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2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3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5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6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\"/>
    </mc:Choice>
  </mc:AlternateContent>
  <xr:revisionPtr revIDLastSave="0" documentId="13_ncr:1_{03D6E100-CF77-41D4-ABA6-340B2987109C}" xr6:coauthVersionLast="47" xr6:coauthVersionMax="47" xr10:uidLastSave="{00000000-0000-0000-0000-000000000000}"/>
  <bookViews>
    <workbookView xWindow="-108" yWindow="-108" windowWidth="23256" windowHeight="12456" firstSheet="6" activeTab="12" xr2:uid="{ABF18290-3223-401B-98F2-AEB724018DB3}"/>
  </bookViews>
  <sheets>
    <sheet name="Biology" sheetId="1" r:id="rId1"/>
    <sheet name="Chemistry" sheetId="2" r:id="rId2"/>
    <sheet name="Mathematics" sheetId="3" r:id="rId3"/>
    <sheet name="Philosophy" sheetId="4" r:id="rId4"/>
    <sheet name="Physics" sheetId="5" r:id="rId5"/>
    <sheet name="Sociology" sheetId="6" r:id="rId6"/>
    <sheet name="Additional Details" sheetId="7" r:id="rId7"/>
    <sheet name="all_exam_data" sheetId="12" r:id="rId8"/>
    <sheet name="datamaster" sheetId="19" r:id="rId9"/>
    <sheet name="ExamData" sheetId="21" r:id="rId10"/>
    <sheet name="StudentInfo" sheetId="16" r:id="rId11"/>
    <sheet name="MasterData" sheetId="20" r:id="rId12"/>
    <sheet name="finalreport" sheetId="27" r:id="rId13"/>
    <sheet name="Sheet1" sheetId="31" r:id="rId14"/>
  </sheets>
  <definedNames>
    <definedName name="_xlchart.v1.0" hidden="1">finalreport!$A$20:$A$25</definedName>
    <definedName name="_xlchart.v1.1" hidden="1">finalreport!$B$19</definedName>
    <definedName name="_xlchart.v1.2" hidden="1">finalreport!$B$20:$B$25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1" i="27" l="1" a="1"/>
  <c r="B11" i="27" s="1"/>
  <c r="B12" i="27" a="1"/>
  <c r="B12" i="27" s="1"/>
  <c r="B13" i="27" a="1"/>
  <c r="B13" i="27" s="1"/>
  <c r="B14" i="27" a="1"/>
  <c r="B14" i="27" s="1"/>
  <c r="B15" i="27" a="1"/>
  <c r="B15" i="27" s="1"/>
  <c r="B21" i="27" a="1"/>
  <c r="B21" i="27" s="1"/>
  <c r="B22" i="27" a="1"/>
  <c r="B22" i="27" s="1"/>
  <c r="B23" i="27" a="1"/>
  <c r="B23" i="27" s="1"/>
  <c r="B24" i="27" a="1"/>
  <c r="B24" i="27" s="1"/>
  <c r="B25" i="27" a="1"/>
  <c r="B25" i="27" s="1"/>
  <c r="B20" i="27" a="1"/>
  <c r="B20" i="27" s="1"/>
  <c r="B10" i="27" a="1"/>
  <c r="B10" i="27" s="1"/>
  <c r="L4" i="31" l="1"/>
  <c r="K4" i="31"/>
  <c r="I4" i="31"/>
  <c r="H4" i="31"/>
  <c r="B34" i="27"/>
  <c r="B30" i="27"/>
  <c r="B29" i="27"/>
  <c r="F4" i="31" l="1"/>
  <c r="E4" i="31"/>
  <c r="D4" i="31"/>
  <c r="C4" i="31"/>
  <c r="B4" i="31"/>
  <c r="A4" i="31"/>
  <c r="B33" i="27" l="1"/>
  <c r="C10" i="27" l="1" a="1"/>
  <c r="C10" i="27" s="1"/>
  <c r="T164" i="19"/>
  <c r="T165" i="19"/>
  <c r="T166" i="19"/>
  <c r="T167" i="19"/>
  <c r="T168" i="19"/>
  <c r="T169" i="19"/>
  <c r="T170" i="19"/>
  <c r="T171" i="19"/>
  <c r="T172" i="19"/>
  <c r="T173" i="19"/>
  <c r="T174" i="19"/>
  <c r="T175" i="19"/>
  <c r="T176" i="19"/>
  <c r="T177" i="19"/>
  <c r="T178" i="19"/>
  <c r="T179" i="19"/>
  <c r="T180" i="19"/>
  <c r="T181" i="19"/>
  <c r="T182" i="19"/>
  <c r="T183" i="19"/>
  <c r="T184" i="19"/>
  <c r="T185" i="19"/>
  <c r="T186" i="19"/>
  <c r="T187" i="19"/>
  <c r="T188" i="19"/>
  <c r="T189" i="19"/>
  <c r="T190" i="19"/>
  <c r="T191" i="19"/>
  <c r="T192" i="19"/>
  <c r="T193" i="19"/>
  <c r="T194" i="19"/>
  <c r="T195" i="19"/>
  <c r="T196" i="19"/>
  <c r="T197" i="19"/>
  <c r="T198" i="19"/>
  <c r="T199" i="19"/>
  <c r="T200" i="19"/>
  <c r="T163" i="19"/>
  <c r="T143" i="19"/>
  <c r="T144" i="19"/>
  <c r="T145" i="19"/>
  <c r="T146" i="19"/>
  <c r="T147" i="19"/>
  <c r="T148" i="19"/>
  <c r="T149" i="19"/>
  <c r="T150" i="19"/>
  <c r="T151" i="19"/>
  <c r="T152" i="19"/>
  <c r="T153" i="19"/>
  <c r="T154" i="19"/>
  <c r="T155" i="19"/>
  <c r="T156" i="19"/>
  <c r="T157" i="19"/>
  <c r="T158" i="19"/>
  <c r="T159" i="19"/>
  <c r="T160" i="19"/>
  <c r="T161" i="19"/>
  <c r="T162" i="19"/>
  <c r="T142" i="19"/>
  <c r="T105" i="19"/>
  <c r="T106" i="19"/>
  <c r="T107" i="19"/>
  <c r="T108" i="19"/>
  <c r="T109" i="19"/>
  <c r="T110" i="19"/>
  <c r="T111" i="19"/>
  <c r="T112" i="19"/>
  <c r="T113" i="19"/>
  <c r="T114" i="19"/>
  <c r="T115" i="19"/>
  <c r="T116" i="19"/>
  <c r="T117" i="19"/>
  <c r="T118" i="19"/>
  <c r="T119" i="19"/>
  <c r="T120" i="19"/>
  <c r="T121" i="19"/>
  <c r="T122" i="19"/>
  <c r="T123" i="19"/>
  <c r="T124" i="19"/>
  <c r="T125" i="19"/>
  <c r="T126" i="19"/>
  <c r="T127" i="19"/>
  <c r="T128" i="19"/>
  <c r="T129" i="19"/>
  <c r="T130" i="19"/>
  <c r="T131" i="19"/>
  <c r="T132" i="19"/>
  <c r="T133" i="19"/>
  <c r="T134" i="19"/>
  <c r="T135" i="19"/>
  <c r="T136" i="19"/>
  <c r="T137" i="19"/>
  <c r="T138" i="19"/>
  <c r="T139" i="19"/>
  <c r="T140" i="19"/>
  <c r="T141" i="19"/>
  <c r="T104" i="19"/>
  <c r="T68" i="19"/>
  <c r="T69" i="19"/>
  <c r="T70" i="19"/>
  <c r="T71" i="19"/>
  <c r="T72" i="19"/>
  <c r="T73" i="19"/>
  <c r="T74" i="19"/>
  <c r="T75" i="19"/>
  <c r="T76" i="19"/>
  <c r="T77" i="19"/>
  <c r="T78" i="19"/>
  <c r="T79" i="19"/>
  <c r="T80" i="19"/>
  <c r="T81" i="19"/>
  <c r="T82" i="19"/>
  <c r="T83" i="19"/>
  <c r="T84" i="19"/>
  <c r="T85" i="19"/>
  <c r="T86" i="19"/>
  <c r="T87" i="19"/>
  <c r="T88" i="19"/>
  <c r="T89" i="19"/>
  <c r="T90" i="19"/>
  <c r="T91" i="19"/>
  <c r="T92" i="19"/>
  <c r="T93" i="19"/>
  <c r="T94" i="19"/>
  <c r="T95" i="19"/>
  <c r="T96" i="19"/>
  <c r="T97" i="19"/>
  <c r="T98" i="19"/>
  <c r="T99" i="19"/>
  <c r="T100" i="19"/>
  <c r="T101" i="19"/>
  <c r="T102" i="19"/>
  <c r="T103" i="19"/>
  <c r="T67" i="19"/>
  <c r="T41" i="19"/>
  <c r="T42" i="19"/>
  <c r="T43" i="19"/>
  <c r="T44" i="19"/>
  <c r="T45" i="19"/>
  <c r="T46" i="19"/>
  <c r="T47" i="19"/>
  <c r="T48" i="19"/>
  <c r="T49" i="19"/>
  <c r="T50" i="19"/>
  <c r="T51" i="19"/>
  <c r="T52" i="19"/>
  <c r="T53" i="19"/>
  <c r="T54" i="19"/>
  <c r="T55" i="19"/>
  <c r="T56" i="19"/>
  <c r="T57" i="19"/>
  <c r="T58" i="19"/>
  <c r="T59" i="19"/>
  <c r="T60" i="19"/>
  <c r="T61" i="19"/>
  <c r="T62" i="19"/>
  <c r="T63" i="19"/>
  <c r="T64" i="19"/>
  <c r="T65" i="19"/>
  <c r="T66" i="19"/>
  <c r="T40" i="19"/>
  <c r="T3" i="19"/>
  <c r="T4" i="19"/>
  <c r="T5" i="19"/>
  <c r="T6" i="19"/>
  <c r="T7" i="19"/>
  <c r="T8" i="19"/>
  <c r="T9" i="19"/>
  <c r="T10" i="19"/>
  <c r="T11" i="19"/>
  <c r="T12" i="19"/>
  <c r="T13" i="19"/>
  <c r="T14" i="19"/>
  <c r="T15" i="19"/>
  <c r="T16" i="19"/>
  <c r="T17" i="19"/>
  <c r="T18" i="19"/>
  <c r="T19" i="19"/>
  <c r="T20" i="19"/>
  <c r="T21" i="19"/>
  <c r="T22" i="19"/>
  <c r="T23" i="19"/>
  <c r="T24" i="19"/>
  <c r="T25" i="19"/>
  <c r="T26" i="19"/>
  <c r="T27" i="19"/>
  <c r="T28" i="19"/>
  <c r="T29" i="19"/>
  <c r="T30" i="19"/>
  <c r="T31" i="19"/>
  <c r="T32" i="19"/>
  <c r="T33" i="19"/>
  <c r="T34" i="19"/>
  <c r="T35" i="19"/>
  <c r="T36" i="19"/>
  <c r="T37" i="19"/>
  <c r="T38" i="19"/>
  <c r="T39" i="19"/>
  <c r="T2" i="19"/>
  <c r="S164" i="19"/>
  <c r="S165" i="19"/>
  <c r="S166" i="19"/>
  <c r="S167" i="19"/>
  <c r="S168" i="19"/>
  <c r="S169" i="19"/>
  <c r="S170" i="19"/>
  <c r="S171" i="19"/>
  <c r="S172" i="19"/>
  <c r="S173" i="19"/>
  <c r="S174" i="19"/>
  <c r="S175" i="19"/>
  <c r="S176" i="19"/>
  <c r="S177" i="19"/>
  <c r="S178" i="19"/>
  <c r="S179" i="19"/>
  <c r="S180" i="19"/>
  <c r="S181" i="19"/>
  <c r="S182" i="19"/>
  <c r="S183" i="19"/>
  <c r="S184" i="19"/>
  <c r="S185" i="19"/>
  <c r="S186" i="19"/>
  <c r="S187" i="19"/>
  <c r="S188" i="19"/>
  <c r="S189" i="19"/>
  <c r="S190" i="19"/>
  <c r="S191" i="19"/>
  <c r="S192" i="19"/>
  <c r="S193" i="19"/>
  <c r="S194" i="19"/>
  <c r="S195" i="19"/>
  <c r="S196" i="19"/>
  <c r="S197" i="19"/>
  <c r="S198" i="19"/>
  <c r="S199" i="19"/>
  <c r="S200" i="19"/>
  <c r="S163" i="19"/>
  <c r="S143" i="19"/>
  <c r="S144" i="19"/>
  <c r="S145" i="19"/>
  <c r="S146" i="19"/>
  <c r="S147" i="19"/>
  <c r="S148" i="19"/>
  <c r="S149" i="19"/>
  <c r="S150" i="19"/>
  <c r="S151" i="19"/>
  <c r="S152" i="19"/>
  <c r="S153" i="19"/>
  <c r="S154" i="19"/>
  <c r="S155" i="19"/>
  <c r="S156" i="19"/>
  <c r="S157" i="19"/>
  <c r="S158" i="19"/>
  <c r="S159" i="19"/>
  <c r="S160" i="19"/>
  <c r="S161" i="19"/>
  <c r="S162" i="19"/>
  <c r="S142" i="19"/>
  <c r="S105" i="19"/>
  <c r="S106" i="19"/>
  <c r="S107" i="19"/>
  <c r="S108" i="19"/>
  <c r="S109" i="19"/>
  <c r="S110" i="19"/>
  <c r="S111" i="19"/>
  <c r="S112" i="19"/>
  <c r="S113" i="19"/>
  <c r="S114" i="19"/>
  <c r="S115" i="19"/>
  <c r="S116" i="19"/>
  <c r="S117" i="19"/>
  <c r="S118" i="19"/>
  <c r="S119" i="19"/>
  <c r="S120" i="19"/>
  <c r="S121" i="19"/>
  <c r="S122" i="19"/>
  <c r="S123" i="19"/>
  <c r="S124" i="19"/>
  <c r="S125" i="19"/>
  <c r="S126" i="19"/>
  <c r="S127" i="19"/>
  <c r="S128" i="19"/>
  <c r="S129" i="19"/>
  <c r="S130" i="19"/>
  <c r="S131" i="19"/>
  <c r="S132" i="19"/>
  <c r="S133" i="19"/>
  <c r="S134" i="19"/>
  <c r="S135" i="19"/>
  <c r="S136" i="19"/>
  <c r="S137" i="19"/>
  <c r="S138" i="19"/>
  <c r="S139" i="19"/>
  <c r="S140" i="19"/>
  <c r="S141" i="19"/>
  <c r="S104" i="19"/>
  <c r="S68" i="19"/>
  <c r="S69" i="19"/>
  <c r="S70" i="19"/>
  <c r="S71" i="19"/>
  <c r="S72" i="19"/>
  <c r="S73" i="19"/>
  <c r="S74" i="19"/>
  <c r="S75" i="19"/>
  <c r="S76" i="19"/>
  <c r="S77" i="19"/>
  <c r="S78" i="19"/>
  <c r="S79" i="19"/>
  <c r="S80" i="19"/>
  <c r="S81" i="19"/>
  <c r="S82" i="19"/>
  <c r="S83" i="19"/>
  <c r="S84" i="19"/>
  <c r="S85" i="19"/>
  <c r="S86" i="19"/>
  <c r="S87" i="19"/>
  <c r="S88" i="19"/>
  <c r="S89" i="19"/>
  <c r="S90" i="19"/>
  <c r="S91" i="19"/>
  <c r="S92" i="19"/>
  <c r="S93" i="19"/>
  <c r="S94" i="19"/>
  <c r="S95" i="19"/>
  <c r="S96" i="19"/>
  <c r="S97" i="19"/>
  <c r="S98" i="19"/>
  <c r="S99" i="19"/>
  <c r="S100" i="19"/>
  <c r="S101" i="19"/>
  <c r="S102" i="19"/>
  <c r="S103" i="19"/>
  <c r="S67" i="19"/>
  <c r="S41" i="19"/>
  <c r="S42" i="19"/>
  <c r="S43" i="19"/>
  <c r="S44" i="19"/>
  <c r="S45" i="19"/>
  <c r="S46" i="19"/>
  <c r="S47" i="19"/>
  <c r="S48" i="19"/>
  <c r="S49" i="19"/>
  <c r="S50" i="19"/>
  <c r="S51" i="19"/>
  <c r="S52" i="19"/>
  <c r="S53" i="19"/>
  <c r="S54" i="19"/>
  <c r="S55" i="19"/>
  <c r="S56" i="19"/>
  <c r="S57" i="19"/>
  <c r="S58" i="19"/>
  <c r="S59" i="19"/>
  <c r="S60" i="19"/>
  <c r="S61" i="19"/>
  <c r="S62" i="19"/>
  <c r="S63" i="19"/>
  <c r="S64" i="19"/>
  <c r="S65" i="19"/>
  <c r="S66" i="19"/>
  <c r="S40" i="19"/>
  <c r="S3" i="19"/>
  <c r="S4" i="19"/>
  <c r="S5" i="19"/>
  <c r="S6" i="19"/>
  <c r="S7" i="19"/>
  <c r="S8" i="19"/>
  <c r="S9" i="19"/>
  <c r="S10" i="19"/>
  <c r="S11" i="19"/>
  <c r="S12" i="19"/>
  <c r="S13" i="19"/>
  <c r="S14" i="19"/>
  <c r="S15" i="19"/>
  <c r="S16" i="19"/>
  <c r="S17" i="19"/>
  <c r="S18" i="19"/>
  <c r="S19" i="19"/>
  <c r="S20" i="19"/>
  <c r="S21" i="19"/>
  <c r="S22" i="19"/>
  <c r="S23" i="19"/>
  <c r="S24" i="19"/>
  <c r="S25" i="19"/>
  <c r="S26" i="19"/>
  <c r="S27" i="19"/>
  <c r="S28" i="19"/>
  <c r="S29" i="19"/>
  <c r="S30" i="19"/>
  <c r="S31" i="19"/>
  <c r="S32" i="19"/>
  <c r="S33" i="19"/>
  <c r="S34" i="19"/>
  <c r="S35" i="19"/>
  <c r="S36" i="19"/>
  <c r="S37" i="19"/>
  <c r="S38" i="19"/>
  <c r="S39" i="19"/>
  <c r="S2" i="19"/>
  <c r="R164" i="19"/>
  <c r="R165" i="19"/>
  <c r="R166" i="19"/>
  <c r="R167" i="19"/>
  <c r="R168" i="19"/>
  <c r="R169" i="19"/>
  <c r="R170" i="19"/>
  <c r="R171" i="19"/>
  <c r="R172" i="19"/>
  <c r="R173" i="19"/>
  <c r="R174" i="19"/>
  <c r="R175" i="19"/>
  <c r="R176" i="19"/>
  <c r="R177" i="19"/>
  <c r="R178" i="19"/>
  <c r="R179" i="19"/>
  <c r="R180" i="19"/>
  <c r="R181" i="19"/>
  <c r="R182" i="19"/>
  <c r="R183" i="19"/>
  <c r="R184" i="19"/>
  <c r="R185" i="19"/>
  <c r="R186" i="19"/>
  <c r="R187" i="19"/>
  <c r="R188" i="19"/>
  <c r="R189" i="19"/>
  <c r="R190" i="19"/>
  <c r="R191" i="19"/>
  <c r="R192" i="19"/>
  <c r="R193" i="19"/>
  <c r="R194" i="19"/>
  <c r="R195" i="19"/>
  <c r="R196" i="19"/>
  <c r="R197" i="19"/>
  <c r="R198" i="19"/>
  <c r="R199" i="19"/>
  <c r="R200" i="19"/>
  <c r="R163" i="19"/>
  <c r="R143" i="19"/>
  <c r="R144" i="19"/>
  <c r="R145" i="19"/>
  <c r="R146" i="19"/>
  <c r="R147" i="19"/>
  <c r="R148" i="19"/>
  <c r="R149" i="19"/>
  <c r="R150" i="19"/>
  <c r="R151" i="19"/>
  <c r="R152" i="19"/>
  <c r="R153" i="19"/>
  <c r="R154" i="19"/>
  <c r="R155" i="19"/>
  <c r="R156" i="19"/>
  <c r="R157" i="19"/>
  <c r="R158" i="19"/>
  <c r="R159" i="19"/>
  <c r="R160" i="19"/>
  <c r="R161" i="19"/>
  <c r="R162" i="19"/>
  <c r="R142" i="19"/>
  <c r="R105" i="19"/>
  <c r="R106" i="19"/>
  <c r="R107" i="19"/>
  <c r="R108" i="19"/>
  <c r="R109" i="19"/>
  <c r="R110" i="19"/>
  <c r="R111" i="19"/>
  <c r="R112" i="19"/>
  <c r="R113" i="19"/>
  <c r="R114" i="19"/>
  <c r="R115" i="19"/>
  <c r="R116" i="19"/>
  <c r="R117" i="19"/>
  <c r="R118" i="19"/>
  <c r="R119" i="19"/>
  <c r="R120" i="19"/>
  <c r="R121" i="19"/>
  <c r="R122" i="19"/>
  <c r="R123" i="19"/>
  <c r="R124" i="19"/>
  <c r="R125" i="19"/>
  <c r="R126" i="19"/>
  <c r="R127" i="19"/>
  <c r="R128" i="19"/>
  <c r="R129" i="19"/>
  <c r="R130" i="19"/>
  <c r="R131" i="19"/>
  <c r="R132" i="19"/>
  <c r="R133" i="19"/>
  <c r="R134" i="19"/>
  <c r="R135" i="19"/>
  <c r="R136" i="19"/>
  <c r="R137" i="19"/>
  <c r="R138" i="19"/>
  <c r="R139" i="19"/>
  <c r="R140" i="19"/>
  <c r="R141" i="19"/>
  <c r="R104" i="19"/>
  <c r="R68" i="19"/>
  <c r="R69" i="19"/>
  <c r="R70" i="19"/>
  <c r="R71" i="19"/>
  <c r="R72" i="19"/>
  <c r="R73" i="19"/>
  <c r="R74" i="19"/>
  <c r="R75" i="19"/>
  <c r="R76" i="19"/>
  <c r="R77" i="19"/>
  <c r="R78" i="19"/>
  <c r="R79" i="19"/>
  <c r="R80" i="19"/>
  <c r="R81" i="19"/>
  <c r="R82" i="19"/>
  <c r="R83" i="19"/>
  <c r="R84" i="19"/>
  <c r="R85" i="19"/>
  <c r="R86" i="19"/>
  <c r="R87" i="19"/>
  <c r="R88" i="19"/>
  <c r="R89" i="19"/>
  <c r="R90" i="19"/>
  <c r="R91" i="19"/>
  <c r="R92" i="19"/>
  <c r="R93" i="19"/>
  <c r="R94" i="19"/>
  <c r="R95" i="19"/>
  <c r="R96" i="19"/>
  <c r="R97" i="19"/>
  <c r="R98" i="19"/>
  <c r="R99" i="19"/>
  <c r="R100" i="19"/>
  <c r="R101" i="19"/>
  <c r="R102" i="19"/>
  <c r="R103" i="19"/>
  <c r="R67" i="19"/>
  <c r="R41" i="19"/>
  <c r="R42" i="19"/>
  <c r="R43" i="19"/>
  <c r="R44" i="19"/>
  <c r="R45" i="19"/>
  <c r="R46" i="19"/>
  <c r="R47" i="19"/>
  <c r="R48" i="19"/>
  <c r="R49" i="19"/>
  <c r="R50" i="19"/>
  <c r="R51" i="19"/>
  <c r="R52" i="19"/>
  <c r="R53" i="19"/>
  <c r="R54" i="19"/>
  <c r="R55" i="19"/>
  <c r="R56" i="19"/>
  <c r="R57" i="19"/>
  <c r="R58" i="19"/>
  <c r="R59" i="19"/>
  <c r="R60" i="19"/>
  <c r="R61" i="19"/>
  <c r="R62" i="19"/>
  <c r="R63" i="19"/>
  <c r="R64" i="19"/>
  <c r="R65" i="19"/>
  <c r="R66" i="19"/>
  <c r="R40" i="19"/>
  <c r="R3" i="19"/>
  <c r="R4" i="19"/>
  <c r="R5" i="19"/>
  <c r="R6" i="19"/>
  <c r="R7" i="19"/>
  <c r="R8" i="19"/>
  <c r="R9" i="19"/>
  <c r="R10" i="19"/>
  <c r="R11" i="19"/>
  <c r="R12" i="19"/>
  <c r="R13" i="19"/>
  <c r="R14" i="19"/>
  <c r="R15" i="19"/>
  <c r="R16" i="19"/>
  <c r="R17" i="19"/>
  <c r="R18" i="19"/>
  <c r="R19" i="19"/>
  <c r="R20" i="19"/>
  <c r="R21" i="19"/>
  <c r="R22" i="19"/>
  <c r="R23" i="19"/>
  <c r="R24" i="19"/>
  <c r="R25" i="19"/>
  <c r="R26" i="19"/>
  <c r="R27" i="19"/>
  <c r="R28" i="19"/>
  <c r="R29" i="19"/>
  <c r="R30" i="19"/>
  <c r="R31" i="19"/>
  <c r="R32" i="19"/>
  <c r="R33" i="19"/>
  <c r="R34" i="19"/>
  <c r="R35" i="19"/>
  <c r="R36" i="19"/>
  <c r="R37" i="19"/>
  <c r="R38" i="19"/>
  <c r="R39" i="19"/>
  <c r="R2" i="19"/>
  <c r="Q164" i="19"/>
  <c r="Q165" i="19"/>
  <c r="Q166" i="19"/>
  <c r="Q167" i="19"/>
  <c r="Q168" i="19"/>
  <c r="Q169" i="19"/>
  <c r="Q170" i="19"/>
  <c r="Q171" i="19"/>
  <c r="Q172" i="19"/>
  <c r="Q173" i="19"/>
  <c r="Q174" i="19"/>
  <c r="Q175" i="19"/>
  <c r="Q176" i="19"/>
  <c r="Q177" i="19"/>
  <c r="Q178" i="19"/>
  <c r="Q179" i="19"/>
  <c r="Q180" i="19"/>
  <c r="Q181" i="19"/>
  <c r="Q182" i="19"/>
  <c r="Q183" i="19"/>
  <c r="Q184" i="19"/>
  <c r="Q185" i="19"/>
  <c r="Q186" i="19"/>
  <c r="Q187" i="19"/>
  <c r="Q188" i="19"/>
  <c r="Q189" i="19"/>
  <c r="Q190" i="19"/>
  <c r="Q191" i="19"/>
  <c r="Q192" i="19"/>
  <c r="Q193" i="19"/>
  <c r="Q194" i="19"/>
  <c r="Q195" i="19"/>
  <c r="Q196" i="19"/>
  <c r="Q197" i="19"/>
  <c r="Q198" i="19"/>
  <c r="Q199" i="19"/>
  <c r="Q200" i="19"/>
  <c r="Q163" i="19"/>
  <c r="Q143" i="19"/>
  <c r="Q144" i="19"/>
  <c r="Q145" i="19"/>
  <c r="Q146" i="19"/>
  <c r="Q147" i="19"/>
  <c r="Q148" i="19"/>
  <c r="Q149" i="19"/>
  <c r="Q150" i="19"/>
  <c r="Q151" i="19"/>
  <c r="Q152" i="19"/>
  <c r="Q153" i="19"/>
  <c r="Q154" i="19"/>
  <c r="Q155" i="19"/>
  <c r="Q156" i="19"/>
  <c r="Q157" i="19"/>
  <c r="Q158" i="19"/>
  <c r="Q159" i="19"/>
  <c r="Q160" i="19"/>
  <c r="Q161" i="19"/>
  <c r="Q162" i="19"/>
  <c r="Q142" i="19"/>
  <c r="Q105" i="19"/>
  <c r="Q106" i="19"/>
  <c r="Q107" i="19"/>
  <c r="Q108" i="19"/>
  <c r="Q109" i="19"/>
  <c r="Q110" i="19"/>
  <c r="Q111" i="19"/>
  <c r="Q112" i="19"/>
  <c r="Q113" i="19"/>
  <c r="Q114" i="19"/>
  <c r="Q115" i="19"/>
  <c r="Q116" i="19"/>
  <c r="Q117" i="19"/>
  <c r="Q118" i="19"/>
  <c r="Q119" i="19"/>
  <c r="Q120" i="19"/>
  <c r="Q121" i="19"/>
  <c r="Q122" i="19"/>
  <c r="Q123" i="19"/>
  <c r="Q124" i="19"/>
  <c r="Q125" i="19"/>
  <c r="Q126" i="19"/>
  <c r="Q127" i="19"/>
  <c r="Q128" i="19"/>
  <c r="Q129" i="19"/>
  <c r="Q130" i="19"/>
  <c r="Q131" i="19"/>
  <c r="Q132" i="19"/>
  <c r="Q133" i="19"/>
  <c r="Q134" i="19"/>
  <c r="Q135" i="19"/>
  <c r="Q136" i="19"/>
  <c r="Q137" i="19"/>
  <c r="Q138" i="19"/>
  <c r="Q139" i="19"/>
  <c r="Q140" i="19"/>
  <c r="Q141" i="19"/>
  <c r="Q104" i="19"/>
  <c r="Q68" i="19"/>
  <c r="Q69" i="19"/>
  <c r="Q70" i="19"/>
  <c r="Q71" i="19"/>
  <c r="Q72" i="19"/>
  <c r="Q73" i="19"/>
  <c r="Q74" i="19"/>
  <c r="Q75" i="19"/>
  <c r="Q76" i="19"/>
  <c r="Q77" i="19"/>
  <c r="Q78" i="19"/>
  <c r="Q79" i="19"/>
  <c r="Q80" i="19"/>
  <c r="Q81" i="19"/>
  <c r="Q82" i="19"/>
  <c r="Q83" i="19"/>
  <c r="Q84" i="19"/>
  <c r="Q85" i="19"/>
  <c r="Q86" i="19"/>
  <c r="Q87" i="19"/>
  <c r="Q88" i="19"/>
  <c r="Q89" i="19"/>
  <c r="Q90" i="19"/>
  <c r="Q91" i="19"/>
  <c r="Q92" i="19"/>
  <c r="Q93" i="19"/>
  <c r="Q94" i="19"/>
  <c r="Q95" i="19"/>
  <c r="Q96" i="19"/>
  <c r="Q97" i="19"/>
  <c r="Q98" i="19"/>
  <c r="Q99" i="19"/>
  <c r="Q100" i="19"/>
  <c r="Q101" i="19"/>
  <c r="Q102" i="19"/>
  <c r="Q103" i="19"/>
  <c r="Q67" i="19"/>
  <c r="Q41" i="19"/>
  <c r="Q42" i="19"/>
  <c r="Q43" i="19"/>
  <c r="Q44" i="19"/>
  <c r="Q45" i="19"/>
  <c r="Q46" i="19"/>
  <c r="Q47" i="19"/>
  <c r="Q48" i="19"/>
  <c r="Q49" i="19"/>
  <c r="Q50" i="19"/>
  <c r="Q51" i="19"/>
  <c r="Q52" i="19"/>
  <c r="Q53" i="19"/>
  <c r="Q54" i="19"/>
  <c r="Q55" i="19"/>
  <c r="Q56" i="19"/>
  <c r="Q57" i="19"/>
  <c r="Q58" i="19"/>
  <c r="Q59" i="19"/>
  <c r="Q60" i="19"/>
  <c r="Q61" i="19"/>
  <c r="Q62" i="19"/>
  <c r="Q63" i="19"/>
  <c r="Q64" i="19"/>
  <c r="Q65" i="19"/>
  <c r="Q66" i="19"/>
  <c r="Q40" i="19"/>
  <c r="Q3" i="19"/>
  <c r="Q4" i="19"/>
  <c r="Q5" i="19"/>
  <c r="Q6" i="19"/>
  <c r="Q7" i="19"/>
  <c r="Q8" i="19"/>
  <c r="Q9" i="19"/>
  <c r="Q10" i="19"/>
  <c r="Q11" i="19"/>
  <c r="Q12" i="19"/>
  <c r="Q13" i="19"/>
  <c r="Q14" i="19"/>
  <c r="Q15" i="19"/>
  <c r="Q16" i="19"/>
  <c r="Q17" i="19"/>
  <c r="Q18" i="19"/>
  <c r="Q19" i="19"/>
  <c r="Q20" i="19"/>
  <c r="Q21" i="19"/>
  <c r="Q22" i="19"/>
  <c r="Q23" i="19"/>
  <c r="Q24" i="19"/>
  <c r="Q25" i="19"/>
  <c r="Q26" i="19"/>
  <c r="Q27" i="19"/>
  <c r="Q28" i="19"/>
  <c r="Q29" i="19"/>
  <c r="Q30" i="19"/>
  <c r="Q31" i="19"/>
  <c r="Q32" i="19"/>
  <c r="Q33" i="19"/>
  <c r="Q34" i="19"/>
  <c r="Q35" i="19"/>
  <c r="Q36" i="19"/>
  <c r="Q37" i="19"/>
  <c r="Q38" i="19"/>
  <c r="Q39" i="19"/>
  <c r="Q2" i="19"/>
  <c r="P164" i="19"/>
  <c r="P165" i="19"/>
  <c r="P166" i="19"/>
  <c r="P167" i="19"/>
  <c r="P168" i="19"/>
  <c r="P169" i="19"/>
  <c r="P170" i="19"/>
  <c r="P171" i="19"/>
  <c r="P172" i="19"/>
  <c r="P173" i="19"/>
  <c r="P174" i="19"/>
  <c r="P175" i="19"/>
  <c r="P176" i="19"/>
  <c r="P177" i="19"/>
  <c r="P178" i="19"/>
  <c r="P179" i="19"/>
  <c r="P180" i="19"/>
  <c r="P181" i="19"/>
  <c r="P182" i="19"/>
  <c r="P183" i="19"/>
  <c r="P184" i="19"/>
  <c r="P185" i="19"/>
  <c r="P186" i="19"/>
  <c r="P187" i="19"/>
  <c r="P188" i="19"/>
  <c r="P189" i="19"/>
  <c r="P190" i="19"/>
  <c r="P191" i="19"/>
  <c r="P192" i="19"/>
  <c r="P193" i="19"/>
  <c r="P194" i="19"/>
  <c r="P195" i="19"/>
  <c r="P196" i="19"/>
  <c r="P197" i="19"/>
  <c r="P198" i="19"/>
  <c r="P199" i="19"/>
  <c r="P200" i="19"/>
  <c r="P163" i="19"/>
  <c r="P143" i="19"/>
  <c r="P144" i="19"/>
  <c r="P145" i="19"/>
  <c r="P146" i="19"/>
  <c r="P147" i="19"/>
  <c r="P148" i="19"/>
  <c r="P149" i="19"/>
  <c r="P150" i="19"/>
  <c r="P151" i="19"/>
  <c r="P152" i="19"/>
  <c r="P153" i="19"/>
  <c r="P154" i="19"/>
  <c r="P155" i="19"/>
  <c r="P156" i="19"/>
  <c r="P157" i="19"/>
  <c r="P158" i="19"/>
  <c r="P159" i="19"/>
  <c r="P160" i="19"/>
  <c r="P161" i="19"/>
  <c r="P162" i="19"/>
  <c r="P142" i="19"/>
  <c r="P105" i="19"/>
  <c r="P106" i="19"/>
  <c r="P107" i="19"/>
  <c r="P108" i="19"/>
  <c r="P109" i="19"/>
  <c r="P110" i="19"/>
  <c r="P111" i="19"/>
  <c r="P112" i="19"/>
  <c r="P113" i="19"/>
  <c r="P114" i="19"/>
  <c r="P115" i="19"/>
  <c r="P116" i="19"/>
  <c r="P117" i="19"/>
  <c r="P118" i="19"/>
  <c r="P119" i="19"/>
  <c r="P120" i="19"/>
  <c r="P121" i="19"/>
  <c r="P122" i="19"/>
  <c r="P123" i="19"/>
  <c r="P124" i="19"/>
  <c r="P125" i="19"/>
  <c r="P126" i="19"/>
  <c r="P127" i="19"/>
  <c r="P128" i="19"/>
  <c r="P129" i="19"/>
  <c r="P130" i="19"/>
  <c r="P131" i="19"/>
  <c r="P132" i="19"/>
  <c r="P133" i="19"/>
  <c r="P134" i="19"/>
  <c r="P135" i="19"/>
  <c r="P136" i="19"/>
  <c r="P137" i="19"/>
  <c r="P138" i="19"/>
  <c r="P139" i="19"/>
  <c r="P140" i="19"/>
  <c r="P141" i="19"/>
  <c r="P104" i="19"/>
  <c r="P68" i="19"/>
  <c r="P69" i="19"/>
  <c r="P70" i="19"/>
  <c r="P71" i="19"/>
  <c r="P72" i="19"/>
  <c r="P73" i="19"/>
  <c r="P74" i="19"/>
  <c r="P75" i="19"/>
  <c r="P76" i="19"/>
  <c r="P77" i="19"/>
  <c r="P78" i="19"/>
  <c r="P79" i="19"/>
  <c r="P80" i="19"/>
  <c r="P81" i="19"/>
  <c r="P82" i="19"/>
  <c r="P83" i="19"/>
  <c r="P84" i="19"/>
  <c r="P85" i="19"/>
  <c r="P86" i="19"/>
  <c r="P87" i="19"/>
  <c r="P88" i="19"/>
  <c r="P89" i="19"/>
  <c r="P90" i="19"/>
  <c r="P91" i="19"/>
  <c r="P92" i="19"/>
  <c r="P93" i="19"/>
  <c r="P94" i="19"/>
  <c r="P95" i="19"/>
  <c r="P96" i="19"/>
  <c r="P97" i="19"/>
  <c r="P98" i="19"/>
  <c r="P99" i="19"/>
  <c r="P100" i="19"/>
  <c r="P101" i="19"/>
  <c r="P102" i="19"/>
  <c r="P103" i="19"/>
  <c r="P67" i="19"/>
  <c r="P41" i="19"/>
  <c r="P42" i="19"/>
  <c r="P43" i="19"/>
  <c r="P44" i="19"/>
  <c r="P45" i="19"/>
  <c r="P46" i="19"/>
  <c r="P47" i="19"/>
  <c r="P48" i="19"/>
  <c r="P49" i="19"/>
  <c r="P50" i="19"/>
  <c r="P51" i="19"/>
  <c r="P52" i="19"/>
  <c r="P53" i="19"/>
  <c r="P54" i="19"/>
  <c r="P55" i="19"/>
  <c r="P56" i="19"/>
  <c r="P57" i="19"/>
  <c r="P58" i="19"/>
  <c r="P59" i="19"/>
  <c r="P60" i="19"/>
  <c r="P61" i="19"/>
  <c r="P62" i="19"/>
  <c r="P63" i="19"/>
  <c r="P64" i="19"/>
  <c r="P65" i="19"/>
  <c r="P66" i="19"/>
  <c r="P40" i="19"/>
  <c r="P3" i="19"/>
  <c r="P4" i="19"/>
  <c r="P5" i="19"/>
  <c r="P6" i="19"/>
  <c r="P7" i="19"/>
  <c r="P8" i="19"/>
  <c r="P9" i="19"/>
  <c r="P10" i="19"/>
  <c r="P11" i="19"/>
  <c r="P12" i="19"/>
  <c r="P13" i="19"/>
  <c r="P14" i="19"/>
  <c r="P15" i="19"/>
  <c r="P16" i="19"/>
  <c r="P17" i="19"/>
  <c r="P18" i="19"/>
  <c r="P19" i="19"/>
  <c r="P20" i="19"/>
  <c r="P21" i="19"/>
  <c r="P22" i="19"/>
  <c r="P23" i="19"/>
  <c r="P24" i="19"/>
  <c r="P25" i="19"/>
  <c r="P26" i="19"/>
  <c r="P27" i="19"/>
  <c r="P28" i="19"/>
  <c r="P29" i="19"/>
  <c r="P30" i="19"/>
  <c r="P31" i="19"/>
  <c r="P32" i="19"/>
  <c r="P33" i="19"/>
  <c r="P34" i="19"/>
  <c r="P35" i="19"/>
  <c r="P36" i="19"/>
  <c r="P37" i="19"/>
  <c r="P38" i="19"/>
  <c r="P39" i="19"/>
  <c r="P2" i="19"/>
  <c r="O164" i="19"/>
  <c r="O165" i="19"/>
  <c r="O166" i="19"/>
  <c r="O167" i="19"/>
  <c r="O168" i="19"/>
  <c r="O169" i="19"/>
  <c r="O170" i="19"/>
  <c r="O171" i="19"/>
  <c r="O172" i="19"/>
  <c r="O173" i="19"/>
  <c r="O174" i="19"/>
  <c r="O175" i="19"/>
  <c r="O176" i="19"/>
  <c r="O177" i="19"/>
  <c r="O178" i="19"/>
  <c r="O179" i="19"/>
  <c r="O180" i="19"/>
  <c r="O181" i="19"/>
  <c r="O182" i="19"/>
  <c r="O183" i="19"/>
  <c r="O184" i="19"/>
  <c r="O185" i="19"/>
  <c r="O186" i="19"/>
  <c r="O187" i="19"/>
  <c r="O188" i="19"/>
  <c r="O189" i="19"/>
  <c r="O190" i="19"/>
  <c r="O191" i="19"/>
  <c r="O192" i="19"/>
  <c r="O193" i="19"/>
  <c r="O194" i="19"/>
  <c r="O195" i="19"/>
  <c r="O196" i="19"/>
  <c r="O197" i="19"/>
  <c r="O198" i="19"/>
  <c r="O199" i="19"/>
  <c r="O200" i="19"/>
  <c r="O163" i="19"/>
  <c r="O143" i="19"/>
  <c r="O144" i="19"/>
  <c r="O145" i="19"/>
  <c r="O146" i="19"/>
  <c r="O147" i="19"/>
  <c r="O148" i="19"/>
  <c r="O149" i="19"/>
  <c r="O150" i="19"/>
  <c r="O151" i="19"/>
  <c r="O152" i="19"/>
  <c r="O153" i="19"/>
  <c r="O154" i="19"/>
  <c r="O155" i="19"/>
  <c r="O156" i="19"/>
  <c r="O157" i="19"/>
  <c r="O158" i="19"/>
  <c r="O159" i="19"/>
  <c r="O160" i="19"/>
  <c r="O161" i="19"/>
  <c r="O162" i="19"/>
  <c r="O142" i="19"/>
  <c r="O105" i="19"/>
  <c r="O106" i="19"/>
  <c r="O107" i="19"/>
  <c r="O108" i="19"/>
  <c r="O109" i="19"/>
  <c r="O110" i="19"/>
  <c r="O111" i="19"/>
  <c r="O112" i="19"/>
  <c r="O113" i="19"/>
  <c r="O114" i="19"/>
  <c r="O115" i="19"/>
  <c r="O116" i="19"/>
  <c r="O117" i="19"/>
  <c r="O118" i="19"/>
  <c r="O119" i="19"/>
  <c r="O120" i="19"/>
  <c r="O121" i="19"/>
  <c r="O122" i="19"/>
  <c r="O123" i="19"/>
  <c r="O124" i="19"/>
  <c r="O125" i="19"/>
  <c r="O126" i="19"/>
  <c r="O127" i="19"/>
  <c r="O128" i="19"/>
  <c r="O129" i="19"/>
  <c r="O130" i="19"/>
  <c r="O131" i="19"/>
  <c r="O132" i="19"/>
  <c r="O133" i="19"/>
  <c r="O134" i="19"/>
  <c r="O135" i="19"/>
  <c r="O136" i="19"/>
  <c r="O137" i="19"/>
  <c r="O138" i="19"/>
  <c r="O139" i="19"/>
  <c r="O140" i="19"/>
  <c r="O141" i="19"/>
  <c r="O104" i="19"/>
  <c r="O68" i="19"/>
  <c r="O69" i="19"/>
  <c r="O70" i="19"/>
  <c r="O71" i="19"/>
  <c r="O72" i="19"/>
  <c r="O73" i="19"/>
  <c r="O74" i="19"/>
  <c r="O75" i="19"/>
  <c r="O76" i="19"/>
  <c r="O77" i="19"/>
  <c r="O78" i="19"/>
  <c r="O79" i="19"/>
  <c r="O80" i="19"/>
  <c r="O81" i="19"/>
  <c r="O82" i="19"/>
  <c r="O83" i="19"/>
  <c r="O84" i="19"/>
  <c r="O85" i="19"/>
  <c r="O86" i="19"/>
  <c r="O87" i="19"/>
  <c r="O88" i="19"/>
  <c r="O89" i="19"/>
  <c r="O90" i="19"/>
  <c r="O91" i="19"/>
  <c r="O92" i="19"/>
  <c r="O93" i="19"/>
  <c r="O94" i="19"/>
  <c r="O95" i="19"/>
  <c r="O96" i="19"/>
  <c r="O97" i="19"/>
  <c r="O98" i="19"/>
  <c r="O99" i="19"/>
  <c r="O100" i="19"/>
  <c r="O101" i="19"/>
  <c r="O102" i="19"/>
  <c r="O103" i="19"/>
  <c r="O67" i="19"/>
  <c r="O41" i="19"/>
  <c r="O42" i="19"/>
  <c r="O43" i="19"/>
  <c r="O44" i="19"/>
  <c r="O45" i="19"/>
  <c r="O46" i="19"/>
  <c r="O47" i="19"/>
  <c r="O48" i="19"/>
  <c r="O49" i="19"/>
  <c r="O50" i="19"/>
  <c r="O51" i="19"/>
  <c r="O52" i="19"/>
  <c r="O53" i="19"/>
  <c r="O54" i="19"/>
  <c r="O55" i="19"/>
  <c r="O56" i="19"/>
  <c r="O57" i="19"/>
  <c r="O58" i="19"/>
  <c r="O59" i="19"/>
  <c r="O60" i="19"/>
  <c r="O61" i="19"/>
  <c r="O62" i="19"/>
  <c r="O63" i="19"/>
  <c r="O64" i="19"/>
  <c r="O65" i="19"/>
  <c r="O66" i="19"/>
  <c r="O40" i="19"/>
  <c r="O3" i="19"/>
  <c r="O4" i="19"/>
  <c r="O5" i="19"/>
  <c r="O6" i="19"/>
  <c r="O7" i="19"/>
  <c r="O8" i="19"/>
  <c r="O9" i="19"/>
  <c r="O10" i="19"/>
  <c r="O11" i="19"/>
  <c r="O12" i="19"/>
  <c r="O13" i="19"/>
  <c r="O14" i="19"/>
  <c r="O15" i="19"/>
  <c r="O16" i="19"/>
  <c r="O17" i="19"/>
  <c r="O18" i="19"/>
  <c r="O19" i="19"/>
  <c r="O20" i="19"/>
  <c r="O21" i="19"/>
  <c r="O22" i="19"/>
  <c r="O23" i="19"/>
  <c r="O24" i="19"/>
  <c r="O25" i="19"/>
  <c r="O26" i="19"/>
  <c r="O27" i="19"/>
  <c r="O28" i="19"/>
  <c r="O29" i="19"/>
  <c r="O30" i="19"/>
  <c r="O31" i="19"/>
  <c r="O32" i="19"/>
  <c r="O33" i="19"/>
  <c r="O34" i="19"/>
  <c r="O35" i="19"/>
  <c r="O36" i="19"/>
  <c r="O37" i="19"/>
  <c r="O38" i="19"/>
  <c r="O39" i="19"/>
  <c r="O2" i="19"/>
  <c r="N199" i="19"/>
  <c r="N200" i="19"/>
  <c r="N164" i="19"/>
  <c r="N165" i="19"/>
  <c r="N166" i="19"/>
  <c r="N167" i="19"/>
  <c r="N168" i="19"/>
  <c r="N169" i="19"/>
  <c r="N170" i="19"/>
  <c r="N171" i="19"/>
  <c r="N172" i="19"/>
  <c r="N173" i="19"/>
  <c r="N174" i="19"/>
  <c r="N175" i="19"/>
  <c r="N176" i="19"/>
  <c r="N177" i="19"/>
  <c r="N178" i="19"/>
  <c r="N179" i="19"/>
  <c r="N180" i="19"/>
  <c r="N181" i="19"/>
  <c r="N182" i="19"/>
  <c r="N183" i="19"/>
  <c r="N184" i="19"/>
  <c r="N185" i="19"/>
  <c r="N186" i="19"/>
  <c r="N187" i="19"/>
  <c r="N188" i="19"/>
  <c r="N189" i="19"/>
  <c r="N190" i="19"/>
  <c r="N191" i="19"/>
  <c r="N192" i="19"/>
  <c r="N193" i="19"/>
  <c r="N194" i="19"/>
  <c r="N195" i="19"/>
  <c r="N196" i="19"/>
  <c r="N197" i="19"/>
  <c r="N198" i="19"/>
  <c r="N163" i="19"/>
  <c r="N143" i="19"/>
  <c r="N144" i="19"/>
  <c r="N145" i="19"/>
  <c r="N146" i="19"/>
  <c r="N147" i="19"/>
  <c r="N148" i="19"/>
  <c r="N149" i="19"/>
  <c r="N150" i="19"/>
  <c r="N151" i="19"/>
  <c r="N152" i="19"/>
  <c r="N153" i="19"/>
  <c r="N154" i="19"/>
  <c r="N155" i="19"/>
  <c r="N156" i="19"/>
  <c r="N157" i="19"/>
  <c r="N158" i="19"/>
  <c r="N159" i="19"/>
  <c r="N160" i="19"/>
  <c r="N161" i="19"/>
  <c r="N162" i="19"/>
  <c r="N142" i="19"/>
  <c r="N105" i="19"/>
  <c r="N106" i="19"/>
  <c r="N107" i="19"/>
  <c r="N108" i="19"/>
  <c r="N109" i="19"/>
  <c r="N110" i="19"/>
  <c r="N111" i="19"/>
  <c r="N112" i="19"/>
  <c r="N113" i="19"/>
  <c r="N114" i="19"/>
  <c r="N115" i="19"/>
  <c r="N116" i="19"/>
  <c r="N117" i="19"/>
  <c r="N118" i="19"/>
  <c r="N119" i="19"/>
  <c r="N120" i="19"/>
  <c r="N121" i="19"/>
  <c r="N122" i="19"/>
  <c r="N123" i="19"/>
  <c r="N124" i="19"/>
  <c r="N125" i="19"/>
  <c r="N126" i="19"/>
  <c r="N127" i="19"/>
  <c r="N128" i="19"/>
  <c r="N129" i="19"/>
  <c r="N130" i="19"/>
  <c r="N131" i="19"/>
  <c r="N132" i="19"/>
  <c r="N133" i="19"/>
  <c r="N134" i="19"/>
  <c r="N135" i="19"/>
  <c r="N136" i="19"/>
  <c r="N137" i="19"/>
  <c r="N138" i="19"/>
  <c r="N139" i="19"/>
  <c r="N140" i="19"/>
  <c r="N141" i="19"/>
  <c r="N104" i="19"/>
  <c r="N68" i="19"/>
  <c r="N69" i="19"/>
  <c r="N70" i="19"/>
  <c r="N71" i="19"/>
  <c r="N72" i="19"/>
  <c r="N73" i="19"/>
  <c r="N74" i="19"/>
  <c r="N75" i="19"/>
  <c r="N76" i="19"/>
  <c r="N77" i="19"/>
  <c r="N78" i="19"/>
  <c r="N79" i="19"/>
  <c r="N80" i="19"/>
  <c r="N81" i="19"/>
  <c r="N82" i="19"/>
  <c r="N83" i="19"/>
  <c r="N84" i="19"/>
  <c r="N85" i="19"/>
  <c r="N86" i="19"/>
  <c r="N87" i="19"/>
  <c r="N88" i="19"/>
  <c r="N89" i="19"/>
  <c r="N90" i="19"/>
  <c r="N91" i="19"/>
  <c r="N92" i="19"/>
  <c r="N93" i="19"/>
  <c r="N94" i="19"/>
  <c r="N95" i="19"/>
  <c r="N96" i="19"/>
  <c r="N97" i="19"/>
  <c r="N98" i="19"/>
  <c r="N99" i="19"/>
  <c r="N100" i="19"/>
  <c r="N101" i="19"/>
  <c r="N102" i="19"/>
  <c r="N103" i="19"/>
  <c r="N67" i="19"/>
  <c r="N41" i="19"/>
  <c r="N42" i="19"/>
  <c r="N43" i="19"/>
  <c r="N44" i="19"/>
  <c r="N45" i="19"/>
  <c r="N46" i="19"/>
  <c r="N47" i="19"/>
  <c r="N48" i="19"/>
  <c r="N49" i="19"/>
  <c r="N50" i="19"/>
  <c r="N51" i="19"/>
  <c r="N52" i="19"/>
  <c r="N53" i="19"/>
  <c r="N54" i="19"/>
  <c r="N55" i="19"/>
  <c r="N56" i="19"/>
  <c r="N57" i="19"/>
  <c r="N58" i="19"/>
  <c r="N59" i="19"/>
  <c r="N60" i="19"/>
  <c r="N61" i="19"/>
  <c r="N62" i="19"/>
  <c r="N63" i="19"/>
  <c r="N64" i="19"/>
  <c r="N65" i="19"/>
  <c r="N66" i="19"/>
  <c r="N40" i="19"/>
  <c r="N3" i="19"/>
  <c r="N4" i="19"/>
  <c r="N5" i="19"/>
  <c r="N6" i="19"/>
  <c r="N7" i="19"/>
  <c r="N8" i="19"/>
  <c r="N9" i="19"/>
  <c r="N10" i="19"/>
  <c r="N11" i="19"/>
  <c r="N12" i="19"/>
  <c r="N13" i="19"/>
  <c r="N14" i="19"/>
  <c r="N15" i="19"/>
  <c r="N16" i="19"/>
  <c r="N17" i="19"/>
  <c r="N18" i="19"/>
  <c r="N19" i="19"/>
  <c r="N20" i="19"/>
  <c r="N21" i="19"/>
  <c r="N22" i="19"/>
  <c r="N23" i="19"/>
  <c r="N24" i="19"/>
  <c r="N25" i="19"/>
  <c r="N26" i="19"/>
  <c r="N27" i="19"/>
  <c r="N28" i="19"/>
  <c r="N29" i="19"/>
  <c r="N30" i="19"/>
  <c r="N31" i="19"/>
  <c r="N32" i="19"/>
  <c r="N33" i="19"/>
  <c r="N34" i="19"/>
  <c r="N35" i="19"/>
  <c r="N36" i="19"/>
  <c r="N37" i="19"/>
  <c r="N38" i="19"/>
  <c r="N39" i="19"/>
  <c r="N2" i="19"/>
  <c r="M164" i="19"/>
  <c r="M165" i="19"/>
  <c r="M166" i="19"/>
  <c r="M167" i="19"/>
  <c r="M168" i="19"/>
  <c r="M169" i="19"/>
  <c r="M170" i="19"/>
  <c r="M171" i="19"/>
  <c r="M172" i="19"/>
  <c r="M173" i="19"/>
  <c r="M174" i="19"/>
  <c r="M175" i="19"/>
  <c r="M176" i="19"/>
  <c r="M177" i="19"/>
  <c r="M178" i="19"/>
  <c r="M179" i="19"/>
  <c r="M180" i="19"/>
  <c r="M181" i="19"/>
  <c r="M182" i="19"/>
  <c r="M183" i="19"/>
  <c r="M184" i="19"/>
  <c r="M185" i="19"/>
  <c r="M186" i="19"/>
  <c r="M187" i="19"/>
  <c r="M188" i="19"/>
  <c r="M189" i="19"/>
  <c r="M190" i="19"/>
  <c r="M191" i="19"/>
  <c r="M192" i="19"/>
  <c r="M193" i="19"/>
  <c r="M194" i="19"/>
  <c r="M195" i="19"/>
  <c r="M196" i="19"/>
  <c r="M197" i="19"/>
  <c r="M198" i="19"/>
  <c r="M199" i="19"/>
  <c r="M200" i="19"/>
  <c r="M163" i="19"/>
  <c r="M143" i="19"/>
  <c r="M144" i="19"/>
  <c r="M145" i="19"/>
  <c r="M146" i="19"/>
  <c r="M147" i="19"/>
  <c r="M148" i="19"/>
  <c r="M149" i="19"/>
  <c r="M150" i="19"/>
  <c r="M151" i="19"/>
  <c r="M152" i="19"/>
  <c r="M153" i="19"/>
  <c r="M154" i="19"/>
  <c r="M155" i="19"/>
  <c r="M156" i="19"/>
  <c r="M157" i="19"/>
  <c r="M158" i="19"/>
  <c r="M159" i="19"/>
  <c r="M160" i="19"/>
  <c r="M161" i="19"/>
  <c r="M162" i="19"/>
  <c r="M142" i="19"/>
  <c r="M105" i="19"/>
  <c r="M106" i="19"/>
  <c r="M107" i="19"/>
  <c r="M108" i="19"/>
  <c r="M109" i="19"/>
  <c r="M110" i="19"/>
  <c r="M111" i="19"/>
  <c r="M112" i="19"/>
  <c r="M113" i="19"/>
  <c r="M114" i="19"/>
  <c r="M115" i="19"/>
  <c r="M116" i="19"/>
  <c r="M117" i="19"/>
  <c r="M118" i="19"/>
  <c r="M119" i="19"/>
  <c r="M120" i="19"/>
  <c r="M121" i="19"/>
  <c r="M122" i="19"/>
  <c r="M123" i="19"/>
  <c r="M124" i="19"/>
  <c r="M125" i="19"/>
  <c r="M126" i="19"/>
  <c r="M127" i="19"/>
  <c r="M128" i="19"/>
  <c r="M129" i="19"/>
  <c r="M130" i="19"/>
  <c r="M131" i="19"/>
  <c r="M132" i="19"/>
  <c r="M133" i="19"/>
  <c r="M134" i="19"/>
  <c r="M135" i="19"/>
  <c r="M136" i="19"/>
  <c r="M137" i="19"/>
  <c r="M138" i="19"/>
  <c r="M139" i="19"/>
  <c r="M140" i="19"/>
  <c r="M141" i="19"/>
  <c r="M104" i="19"/>
  <c r="M68" i="19"/>
  <c r="M69" i="19"/>
  <c r="M70" i="19"/>
  <c r="M71" i="19"/>
  <c r="M72" i="19"/>
  <c r="M73" i="19"/>
  <c r="M74" i="19"/>
  <c r="M75" i="19"/>
  <c r="M76" i="19"/>
  <c r="M77" i="19"/>
  <c r="M78" i="19"/>
  <c r="M79" i="19"/>
  <c r="M80" i="19"/>
  <c r="M81" i="19"/>
  <c r="M82" i="19"/>
  <c r="M83" i="19"/>
  <c r="M84" i="19"/>
  <c r="M85" i="19"/>
  <c r="M86" i="19"/>
  <c r="M87" i="19"/>
  <c r="M88" i="19"/>
  <c r="M89" i="19"/>
  <c r="M90" i="19"/>
  <c r="M91" i="19"/>
  <c r="M92" i="19"/>
  <c r="M93" i="19"/>
  <c r="M94" i="19"/>
  <c r="M95" i="19"/>
  <c r="M96" i="19"/>
  <c r="M97" i="19"/>
  <c r="M98" i="19"/>
  <c r="M99" i="19"/>
  <c r="M100" i="19"/>
  <c r="M101" i="19"/>
  <c r="M102" i="19"/>
  <c r="M103" i="19"/>
  <c r="M67" i="19"/>
  <c r="M41" i="19"/>
  <c r="M42" i="19"/>
  <c r="M43" i="19"/>
  <c r="M44" i="19"/>
  <c r="M45" i="19"/>
  <c r="M46" i="19"/>
  <c r="M47" i="19"/>
  <c r="M48" i="19"/>
  <c r="M49" i="19"/>
  <c r="M50" i="19"/>
  <c r="M51" i="19"/>
  <c r="M52" i="19"/>
  <c r="M53" i="19"/>
  <c r="M54" i="19"/>
  <c r="M55" i="19"/>
  <c r="M56" i="19"/>
  <c r="M57" i="19"/>
  <c r="M58" i="19"/>
  <c r="M59" i="19"/>
  <c r="M60" i="19"/>
  <c r="M61" i="19"/>
  <c r="M62" i="19"/>
  <c r="M63" i="19"/>
  <c r="M64" i="19"/>
  <c r="M65" i="19"/>
  <c r="M66" i="19"/>
  <c r="M40" i="19"/>
  <c r="M3" i="19"/>
  <c r="M4" i="19"/>
  <c r="M5" i="19"/>
  <c r="M6" i="19"/>
  <c r="M7" i="19"/>
  <c r="M8" i="19"/>
  <c r="M9" i="19"/>
  <c r="M10" i="19"/>
  <c r="M11" i="19"/>
  <c r="M12" i="19"/>
  <c r="M13" i="19"/>
  <c r="M14" i="19"/>
  <c r="M15" i="19"/>
  <c r="M16" i="19"/>
  <c r="M17" i="19"/>
  <c r="M18" i="19"/>
  <c r="M19" i="19"/>
  <c r="M20" i="19"/>
  <c r="M21" i="19"/>
  <c r="M22" i="19"/>
  <c r="M23" i="19"/>
  <c r="M24" i="19"/>
  <c r="M25" i="19"/>
  <c r="M26" i="19"/>
  <c r="M27" i="19"/>
  <c r="M28" i="19"/>
  <c r="M29" i="19"/>
  <c r="M30" i="19"/>
  <c r="M31" i="19"/>
  <c r="M32" i="19"/>
  <c r="M33" i="19"/>
  <c r="M34" i="19"/>
  <c r="M35" i="19"/>
  <c r="M36" i="19"/>
  <c r="M37" i="19"/>
  <c r="M38" i="19"/>
  <c r="M39" i="19"/>
  <c r="M2" i="19"/>
  <c r="L164" i="19"/>
  <c r="L165" i="19"/>
  <c r="L166" i="19"/>
  <c r="L167" i="19"/>
  <c r="L168" i="19"/>
  <c r="L169" i="19"/>
  <c r="L170" i="19"/>
  <c r="L171" i="19"/>
  <c r="L172" i="19"/>
  <c r="L173" i="19"/>
  <c r="L174" i="19"/>
  <c r="L175" i="19"/>
  <c r="L176" i="19"/>
  <c r="L177" i="19"/>
  <c r="L178" i="19"/>
  <c r="L179" i="19"/>
  <c r="L180" i="19"/>
  <c r="L181" i="19"/>
  <c r="L182" i="19"/>
  <c r="L183" i="19"/>
  <c r="L184" i="19"/>
  <c r="L185" i="19"/>
  <c r="L186" i="19"/>
  <c r="L187" i="19"/>
  <c r="L188" i="19"/>
  <c r="L189" i="19"/>
  <c r="L190" i="19"/>
  <c r="L191" i="19"/>
  <c r="L192" i="19"/>
  <c r="L193" i="19"/>
  <c r="L194" i="19"/>
  <c r="L195" i="19"/>
  <c r="L196" i="19"/>
  <c r="L197" i="19"/>
  <c r="L198" i="19"/>
  <c r="L199" i="19"/>
  <c r="L200" i="19"/>
  <c r="L163" i="19"/>
  <c r="G2" i="19"/>
  <c r="L143" i="19"/>
  <c r="L144" i="19"/>
  <c r="L145" i="19"/>
  <c r="L146" i="19"/>
  <c r="L147" i="19"/>
  <c r="L148" i="19"/>
  <c r="L149" i="19"/>
  <c r="L150" i="19"/>
  <c r="L151" i="19"/>
  <c r="L152" i="19"/>
  <c r="L153" i="19"/>
  <c r="L154" i="19"/>
  <c r="L155" i="19"/>
  <c r="L156" i="19"/>
  <c r="L157" i="19"/>
  <c r="L158" i="19"/>
  <c r="L159" i="19"/>
  <c r="L160" i="19"/>
  <c r="L161" i="19"/>
  <c r="L162" i="19"/>
  <c r="L142" i="19"/>
  <c r="L105" i="19"/>
  <c r="L106" i="19"/>
  <c r="L107" i="19"/>
  <c r="L108" i="19"/>
  <c r="L109" i="19"/>
  <c r="L110" i="19"/>
  <c r="L111" i="19"/>
  <c r="L112" i="19"/>
  <c r="L113" i="19"/>
  <c r="L114" i="19"/>
  <c r="L115" i="19"/>
  <c r="L116" i="19"/>
  <c r="L117" i="19"/>
  <c r="L118" i="19"/>
  <c r="L119" i="19"/>
  <c r="L120" i="19"/>
  <c r="L121" i="19"/>
  <c r="L122" i="19"/>
  <c r="L123" i="19"/>
  <c r="L124" i="19"/>
  <c r="L125" i="19"/>
  <c r="L126" i="19"/>
  <c r="L127" i="19"/>
  <c r="L128" i="19"/>
  <c r="L129" i="19"/>
  <c r="L130" i="19"/>
  <c r="L131" i="19"/>
  <c r="L132" i="19"/>
  <c r="L133" i="19"/>
  <c r="L134" i="19"/>
  <c r="L135" i="19"/>
  <c r="L136" i="19"/>
  <c r="L137" i="19"/>
  <c r="L138" i="19"/>
  <c r="L139" i="19"/>
  <c r="L140" i="19"/>
  <c r="L141" i="19"/>
  <c r="L104" i="19"/>
  <c r="L68" i="19"/>
  <c r="L69" i="19"/>
  <c r="L70" i="19"/>
  <c r="L71" i="19"/>
  <c r="L72" i="19"/>
  <c r="L73" i="19"/>
  <c r="L74" i="19"/>
  <c r="L75" i="19"/>
  <c r="L76" i="19"/>
  <c r="L77" i="19"/>
  <c r="L78" i="19"/>
  <c r="L79" i="19"/>
  <c r="L80" i="19"/>
  <c r="L81" i="19"/>
  <c r="L82" i="19"/>
  <c r="L83" i="19"/>
  <c r="L84" i="19"/>
  <c r="L85" i="19"/>
  <c r="L86" i="19"/>
  <c r="L87" i="19"/>
  <c r="L88" i="19"/>
  <c r="L89" i="19"/>
  <c r="L90" i="19"/>
  <c r="L91" i="19"/>
  <c r="L92" i="19"/>
  <c r="L93" i="19"/>
  <c r="L94" i="19"/>
  <c r="L95" i="19"/>
  <c r="L96" i="19"/>
  <c r="L97" i="19"/>
  <c r="L98" i="19"/>
  <c r="L99" i="19"/>
  <c r="L100" i="19"/>
  <c r="L101" i="19"/>
  <c r="L102" i="19"/>
  <c r="L103" i="19"/>
  <c r="L67" i="19"/>
  <c r="L66" i="19"/>
  <c r="L41" i="19"/>
  <c r="L42" i="19"/>
  <c r="L43" i="19"/>
  <c r="L44" i="19"/>
  <c r="L45" i="19"/>
  <c r="L46" i="19"/>
  <c r="L47" i="19"/>
  <c r="L48" i="19"/>
  <c r="L49" i="19"/>
  <c r="L50" i="19"/>
  <c r="L51" i="19"/>
  <c r="L52" i="19"/>
  <c r="L53" i="19"/>
  <c r="L54" i="19"/>
  <c r="L55" i="19"/>
  <c r="L56" i="19"/>
  <c r="L57" i="19"/>
  <c r="L58" i="19"/>
  <c r="L59" i="19"/>
  <c r="L60" i="19"/>
  <c r="L61" i="19"/>
  <c r="L62" i="19"/>
  <c r="L63" i="19"/>
  <c r="L64" i="19"/>
  <c r="L65" i="19"/>
  <c r="L40" i="19"/>
  <c r="L3" i="19"/>
  <c r="L4" i="19"/>
  <c r="L5" i="19"/>
  <c r="L6" i="19"/>
  <c r="L7" i="19"/>
  <c r="L8" i="19"/>
  <c r="L9" i="19"/>
  <c r="L10" i="19"/>
  <c r="L11" i="19"/>
  <c r="L12" i="19"/>
  <c r="L13" i="19"/>
  <c r="L14" i="19"/>
  <c r="L15" i="19"/>
  <c r="L16" i="19"/>
  <c r="L17" i="19"/>
  <c r="L18" i="19"/>
  <c r="L19" i="19"/>
  <c r="L20" i="19"/>
  <c r="L21" i="19"/>
  <c r="L22" i="19"/>
  <c r="L23" i="19"/>
  <c r="L24" i="19"/>
  <c r="L25" i="19"/>
  <c r="L26" i="19"/>
  <c r="L27" i="19"/>
  <c r="L28" i="19"/>
  <c r="L29" i="19"/>
  <c r="L30" i="19"/>
  <c r="L31" i="19"/>
  <c r="L32" i="19"/>
  <c r="L33" i="19"/>
  <c r="L34" i="19"/>
  <c r="L35" i="19"/>
  <c r="L36" i="19"/>
  <c r="L37" i="19"/>
  <c r="L38" i="19"/>
  <c r="L39" i="19"/>
  <c r="L2" i="19"/>
  <c r="K164" i="19"/>
  <c r="K165" i="19"/>
  <c r="K166" i="19"/>
  <c r="K167" i="19"/>
  <c r="K168" i="19"/>
  <c r="K169" i="19"/>
  <c r="K170" i="19"/>
  <c r="K171" i="19"/>
  <c r="K172" i="19"/>
  <c r="K173" i="19"/>
  <c r="K174" i="19"/>
  <c r="K175" i="19"/>
  <c r="K176" i="19"/>
  <c r="K177" i="19"/>
  <c r="K178" i="19"/>
  <c r="K179" i="19"/>
  <c r="K180" i="19"/>
  <c r="K181" i="19"/>
  <c r="K182" i="19"/>
  <c r="K183" i="19"/>
  <c r="K184" i="19"/>
  <c r="K185" i="19"/>
  <c r="K186" i="19"/>
  <c r="K187" i="19"/>
  <c r="K188" i="19"/>
  <c r="K189" i="19"/>
  <c r="K190" i="19"/>
  <c r="K191" i="19"/>
  <c r="K192" i="19"/>
  <c r="K193" i="19"/>
  <c r="K194" i="19"/>
  <c r="K195" i="19"/>
  <c r="K196" i="19"/>
  <c r="K197" i="19"/>
  <c r="K198" i="19"/>
  <c r="K199" i="19"/>
  <c r="K200" i="19"/>
  <c r="K163" i="19"/>
  <c r="K143" i="19"/>
  <c r="K144" i="19"/>
  <c r="K145" i="19"/>
  <c r="K146" i="19"/>
  <c r="K147" i="19"/>
  <c r="K148" i="19"/>
  <c r="K149" i="19"/>
  <c r="K150" i="19"/>
  <c r="K151" i="19"/>
  <c r="K152" i="19"/>
  <c r="K153" i="19"/>
  <c r="K154" i="19"/>
  <c r="K155" i="19"/>
  <c r="K156" i="19"/>
  <c r="K157" i="19"/>
  <c r="K158" i="19"/>
  <c r="K159" i="19"/>
  <c r="K160" i="19"/>
  <c r="K161" i="19"/>
  <c r="K162" i="19"/>
  <c r="K142" i="19"/>
  <c r="K105" i="19"/>
  <c r="K106" i="19"/>
  <c r="K107" i="19"/>
  <c r="K108" i="19"/>
  <c r="K109" i="19"/>
  <c r="K110" i="19"/>
  <c r="K111" i="19"/>
  <c r="K112" i="19"/>
  <c r="K113" i="19"/>
  <c r="K114" i="19"/>
  <c r="K115" i="19"/>
  <c r="K116" i="19"/>
  <c r="K117" i="19"/>
  <c r="K118" i="19"/>
  <c r="K119" i="19"/>
  <c r="K120" i="19"/>
  <c r="K121" i="19"/>
  <c r="K122" i="19"/>
  <c r="K123" i="19"/>
  <c r="K124" i="19"/>
  <c r="K125" i="19"/>
  <c r="K126" i="19"/>
  <c r="K127" i="19"/>
  <c r="K128" i="19"/>
  <c r="K129" i="19"/>
  <c r="K130" i="19"/>
  <c r="K131" i="19"/>
  <c r="K132" i="19"/>
  <c r="K133" i="19"/>
  <c r="K134" i="19"/>
  <c r="K135" i="19"/>
  <c r="K136" i="19"/>
  <c r="K137" i="19"/>
  <c r="K138" i="19"/>
  <c r="K139" i="19"/>
  <c r="K140" i="19"/>
  <c r="K141" i="19"/>
  <c r="K104" i="19"/>
  <c r="K68" i="19"/>
  <c r="K69" i="19"/>
  <c r="K70" i="19"/>
  <c r="K71" i="19"/>
  <c r="K72" i="19"/>
  <c r="K73" i="19"/>
  <c r="K74" i="19"/>
  <c r="K75" i="19"/>
  <c r="K76" i="19"/>
  <c r="K77" i="19"/>
  <c r="K78" i="19"/>
  <c r="K79" i="19"/>
  <c r="K80" i="19"/>
  <c r="K81" i="19"/>
  <c r="K82" i="19"/>
  <c r="K83" i="19"/>
  <c r="K84" i="19"/>
  <c r="K85" i="19"/>
  <c r="K86" i="19"/>
  <c r="K87" i="19"/>
  <c r="K88" i="19"/>
  <c r="K89" i="19"/>
  <c r="K90" i="19"/>
  <c r="K91" i="19"/>
  <c r="K92" i="19"/>
  <c r="K93" i="19"/>
  <c r="K94" i="19"/>
  <c r="K95" i="19"/>
  <c r="K96" i="19"/>
  <c r="K97" i="19"/>
  <c r="K98" i="19"/>
  <c r="K99" i="19"/>
  <c r="K100" i="19"/>
  <c r="K101" i="19"/>
  <c r="K102" i="19"/>
  <c r="K103" i="19"/>
  <c r="K67" i="19"/>
  <c r="K41" i="19"/>
  <c r="K42" i="19"/>
  <c r="K43" i="19"/>
  <c r="K44" i="19"/>
  <c r="K45" i="19"/>
  <c r="K46" i="19"/>
  <c r="K47" i="19"/>
  <c r="K48" i="19"/>
  <c r="K49" i="19"/>
  <c r="K50" i="19"/>
  <c r="K51" i="19"/>
  <c r="K52" i="19"/>
  <c r="K53" i="19"/>
  <c r="K54" i="19"/>
  <c r="K55" i="19"/>
  <c r="K56" i="19"/>
  <c r="K57" i="19"/>
  <c r="K58" i="19"/>
  <c r="K59" i="19"/>
  <c r="K60" i="19"/>
  <c r="K61" i="19"/>
  <c r="K62" i="19"/>
  <c r="K63" i="19"/>
  <c r="K64" i="19"/>
  <c r="K65" i="19"/>
  <c r="K66" i="19"/>
  <c r="K40" i="19"/>
  <c r="K3" i="19"/>
  <c r="K4" i="19"/>
  <c r="K5" i="19"/>
  <c r="K6" i="19"/>
  <c r="K7" i="19"/>
  <c r="K8" i="19"/>
  <c r="K9" i="19"/>
  <c r="K10" i="19"/>
  <c r="K11" i="19"/>
  <c r="K12" i="19"/>
  <c r="K13" i="19"/>
  <c r="K14" i="19"/>
  <c r="K15" i="19"/>
  <c r="K16" i="19"/>
  <c r="K17" i="19"/>
  <c r="K18" i="19"/>
  <c r="K19" i="19"/>
  <c r="K20" i="19"/>
  <c r="K21" i="19"/>
  <c r="K22" i="19"/>
  <c r="K23" i="19"/>
  <c r="K24" i="19"/>
  <c r="K25" i="19"/>
  <c r="K26" i="19"/>
  <c r="K27" i="19"/>
  <c r="K28" i="19"/>
  <c r="K29" i="19"/>
  <c r="K30" i="19"/>
  <c r="K31" i="19"/>
  <c r="K32" i="19"/>
  <c r="K33" i="19"/>
  <c r="K34" i="19"/>
  <c r="K35" i="19"/>
  <c r="K36" i="19"/>
  <c r="K37" i="19"/>
  <c r="K38" i="19"/>
  <c r="K39" i="19"/>
  <c r="K2" i="19"/>
  <c r="J164" i="19"/>
  <c r="J165" i="19"/>
  <c r="J166" i="19"/>
  <c r="J167" i="19"/>
  <c r="J168" i="19"/>
  <c r="J169" i="19"/>
  <c r="J170" i="19"/>
  <c r="J171" i="19"/>
  <c r="J172" i="19"/>
  <c r="J173" i="19"/>
  <c r="J174" i="19"/>
  <c r="J175" i="19"/>
  <c r="J176" i="19"/>
  <c r="J177" i="19"/>
  <c r="J178" i="19"/>
  <c r="J179" i="19"/>
  <c r="J180" i="19"/>
  <c r="J181" i="19"/>
  <c r="J182" i="19"/>
  <c r="J183" i="19"/>
  <c r="J184" i="19"/>
  <c r="J185" i="19"/>
  <c r="J186" i="19"/>
  <c r="J187" i="19"/>
  <c r="J188" i="19"/>
  <c r="J189" i="19"/>
  <c r="J190" i="19"/>
  <c r="J191" i="19"/>
  <c r="J192" i="19"/>
  <c r="J193" i="19"/>
  <c r="J194" i="19"/>
  <c r="J195" i="19"/>
  <c r="J196" i="19"/>
  <c r="J197" i="19"/>
  <c r="J198" i="19"/>
  <c r="J199" i="19"/>
  <c r="J200" i="19"/>
  <c r="J163" i="19"/>
  <c r="J143" i="19"/>
  <c r="J144" i="19"/>
  <c r="J145" i="19"/>
  <c r="J146" i="19"/>
  <c r="J147" i="19"/>
  <c r="J148" i="19"/>
  <c r="J149" i="19"/>
  <c r="J150" i="19"/>
  <c r="J151" i="19"/>
  <c r="J152" i="19"/>
  <c r="J153" i="19"/>
  <c r="J154" i="19"/>
  <c r="J155" i="19"/>
  <c r="J156" i="19"/>
  <c r="J157" i="19"/>
  <c r="J158" i="19"/>
  <c r="J159" i="19"/>
  <c r="J160" i="19"/>
  <c r="J161" i="19"/>
  <c r="J162" i="19"/>
  <c r="J142" i="19"/>
  <c r="J105" i="19"/>
  <c r="J106" i="19"/>
  <c r="J107" i="19"/>
  <c r="J108" i="19"/>
  <c r="J109" i="19"/>
  <c r="J110" i="19"/>
  <c r="J111" i="19"/>
  <c r="J112" i="19"/>
  <c r="J113" i="19"/>
  <c r="J114" i="19"/>
  <c r="J115" i="19"/>
  <c r="J116" i="19"/>
  <c r="J117" i="19"/>
  <c r="J118" i="19"/>
  <c r="J119" i="19"/>
  <c r="J120" i="19"/>
  <c r="J121" i="19"/>
  <c r="J122" i="19"/>
  <c r="J123" i="19"/>
  <c r="J124" i="19"/>
  <c r="J125" i="19"/>
  <c r="J126" i="19"/>
  <c r="J127" i="19"/>
  <c r="J128" i="19"/>
  <c r="J129" i="19"/>
  <c r="J130" i="19"/>
  <c r="J131" i="19"/>
  <c r="J132" i="19"/>
  <c r="J133" i="19"/>
  <c r="J134" i="19"/>
  <c r="J135" i="19"/>
  <c r="J136" i="19"/>
  <c r="J137" i="19"/>
  <c r="J138" i="19"/>
  <c r="J139" i="19"/>
  <c r="J140" i="19"/>
  <c r="J141" i="19"/>
  <c r="J104" i="19"/>
  <c r="J68" i="19"/>
  <c r="J69" i="19"/>
  <c r="J70" i="19"/>
  <c r="J71" i="19"/>
  <c r="J72" i="19"/>
  <c r="J73" i="19"/>
  <c r="J74" i="19"/>
  <c r="J75" i="19"/>
  <c r="J76" i="19"/>
  <c r="J77" i="19"/>
  <c r="J78" i="19"/>
  <c r="J79" i="19"/>
  <c r="J80" i="19"/>
  <c r="J81" i="19"/>
  <c r="J82" i="19"/>
  <c r="J83" i="19"/>
  <c r="J84" i="19"/>
  <c r="J85" i="19"/>
  <c r="J86" i="19"/>
  <c r="J87" i="19"/>
  <c r="J88" i="19"/>
  <c r="J89" i="19"/>
  <c r="J90" i="19"/>
  <c r="J91" i="19"/>
  <c r="J92" i="19"/>
  <c r="J93" i="19"/>
  <c r="J94" i="19"/>
  <c r="J95" i="19"/>
  <c r="J96" i="19"/>
  <c r="J97" i="19"/>
  <c r="J98" i="19"/>
  <c r="J99" i="19"/>
  <c r="J100" i="19"/>
  <c r="J101" i="19"/>
  <c r="J102" i="19"/>
  <c r="J103" i="19"/>
  <c r="J67" i="19"/>
  <c r="J41" i="19"/>
  <c r="J42" i="19"/>
  <c r="J43" i="19"/>
  <c r="J44" i="19"/>
  <c r="J45" i="19"/>
  <c r="J46" i="19"/>
  <c r="J47" i="19"/>
  <c r="J48" i="19"/>
  <c r="J49" i="19"/>
  <c r="J50" i="19"/>
  <c r="J51" i="19"/>
  <c r="J52" i="19"/>
  <c r="J53" i="19"/>
  <c r="J54" i="19"/>
  <c r="J55" i="19"/>
  <c r="J56" i="19"/>
  <c r="J57" i="19"/>
  <c r="J58" i="19"/>
  <c r="J59" i="19"/>
  <c r="J60" i="19"/>
  <c r="J61" i="19"/>
  <c r="J62" i="19"/>
  <c r="J63" i="19"/>
  <c r="J64" i="19"/>
  <c r="J65" i="19"/>
  <c r="J66" i="19"/>
  <c r="J40" i="19"/>
  <c r="J3" i="19"/>
  <c r="J4" i="19"/>
  <c r="J5" i="19"/>
  <c r="J6" i="19"/>
  <c r="J7" i="19"/>
  <c r="J8" i="19"/>
  <c r="J9" i="19"/>
  <c r="J10" i="19"/>
  <c r="J11" i="19"/>
  <c r="J12" i="19"/>
  <c r="J13" i="19"/>
  <c r="J14" i="19"/>
  <c r="J15" i="19"/>
  <c r="J16" i="19"/>
  <c r="J17" i="19"/>
  <c r="J18" i="19"/>
  <c r="J19" i="19"/>
  <c r="J20" i="19"/>
  <c r="J21" i="19"/>
  <c r="J22" i="19"/>
  <c r="J23" i="19"/>
  <c r="J24" i="19"/>
  <c r="J25" i="19"/>
  <c r="J26" i="19"/>
  <c r="J27" i="19"/>
  <c r="J28" i="19"/>
  <c r="J29" i="19"/>
  <c r="J30" i="19"/>
  <c r="J31" i="19"/>
  <c r="J32" i="19"/>
  <c r="J33" i="19"/>
  <c r="J34" i="19"/>
  <c r="J35" i="19"/>
  <c r="J36" i="19"/>
  <c r="J37" i="19"/>
  <c r="J38" i="19"/>
  <c r="J39" i="19"/>
  <c r="J2" i="19"/>
  <c r="I164" i="19"/>
  <c r="I165" i="19"/>
  <c r="I166" i="19"/>
  <c r="I167" i="19"/>
  <c r="I168" i="19"/>
  <c r="I169" i="19"/>
  <c r="I170" i="19"/>
  <c r="I171" i="19"/>
  <c r="I172" i="19"/>
  <c r="I173" i="19"/>
  <c r="I174" i="19"/>
  <c r="I175" i="19"/>
  <c r="I176" i="19"/>
  <c r="I177" i="19"/>
  <c r="I178" i="19"/>
  <c r="I179" i="19"/>
  <c r="I180" i="19"/>
  <c r="I181" i="19"/>
  <c r="I182" i="19"/>
  <c r="I183" i="19"/>
  <c r="I184" i="19"/>
  <c r="I185" i="19"/>
  <c r="I186" i="19"/>
  <c r="I187" i="19"/>
  <c r="I188" i="19"/>
  <c r="I189" i="19"/>
  <c r="I190" i="19"/>
  <c r="I191" i="19"/>
  <c r="I192" i="19"/>
  <c r="I193" i="19"/>
  <c r="I194" i="19"/>
  <c r="I195" i="19"/>
  <c r="I196" i="19"/>
  <c r="I197" i="19"/>
  <c r="I198" i="19"/>
  <c r="I199" i="19"/>
  <c r="I200" i="19"/>
  <c r="I163" i="19"/>
  <c r="I143" i="19"/>
  <c r="I144" i="19"/>
  <c r="I145" i="19"/>
  <c r="I146" i="19"/>
  <c r="I147" i="19"/>
  <c r="I148" i="19"/>
  <c r="I149" i="19"/>
  <c r="I150" i="19"/>
  <c r="I151" i="19"/>
  <c r="I152" i="19"/>
  <c r="I153" i="19"/>
  <c r="I154" i="19"/>
  <c r="I155" i="19"/>
  <c r="I156" i="19"/>
  <c r="I157" i="19"/>
  <c r="I158" i="19"/>
  <c r="I159" i="19"/>
  <c r="I160" i="19"/>
  <c r="I161" i="19"/>
  <c r="I162" i="19"/>
  <c r="I142" i="19"/>
  <c r="I105" i="19"/>
  <c r="I106" i="19"/>
  <c r="I107" i="19"/>
  <c r="I108" i="19"/>
  <c r="I109" i="19"/>
  <c r="I110" i="19"/>
  <c r="I111" i="19"/>
  <c r="I112" i="19"/>
  <c r="I113" i="19"/>
  <c r="I114" i="19"/>
  <c r="I115" i="19"/>
  <c r="I116" i="19"/>
  <c r="I117" i="19"/>
  <c r="I118" i="19"/>
  <c r="I119" i="19"/>
  <c r="I120" i="19"/>
  <c r="I121" i="19"/>
  <c r="I122" i="19"/>
  <c r="I123" i="19"/>
  <c r="I124" i="19"/>
  <c r="I125" i="19"/>
  <c r="I126" i="19"/>
  <c r="I127" i="19"/>
  <c r="I128" i="19"/>
  <c r="I129" i="19"/>
  <c r="I130" i="19"/>
  <c r="I131" i="19"/>
  <c r="I132" i="19"/>
  <c r="I133" i="19"/>
  <c r="I134" i="19"/>
  <c r="I135" i="19"/>
  <c r="I136" i="19"/>
  <c r="I137" i="19"/>
  <c r="I138" i="19"/>
  <c r="I139" i="19"/>
  <c r="I140" i="19"/>
  <c r="I141" i="19"/>
  <c r="I104" i="19"/>
  <c r="I68" i="19"/>
  <c r="I69" i="19"/>
  <c r="I70" i="19"/>
  <c r="I71" i="19"/>
  <c r="I72" i="19"/>
  <c r="I73" i="19"/>
  <c r="I74" i="19"/>
  <c r="I75" i="19"/>
  <c r="I76" i="19"/>
  <c r="I77" i="19"/>
  <c r="I78" i="19"/>
  <c r="I79" i="19"/>
  <c r="I80" i="19"/>
  <c r="I81" i="19"/>
  <c r="I82" i="19"/>
  <c r="I83" i="19"/>
  <c r="I84" i="19"/>
  <c r="I85" i="19"/>
  <c r="I86" i="19"/>
  <c r="I87" i="19"/>
  <c r="I88" i="19"/>
  <c r="I89" i="19"/>
  <c r="I90" i="19"/>
  <c r="I91" i="19"/>
  <c r="I92" i="19"/>
  <c r="I93" i="19"/>
  <c r="I94" i="19"/>
  <c r="I95" i="19"/>
  <c r="I96" i="19"/>
  <c r="I97" i="19"/>
  <c r="I98" i="19"/>
  <c r="I99" i="19"/>
  <c r="I100" i="19"/>
  <c r="I101" i="19"/>
  <c r="I102" i="19"/>
  <c r="I103" i="19"/>
  <c r="I67" i="19"/>
  <c r="I41" i="19"/>
  <c r="I42" i="19"/>
  <c r="I43" i="19"/>
  <c r="I44" i="19"/>
  <c r="I45" i="19"/>
  <c r="I46" i="19"/>
  <c r="I47" i="19"/>
  <c r="I48" i="19"/>
  <c r="I49" i="19"/>
  <c r="I50" i="19"/>
  <c r="I51" i="19"/>
  <c r="I52" i="19"/>
  <c r="I53" i="19"/>
  <c r="I54" i="19"/>
  <c r="I55" i="19"/>
  <c r="I56" i="19"/>
  <c r="I57" i="19"/>
  <c r="I58" i="19"/>
  <c r="I59" i="19"/>
  <c r="I60" i="19"/>
  <c r="I61" i="19"/>
  <c r="I62" i="19"/>
  <c r="I63" i="19"/>
  <c r="I64" i="19"/>
  <c r="I65" i="19"/>
  <c r="I66" i="19"/>
  <c r="I40" i="19"/>
  <c r="I3" i="19"/>
  <c r="I4" i="19"/>
  <c r="I5" i="19"/>
  <c r="I6" i="19"/>
  <c r="I7" i="19"/>
  <c r="I8" i="19"/>
  <c r="I9" i="19"/>
  <c r="I10" i="19"/>
  <c r="I11" i="19"/>
  <c r="I12" i="19"/>
  <c r="I13" i="19"/>
  <c r="I14" i="19"/>
  <c r="I15" i="19"/>
  <c r="I16" i="19"/>
  <c r="I17" i="19"/>
  <c r="I18" i="19"/>
  <c r="I19" i="19"/>
  <c r="I20" i="19"/>
  <c r="I21" i="19"/>
  <c r="I22" i="19"/>
  <c r="I23" i="19"/>
  <c r="I24" i="19"/>
  <c r="I25" i="19"/>
  <c r="I26" i="19"/>
  <c r="I27" i="19"/>
  <c r="I28" i="19"/>
  <c r="I29" i="19"/>
  <c r="I30" i="19"/>
  <c r="I31" i="19"/>
  <c r="I32" i="19"/>
  <c r="I33" i="19"/>
  <c r="I34" i="19"/>
  <c r="I35" i="19"/>
  <c r="I36" i="19"/>
  <c r="I37" i="19"/>
  <c r="I38" i="19"/>
  <c r="I39" i="19"/>
  <c r="I2" i="19"/>
  <c r="H164" i="19"/>
  <c r="H165" i="19"/>
  <c r="H166" i="19"/>
  <c r="H167" i="19"/>
  <c r="H168" i="19"/>
  <c r="H169" i="19"/>
  <c r="H170" i="19"/>
  <c r="H171" i="19"/>
  <c r="H172" i="19"/>
  <c r="H173" i="19"/>
  <c r="H174" i="19"/>
  <c r="H175" i="19"/>
  <c r="H176" i="19"/>
  <c r="H177" i="19"/>
  <c r="H178" i="19"/>
  <c r="H179" i="19"/>
  <c r="H180" i="19"/>
  <c r="H181" i="19"/>
  <c r="H182" i="19"/>
  <c r="H183" i="19"/>
  <c r="H184" i="19"/>
  <c r="H185" i="19"/>
  <c r="H186" i="19"/>
  <c r="H187" i="19"/>
  <c r="H188" i="19"/>
  <c r="H189" i="19"/>
  <c r="H190" i="19"/>
  <c r="H191" i="19"/>
  <c r="H192" i="19"/>
  <c r="H193" i="19"/>
  <c r="H194" i="19"/>
  <c r="H195" i="19"/>
  <c r="H196" i="19"/>
  <c r="H197" i="19"/>
  <c r="H198" i="19"/>
  <c r="H199" i="19"/>
  <c r="H200" i="19"/>
  <c r="H163" i="19"/>
  <c r="H143" i="19"/>
  <c r="H144" i="19"/>
  <c r="H145" i="19"/>
  <c r="H146" i="19"/>
  <c r="H147" i="19"/>
  <c r="H148" i="19"/>
  <c r="H149" i="19"/>
  <c r="H150" i="19"/>
  <c r="H151" i="19"/>
  <c r="H152" i="19"/>
  <c r="H153" i="19"/>
  <c r="H154" i="19"/>
  <c r="H155" i="19"/>
  <c r="H156" i="19"/>
  <c r="H157" i="19"/>
  <c r="H158" i="19"/>
  <c r="H159" i="19"/>
  <c r="H160" i="19"/>
  <c r="H161" i="19"/>
  <c r="H162" i="19"/>
  <c r="H142" i="19"/>
  <c r="H105" i="19"/>
  <c r="H106" i="19"/>
  <c r="H107" i="19"/>
  <c r="H108" i="19"/>
  <c r="H109" i="19"/>
  <c r="H110" i="19"/>
  <c r="H111" i="19"/>
  <c r="H112" i="19"/>
  <c r="H113" i="19"/>
  <c r="H114" i="19"/>
  <c r="H115" i="19"/>
  <c r="H116" i="19"/>
  <c r="H117" i="19"/>
  <c r="H118" i="19"/>
  <c r="H119" i="19"/>
  <c r="H120" i="19"/>
  <c r="H121" i="19"/>
  <c r="H122" i="19"/>
  <c r="H123" i="19"/>
  <c r="H124" i="19"/>
  <c r="H125" i="19"/>
  <c r="H126" i="19"/>
  <c r="H127" i="19"/>
  <c r="H128" i="19"/>
  <c r="H129" i="19"/>
  <c r="H130" i="19"/>
  <c r="H131" i="19"/>
  <c r="H132" i="19"/>
  <c r="H133" i="19"/>
  <c r="H134" i="19"/>
  <c r="H135" i="19"/>
  <c r="H136" i="19"/>
  <c r="H137" i="19"/>
  <c r="H138" i="19"/>
  <c r="H139" i="19"/>
  <c r="H140" i="19"/>
  <c r="H141" i="19"/>
  <c r="H104" i="19"/>
  <c r="H68" i="19"/>
  <c r="H69" i="19"/>
  <c r="H70" i="19"/>
  <c r="H71" i="19"/>
  <c r="H72" i="19"/>
  <c r="H73" i="19"/>
  <c r="H74" i="19"/>
  <c r="H75" i="19"/>
  <c r="H76" i="19"/>
  <c r="H77" i="19"/>
  <c r="H78" i="19"/>
  <c r="H79" i="19"/>
  <c r="H80" i="19"/>
  <c r="H81" i="19"/>
  <c r="H82" i="19"/>
  <c r="H83" i="19"/>
  <c r="H84" i="19"/>
  <c r="H85" i="19"/>
  <c r="H86" i="19"/>
  <c r="H87" i="19"/>
  <c r="H88" i="19"/>
  <c r="H89" i="19"/>
  <c r="H90" i="19"/>
  <c r="H91" i="19"/>
  <c r="H92" i="19"/>
  <c r="H93" i="19"/>
  <c r="H94" i="19"/>
  <c r="H95" i="19"/>
  <c r="H96" i="19"/>
  <c r="H97" i="19"/>
  <c r="H98" i="19"/>
  <c r="H99" i="19"/>
  <c r="H100" i="19"/>
  <c r="H101" i="19"/>
  <c r="H102" i="19"/>
  <c r="H103" i="19"/>
  <c r="H67" i="19"/>
  <c r="H41" i="19"/>
  <c r="H42" i="19"/>
  <c r="H43" i="19"/>
  <c r="H44" i="19"/>
  <c r="H45" i="19"/>
  <c r="H46" i="19"/>
  <c r="H47" i="19"/>
  <c r="H48" i="19"/>
  <c r="H49" i="19"/>
  <c r="H50" i="19"/>
  <c r="H51" i="19"/>
  <c r="H52" i="19"/>
  <c r="H53" i="19"/>
  <c r="H54" i="19"/>
  <c r="H55" i="19"/>
  <c r="H56" i="19"/>
  <c r="H57" i="19"/>
  <c r="H58" i="19"/>
  <c r="H59" i="19"/>
  <c r="H60" i="19"/>
  <c r="H61" i="19"/>
  <c r="H62" i="19"/>
  <c r="H63" i="19"/>
  <c r="H64" i="19"/>
  <c r="H65" i="19"/>
  <c r="H66" i="19"/>
  <c r="H40" i="19"/>
  <c r="H3" i="19"/>
  <c r="H4" i="19"/>
  <c r="H5" i="19"/>
  <c r="H6" i="19"/>
  <c r="H7" i="19"/>
  <c r="H8" i="19"/>
  <c r="H9" i="19"/>
  <c r="H10" i="19"/>
  <c r="H11" i="19"/>
  <c r="H12" i="19"/>
  <c r="H13" i="19"/>
  <c r="H14" i="19"/>
  <c r="H15" i="19"/>
  <c r="H16" i="19"/>
  <c r="H17" i="19"/>
  <c r="H18" i="19"/>
  <c r="H19" i="19"/>
  <c r="H20" i="19"/>
  <c r="H21" i="19"/>
  <c r="H22" i="19"/>
  <c r="H23" i="19"/>
  <c r="H24" i="19"/>
  <c r="H25" i="19"/>
  <c r="H26" i="19"/>
  <c r="H27" i="19"/>
  <c r="H28" i="19"/>
  <c r="H29" i="19"/>
  <c r="H30" i="19"/>
  <c r="H31" i="19"/>
  <c r="H32" i="19"/>
  <c r="H33" i="19"/>
  <c r="H34" i="19"/>
  <c r="H35" i="19"/>
  <c r="H36" i="19"/>
  <c r="H37" i="19"/>
  <c r="H38" i="19"/>
  <c r="H39" i="19"/>
  <c r="H2" i="19"/>
  <c r="G164" i="19"/>
  <c r="G165" i="19"/>
  <c r="G166" i="19"/>
  <c r="G167" i="19"/>
  <c r="G168" i="19"/>
  <c r="G169" i="19"/>
  <c r="G170" i="19"/>
  <c r="G171" i="19"/>
  <c r="G172" i="19"/>
  <c r="G173" i="19"/>
  <c r="G174" i="19"/>
  <c r="G175" i="19"/>
  <c r="G176" i="19"/>
  <c r="G177" i="19"/>
  <c r="G178" i="19"/>
  <c r="G179" i="19"/>
  <c r="G180" i="19"/>
  <c r="G181" i="19"/>
  <c r="G182" i="19"/>
  <c r="G183" i="19"/>
  <c r="G184" i="19"/>
  <c r="G185" i="19"/>
  <c r="G186" i="19"/>
  <c r="G187" i="19"/>
  <c r="G188" i="19"/>
  <c r="G189" i="19"/>
  <c r="G190" i="19"/>
  <c r="G191" i="19"/>
  <c r="G192" i="19"/>
  <c r="G193" i="19"/>
  <c r="G194" i="19"/>
  <c r="G195" i="19"/>
  <c r="G196" i="19"/>
  <c r="G197" i="19"/>
  <c r="G198" i="19"/>
  <c r="G199" i="19"/>
  <c r="G200" i="19"/>
  <c r="G163" i="19"/>
  <c r="G143" i="19"/>
  <c r="G144" i="19"/>
  <c r="G145" i="19"/>
  <c r="G146" i="19"/>
  <c r="G147" i="19"/>
  <c r="G148" i="19"/>
  <c r="G149" i="19"/>
  <c r="G150" i="19"/>
  <c r="G151" i="19"/>
  <c r="G152" i="19"/>
  <c r="G153" i="19"/>
  <c r="G154" i="19"/>
  <c r="G155" i="19"/>
  <c r="G156" i="19"/>
  <c r="G157" i="19"/>
  <c r="G158" i="19"/>
  <c r="G159" i="19"/>
  <c r="G160" i="19"/>
  <c r="G161" i="19"/>
  <c r="G162" i="19"/>
  <c r="G142" i="19"/>
  <c r="G105" i="19"/>
  <c r="G106" i="19"/>
  <c r="G107" i="19"/>
  <c r="G108" i="19"/>
  <c r="G109" i="19"/>
  <c r="G110" i="19"/>
  <c r="G111" i="19"/>
  <c r="G112" i="19"/>
  <c r="G113" i="19"/>
  <c r="G114" i="19"/>
  <c r="G115" i="19"/>
  <c r="G116" i="19"/>
  <c r="G117" i="19"/>
  <c r="G118" i="19"/>
  <c r="G119" i="19"/>
  <c r="G120" i="19"/>
  <c r="G121" i="19"/>
  <c r="G122" i="19"/>
  <c r="G123" i="19"/>
  <c r="G124" i="19"/>
  <c r="G125" i="19"/>
  <c r="G126" i="19"/>
  <c r="G127" i="19"/>
  <c r="G128" i="19"/>
  <c r="G129" i="19"/>
  <c r="G130" i="19"/>
  <c r="G131" i="19"/>
  <c r="G132" i="19"/>
  <c r="G133" i="19"/>
  <c r="G134" i="19"/>
  <c r="G135" i="19"/>
  <c r="G136" i="19"/>
  <c r="G137" i="19"/>
  <c r="G138" i="19"/>
  <c r="G139" i="19"/>
  <c r="G140" i="19"/>
  <c r="G141" i="19"/>
  <c r="G104" i="19"/>
  <c r="G68" i="19"/>
  <c r="G69" i="19"/>
  <c r="G70" i="19"/>
  <c r="G71" i="19"/>
  <c r="G72" i="19"/>
  <c r="G73" i="19"/>
  <c r="G74" i="19"/>
  <c r="G75" i="19"/>
  <c r="G76" i="19"/>
  <c r="G77" i="19"/>
  <c r="G78" i="19"/>
  <c r="G79" i="19"/>
  <c r="G80" i="19"/>
  <c r="G81" i="19"/>
  <c r="G82" i="19"/>
  <c r="G83" i="19"/>
  <c r="G84" i="19"/>
  <c r="G85" i="19"/>
  <c r="G86" i="19"/>
  <c r="G87" i="19"/>
  <c r="G88" i="19"/>
  <c r="G89" i="19"/>
  <c r="G90" i="19"/>
  <c r="G91" i="19"/>
  <c r="G92" i="19"/>
  <c r="G93" i="19"/>
  <c r="G94" i="19"/>
  <c r="G95" i="19"/>
  <c r="G96" i="19"/>
  <c r="G97" i="19"/>
  <c r="G98" i="19"/>
  <c r="G99" i="19"/>
  <c r="G100" i="19"/>
  <c r="G101" i="19"/>
  <c r="G102" i="19"/>
  <c r="G103" i="19"/>
  <c r="G67" i="19"/>
  <c r="G41" i="19"/>
  <c r="G42" i="19"/>
  <c r="G43" i="19"/>
  <c r="G44" i="19"/>
  <c r="G45" i="19"/>
  <c r="G46" i="19"/>
  <c r="G47" i="19"/>
  <c r="G48" i="19"/>
  <c r="G49" i="19"/>
  <c r="G50" i="19"/>
  <c r="G51" i="19"/>
  <c r="G52" i="19"/>
  <c r="G53" i="19"/>
  <c r="G54" i="19"/>
  <c r="G55" i="19"/>
  <c r="G56" i="19"/>
  <c r="G57" i="19"/>
  <c r="G58" i="19"/>
  <c r="G59" i="19"/>
  <c r="G60" i="19"/>
  <c r="G61" i="19"/>
  <c r="G62" i="19"/>
  <c r="G63" i="19"/>
  <c r="G64" i="19"/>
  <c r="G65" i="19"/>
  <c r="G66" i="19"/>
  <c r="G40" i="19"/>
  <c r="G3" i="19"/>
  <c r="G4" i="19"/>
  <c r="G5" i="19"/>
  <c r="G6" i="19"/>
  <c r="G7" i="19"/>
  <c r="G8" i="19"/>
  <c r="G9" i="19"/>
  <c r="G10" i="19"/>
  <c r="G11" i="19"/>
  <c r="G12" i="19"/>
  <c r="G13" i="19"/>
  <c r="G14" i="19"/>
  <c r="G15" i="19"/>
  <c r="G16" i="19"/>
  <c r="G17" i="19"/>
  <c r="G18" i="19"/>
  <c r="G19" i="19"/>
  <c r="G20" i="19"/>
  <c r="G21" i="19"/>
  <c r="G22" i="19"/>
  <c r="G23" i="19"/>
  <c r="G24" i="19"/>
  <c r="G25" i="19"/>
  <c r="G26" i="19"/>
  <c r="G27" i="19"/>
  <c r="G28" i="19"/>
  <c r="G29" i="19"/>
  <c r="G30" i="19"/>
  <c r="G31" i="19"/>
  <c r="G32" i="19"/>
  <c r="G33" i="19"/>
  <c r="G34" i="19"/>
  <c r="G35" i="19"/>
  <c r="G36" i="19"/>
  <c r="G37" i="19"/>
  <c r="G38" i="19"/>
  <c r="G39" i="19"/>
  <c r="D4" i="12"/>
  <c r="G164" i="12"/>
  <c r="G165" i="12"/>
  <c r="G166" i="12"/>
  <c r="G167" i="12"/>
  <c r="G168" i="12"/>
  <c r="G169" i="12"/>
  <c r="G170" i="12"/>
  <c r="G171" i="12"/>
  <c r="G172" i="12"/>
  <c r="G173" i="12"/>
  <c r="G174" i="12"/>
  <c r="G175" i="12"/>
  <c r="G176" i="12"/>
  <c r="G177" i="12"/>
  <c r="G178" i="12"/>
  <c r="G179" i="12"/>
  <c r="G180" i="12"/>
  <c r="G181" i="12"/>
  <c r="G182" i="12"/>
  <c r="G183" i="12"/>
  <c r="G184" i="12"/>
  <c r="G185" i="12"/>
  <c r="G186" i="12"/>
  <c r="G187" i="12"/>
  <c r="G188" i="12"/>
  <c r="G189" i="12"/>
  <c r="G190" i="12"/>
  <c r="G191" i="12"/>
  <c r="G192" i="12"/>
  <c r="G193" i="12"/>
  <c r="G194" i="12"/>
  <c r="G195" i="12"/>
  <c r="G196" i="12"/>
  <c r="G197" i="12"/>
  <c r="G198" i="12"/>
  <c r="G199" i="12"/>
  <c r="G200" i="12"/>
  <c r="G163" i="12"/>
  <c r="G143" i="12"/>
  <c r="G144" i="12"/>
  <c r="G145" i="12"/>
  <c r="G146" i="12"/>
  <c r="G147" i="12"/>
  <c r="G148" i="12"/>
  <c r="G149" i="12"/>
  <c r="G150" i="12"/>
  <c r="G151" i="12"/>
  <c r="G152" i="12"/>
  <c r="G153" i="12"/>
  <c r="G154" i="12"/>
  <c r="G155" i="12"/>
  <c r="G156" i="12"/>
  <c r="G157" i="12"/>
  <c r="G158" i="12"/>
  <c r="G159" i="12"/>
  <c r="G160" i="12"/>
  <c r="G161" i="12"/>
  <c r="G162" i="12"/>
  <c r="G142" i="12"/>
  <c r="G105" i="12"/>
  <c r="G106" i="12"/>
  <c r="G107" i="12"/>
  <c r="G108" i="12"/>
  <c r="G109" i="12"/>
  <c r="G110" i="12"/>
  <c r="G111" i="12"/>
  <c r="G112" i="12"/>
  <c r="G113" i="12"/>
  <c r="G114" i="12"/>
  <c r="G115" i="12"/>
  <c r="G116" i="12"/>
  <c r="G117" i="12"/>
  <c r="G118" i="12"/>
  <c r="G119" i="12"/>
  <c r="G120" i="12"/>
  <c r="G121" i="12"/>
  <c r="G122" i="12"/>
  <c r="G123" i="12"/>
  <c r="G124" i="12"/>
  <c r="G125" i="12"/>
  <c r="G126" i="12"/>
  <c r="G127" i="12"/>
  <c r="G128" i="12"/>
  <c r="G129" i="12"/>
  <c r="G130" i="12"/>
  <c r="G131" i="12"/>
  <c r="G132" i="12"/>
  <c r="G133" i="12"/>
  <c r="G134" i="12"/>
  <c r="G135" i="12"/>
  <c r="G136" i="12"/>
  <c r="G137" i="12"/>
  <c r="G138" i="12"/>
  <c r="G139" i="12"/>
  <c r="G140" i="12"/>
  <c r="G141" i="12"/>
  <c r="G104" i="12"/>
  <c r="G68" i="12"/>
  <c r="G69" i="12"/>
  <c r="G70" i="12"/>
  <c r="G71" i="12"/>
  <c r="G72" i="12"/>
  <c r="G73" i="12"/>
  <c r="G74" i="12"/>
  <c r="G75" i="12"/>
  <c r="G76" i="12"/>
  <c r="G77" i="12"/>
  <c r="G78" i="12"/>
  <c r="G79" i="12"/>
  <c r="G80" i="12"/>
  <c r="G81" i="12"/>
  <c r="G82" i="12"/>
  <c r="G83" i="12"/>
  <c r="G84" i="12"/>
  <c r="G85" i="12"/>
  <c r="G86" i="12"/>
  <c r="G87" i="12"/>
  <c r="G88" i="12"/>
  <c r="G89" i="12"/>
  <c r="G90" i="12"/>
  <c r="G91" i="12"/>
  <c r="G92" i="12"/>
  <c r="G93" i="12"/>
  <c r="G94" i="12"/>
  <c r="G95" i="12"/>
  <c r="G96" i="12"/>
  <c r="G97" i="12"/>
  <c r="G98" i="12"/>
  <c r="G99" i="12"/>
  <c r="G100" i="12"/>
  <c r="G101" i="12"/>
  <c r="G102" i="12"/>
  <c r="G103" i="12"/>
  <c r="G67" i="12"/>
  <c r="G41" i="12"/>
  <c r="G42" i="12"/>
  <c r="G43" i="12"/>
  <c r="G44" i="12"/>
  <c r="G45" i="12"/>
  <c r="G46" i="12"/>
  <c r="G47" i="12"/>
  <c r="G48" i="12"/>
  <c r="G49" i="12"/>
  <c r="G50" i="12"/>
  <c r="G51" i="12"/>
  <c r="G52" i="12"/>
  <c r="G53" i="12"/>
  <c r="G54" i="12"/>
  <c r="G55" i="12"/>
  <c r="G56" i="12"/>
  <c r="G57" i="12"/>
  <c r="G58" i="12"/>
  <c r="G59" i="12"/>
  <c r="G60" i="12"/>
  <c r="G61" i="12"/>
  <c r="G62" i="12"/>
  <c r="G63" i="12"/>
  <c r="G64" i="12"/>
  <c r="G65" i="12"/>
  <c r="G66" i="12"/>
  <c r="G40" i="12"/>
  <c r="G39" i="12"/>
  <c r="G3" i="12"/>
  <c r="G4" i="12"/>
  <c r="G5" i="12"/>
  <c r="G6" i="12"/>
  <c r="G7" i="12"/>
  <c r="G8" i="12"/>
  <c r="G9" i="12"/>
  <c r="G10" i="12"/>
  <c r="G11" i="12"/>
  <c r="G12" i="12"/>
  <c r="G13" i="12"/>
  <c r="G14" i="12"/>
  <c r="G15" i="12"/>
  <c r="G16" i="12"/>
  <c r="G17" i="12"/>
  <c r="G18" i="12"/>
  <c r="G19" i="12"/>
  <c r="G20" i="12"/>
  <c r="G21" i="12"/>
  <c r="G22" i="12"/>
  <c r="G23" i="12"/>
  <c r="G24" i="12"/>
  <c r="G25" i="12"/>
  <c r="G26" i="12"/>
  <c r="G27" i="12"/>
  <c r="G28" i="12"/>
  <c r="G29" i="12"/>
  <c r="G30" i="12"/>
  <c r="G31" i="12"/>
  <c r="G32" i="12"/>
  <c r="G33" i="12"/>
  <c r="G34" i="12"/>
  <c r="G35" i="12"/>
  <c r="G36" i="12"/>
  <c r="G37" i="12"/>
  <c r="G38" i="12"/>
  <c r="G2" i="12"/>
  <c r="F164" i="12"/>
  <c r="F165" i="12"/>
  <c r="F166" i="12"/>
  <c r="F167" i="12"/>
  <c r="F168" i="12"/>
  <c r="F169" i="12"/>
  <c r="F170" i="12"/>
  <c r="F171" i="12"/>
  <c r="F172" i="12"/>
  <c r="F173" i="12"/>
  <c r="F174" i="12"/>
  <c r="F175" i="12"/>
  <c r="F176" i="12"/>
  <c r="F177" i="12"/>
  <c r="F178" i="12"/>
  <c r="F179" i="12"/>
  <c r="F180" i="12"/>
  <c r="F181" i="12"/>
  <c r="F182" i="12"/>
  <c r="F183" i="12"/>
  <c r="F184" i="12"/>
  <c r="F185" i="12"/>
  <c r="F186" i="12"/>
  <c r="F187" i="12"/>
  <c r="F188" i="12"/>
  <c r="F189" i="12"/>
  <c r="F190" i="12"/>
  <c r="F191" i="12"/>
  <c r="F192" i="12"/>
  <c r="F193" i="12"/>
  <c r="F194" i="12"/>
  <c r="F195" i="12"/>
  <c r="F196" i="12"/>
  <c r="F197" i="12"/>
  <c r="F198" i="12"/>
  <c r="F199" i="12"/>
  <c r="F200" i="12"/>
  <c r="F163" i="12"/>
  <c r="F143" i="12"/>
  <c r="F144" i="12"/>
  <c r="F145" i="12"/>
  <c r="F146" i="12"/>
  <c r="F147" i="12"/>
  <c r="F148" i="12"/>
  <c r="F149" i="12"/>
  <c r="F150" i="12"/>
  <c r="F151" i="12"/>
  <c r="F152" i="12"/>
  <c r="F153" i="12"/>
  <c r="F154" i="12"/>
  <c r="F155" i="12"/>
  <c r="F156" i="12"/>
  <c r="F157" i="12"/>
  <c r="F158" i="12"/>
  <c r="F159" i="12"/>
  <c r="F160" i="12"/>
  <c r="F161" i="12"/>
  <c r="F162" i="12"/>
  <c r="F142" i="12"/>
  <c r="F105" i="12"/>
  <c r="F106" i="12"/>
  <c r="F107" i="12"/>
  <c r="F108" i="12"/>
  <c r="F109" i="12"/>
  <c r="F110" i="12"/>
  <c r="F111" i="12"/>
  <c r="F112" i="12"/>
  <c r="F113" i="12"/>
  <c r="F114" i="12"/>
  <c r="F115" i="12"/>
  <c r="F116" i="12"/>
  <c r="F117" i="12"/>
  <c r="F118" i="12"/>
  <c r="F119" i="12"/>
  <c r="F120" i="12"/>
  <c r="F121" i="12"/>
  <c r="F122" i="12"/>
  <c r="F123" i="12"/>
  <c r="F124" i="12"/>
  <c r="F125" i="12"/>
  <c r="F126" i="12"/>
  <c r="F127" i="12"/>
  <c r="F128" i="12"/>
  <c r="F129" i="12"/>
  <c r="F130" i="12"/>
  <c r="F131" i="12"/>
  <c r="F132" i="12"/>
  <c r="F133" i="12"/>
  <c r="F134" i="12"/>
  <c r="F135" i="12"/>
  <c r="F136" i="12"/>
  <c r="F137" i="12"/>
  <c r="F138" i="12"/>
  <c r="F139" i="12"/>
  <c r="F140" i="12"/>
  <c r="F141" i="12"/>
  <c r="F104" i="12"/>
  <c r="F68" i="12"/>
  <c r="F69" i="12"/>
  <c r="F70" i="12"/>
  <c r="F71" i="12"/>
  <c r="F72" i="12"/>
  <c r="F73" i="12"/>
  <c r="F74" i="12"/>
  <c r="F75" i="12"/>
  <c r="F76" i="12"/>
  <c r="F77" i="12"/>
  <c r="F78" i="12"/>
  <c r="F79" i="12"/>
  <c r="F80" i="12"/>
  <c r="F81" i="12"/>
  <c r="F82" i="12"/>
  <c r="F83" i="12"/>
  <c r="F84" i="12"/>
  <c r="F85" i="12"/>
  <c r="F86" i="12"/>
  <c r="F87" i="12"/>
  <c r="F88" i="12"/>
  <c r="F89" i="12"/>
  <c r="F90" i="12"/>
  <c r="F91" i="12"/>
  <c r="F92" i="12"/>
  <c r="F93" i="12"/>
  <c r="F94" i="12"/>
  <c r="F95" i="12"/>
  <c r="F96" i="12"/>
  <c r="F97" i="12"/>
  <c r="F98" i="12"/>
  <c r="F99" i="12"/>
  <c r="F100" i="12"/>
  <c r="F101" i="12"/>
  <c r="F102" i="12"/>
  <c r="F103" i="12"/>
  <c r="F67" i="12"/>
  <c r="F66" i="12"/>
  <c r="F41" i="12"/>
  <c r="F42" i="12"/>
  <c r="F43" i="12"/>
  <c r="F44" i="12"/>
  <c r="F45" i="12"/>
  <c r="F46" i="12"/>
  <c r="F47" i="12"/>
  <c r="F48" i="12"/>
  <c r="F49" i="12"/>
  <c r="F50" i="12"/>
  <c r="F51" i="12"/>
  <c r="F52" i="12"/>
  <c r="F53" i="12"/>
  <c r="F54" i="12"/>
  <c r="F55" i="12"/>
  <c r="F56" i="12"/>
  <c r="F57" i="12"/>
  <c r="F58" i="12"/>
  <c r="F59" i="12"/>
  <c r="F60" i="12"/>
  <c r="F61" i="12"/>
  <c r="F62" i="12"/>
  <c r="F63" i="12"/>
  <c r="F64" i="12"/>
  <c r="F65" i="12"/>
  <c r="F40" i="12"/>
  <c r="F3" i="12"/>
  <c r="F4" i="12"/>
  <c r="F5" i="12"/>
  <c r="F6" i="12"/>
  <c r="F7" i="12"/>
  <c r="F8" i="12"/>
  <c r="F9" i="12"/>
  <c r="F10" i="12"/>
  <c r="F11" i="12"/>
  <c r="F12" i="12"/>
  <c r="F13" i="12"/>
  <c r="F14" i="12"/>
  <c r="F15" i="12"/>
  <c r="F16" i="12"/>
  <c r="F17" i="12"/>
  <c r="F18" i="12"/>
  <c r="F19" i="12"/>
  <c r="F20" i="12"/>
  <c r="F21" i="12"/>
  <c r="F22" i="12"/>
  <c r="F23" i="12"/>
  <c r="F24" i="12"/>
  <c r="F25" i="12"/>
  <c r="F26" i="12"/>
  <c r="F27" i="12"/>
  <c r="F28" i="12"/>
  <c r="F29" i="12"/>
  <c r="F30" i="12"/>
  <c r="F31" i="12"/>
  <c r="F32" i="12"/>
  <c r="F33" i="12"/>
  <c r="F34" i="12"/>
  <c r="F35" i="12"/>
  <c r="F36" i="12"/>
  <c r="F37" i="12"/>
  <c r="F38" i="12"/>
  <c r="F39" i="12"/>
  <c r="F2" i="12"/>
  <c r="B26" i="27" l="1"/>
  <c r="B16" i="27"/>
  <c r="D78" i="12"/>
  <c r="E187" i="12"/>
  <c r="E188" i="12"/>
  <c r="E189" i="12"/>
  <c r="E190" i="12"/>
  <c r="E191" i="12"/>
  <c r="E192" i="12"/>
  <c r="E193" i="12"/>
  <c r="E194" i="12"/>
  <c r="E195" i="12"/>
  <c r="E196" i="12"/>
  <c r="E197" i="12"/>
  <c r="E198" i="12"/>
  <c r="E199" i="12"/>
  <c r="E200" i="12"/>
  <c r="E164" i="12"/>
  <c r="E165" i="12"/>
  <c r="E166" i="12"/>
  <c r="E167" i="12"/>
  <c r="E168" i="12"/>
  <c r="E169" i="12"/>
  <c r="E170" i="12"/>
  <c r="E171" i="12"/>
  <c r="E172" i="12"/>
  <c r="E173" i="12"/>
  <c r="E174" i="12"/>
  <c r="E175" i="12"/>
  <c r="E176" i="12"/>
  <c r="E177" i="12"/>
  <c r="E178" i="12"/>
  <c r="E179" i="12"/>
  <c r="E180" i="12"/>
  <c r="E181" i="12"/>
  <c r="E182" i="12"/>
  <c r="E183" i="12"/>
  <c r="E184" i="12"/>
  <c r="E185" i="12"/>
  <c r="E186" i="12"/>
  <c r="E163" i="12"/>
  <c r="E143" i="12"/>
  <c r="E144" i="12"/>
  <c r="E145" i="12"/>
  <c r="E146" i="12"/>
  <c r="E147" i="12"/>
  <c r="E148" i="12"/>
  <c r="E149" i="12"/>
  <c r="E150" i="12"/>
  <c r="E151" i="12"/>
  <c r="E152" i="12"/>
  <c r="E153" i="12"/>
  <c r="E154" i="12"/>
  <c r="E155" i="12"/>
  <c r="E156" i="12"/>
  <c r="E157" i="12"/>
  <c r="E158" i="12"/>
  <c r="E159" i="12"/>
  <c r="E160" i="12"/>
  <c r="E161" i="12"/>
  <c r="E162" i="12"/>
  <c r="E142" i="12"/>
  <c r="E105" i="12"/>
  <c r="E106" i="12"/>
  <c r="E107" i="12"/>
  <c r="E108" i="12"/>
  <c r="E109" i="12"/>
  <c r="E110" i="12"/>
  <c r="E111" i="12"/>
  <c r="E112" i="12"/>
  <c r="E113" i="12"/>
  <c r="E114" i="12"/>
  <c r="E115" i="12"/>
  <c r="E116" i="12"/>
  <c r="E117" i="12"/>
  <c r="E118" i="12"/>
  <c r="E119" i="12"/>
  <c r="E120" i="12"/>
  <c r="E121" i="12"/>
  <c r="E122" i="12"/>
  <c r="E123" i="12"/>
  <c r="E124" i="12"/>
  <c r="E125" i="12"/>
  <c r="E126" i="12"/>
  <c r="E127" i="12"/>
  <c r="E128" i="12"/>
  <c r="E129" i="12"/>
  <c r="E130" i="12"/>
  <c r="E131" i="12"/>
  <c r="E132" i="12"/>
  <c r="E133" i="12"/>
  <c r="E134" i="12"/>
  <c r="E135" i="12"/>
  <c r="E136" i="12"/>
  <c r="E137" i="12"/>
  <c r="E138" i="12"/>
  <c r="E139" i="12"/>
  <c r="E140" i="12"/>
  <c r="E141" i="12"/>
  <c r="E104" i="12"/>
  <c r="E68" i="12"/>
  <c r="E69" i="12"/>
  <c r="E70" i="12"/>
  <c r="E71" i="12"/>
  <c r="E72" i="12"/>
  <c r="E73" i="12"/>
  <c r="E74" i="12"/>
  <c r="E75" i="12"/>
  <c r="E76" i="12"/>
  <c r="E77" i="12"/>
  <c r="E78" i="12"/>
  <c r="E79" i="12"/>
  <c r="E80" i="12"/>
  <c r="E81" i="12"/>
  <c r="E82" i="12"/>
  <c r="E83" i="12"/>
  <c r="E84" i="12"/>
  <c r="E85" i="12"/>
  <c r="E86" i="12"/>
  <c r="E87" i="12"/>
  <c r="E88" i="12"/>
  <c r="E89" i="12"/>
  <c r="E90" i="12"/>
  <c r="E91" i="12"/>
  <c r="E92" i="12"/>
  <c r="E93" i="12"/>
  <c r="E94" i="12"/>
  <c r="E95" i="12"/>
  <c r="E96" i="12"/>
  <c r="E97" i="12"/>
  <c r="E98" i="12"/>
  <c r="E99" i="12"/>
  <c r="E100" i="12"/>
  <c r="E101" i="12"/>
  <c r="E102" i="12"/>
  <c r="E103" i="12"/>
  <c r="E67" i="12"/>
  <c r="E41" i="12"/>
  <c r="E42" i="12"/>
  <c r="E43" i="12"/>
  <c r="E44" i="12"/>
  <c r="E45" i="12"/>
  <c r="E46" i="12"/>
  <c r="E47" i="12"/>
  <c r="E48" i="12"/>
  <c r="E49" i="12"/>
  <c r="E50" i="12"/>
  <c r="E51" i="12"/>
  <c r="E52" i="12"/>
  <c r="E53" i="12"/>
  <c r="E54" i="12"/>
  <c r="E55" i="12"/>
  <c r="E56" i="12"/>
  <c r="E57" i="12"/>
  <c r="E58" i="12"/>
  <c r="E59" i="12"/>
  <c r="E60" i="12"/>
  <c r="E61" i="12"/>
  <c r="E62" i="12"/>
  <c r="E63" i="12"/>
  <c r="E64" i="12"/>
  <c r="E65" i="12"/>
  <c r="E66" i="12"/>
  <c r="E40" i="12"/>
  <c r="E3" i="12"/>
  <c r="E4" i="12"/>
  <c r="E5" i="12"/>
  <c r="E6" i="12"/>
  <c r="E7" i="12"/>
  <c r="E8" i="12"/>
  <c r="E9" i="12"/>
  <c r="E10" i="12"/>
  <c r="E11" i="12"/>
  <c r="E12" i="12"/>
  <c r="E13" i="12"/>
  <c r="E14" i="12"/>
  <c r="E15" i="12"/>
  <c r="E16" i="12"/>
  <c r="E17" i="12"/>
  <c r="E18" i="12"/>
  <c r="E19" i="12"/>
  <c r="E20" i="12"/>
  <c r="E21" i="12"/>
  <c r="E22" i="12"/>
  <c r="E23" i="12"/>
  <c r="E24" i="12"/>
  <c r="E25" i="12"/>
  <c r="E26" i="12"/>
  <c r="E27" i="12"/>
  <c r="E28" i="12"/>
  <c r="E29" i="12"/>
  <c r="E30" i="12"/>
  <c r="E31" i="12"/>
  <c r="E32" i="12"/>
  <c r="E33" i="12"/>
  <c r="E34" i="12"/>
  <c r="E35" i="12"/>
  <c r="E36" i="12"/>
  <c r="E37" i="12"/>
  <c r="E38" i="12"/>
  <c r="E39" i="12"/>
  <c r="E2" i="12"/>
  <c r="D164" i="12"/>
  <c r="D165" i="12"/>
  <c r="D166" i="12"/>
  <c r="D167" i="12"/>
  <c r="D168" i="12"/>
  <c r="D169" i="12"/>
  <c r="D170" i="12"/>
  <c r="D171" i="12"/>
  <c r="D172" i="12"/>
  <c r="D173" i="12"/>
  <c r="D174" i="12"/>
  <c r="D175" i="12"/>
  <c r="D176" i="12"/>
  <c r="D177" i="12"/>
  <c r="D178" i="12"/>
  <c r="D179" i="12"/>
  <c r="D180" i="12"/>
  <c r="D181" i="12"/>
  <c r="D182" i="12"/>
  <c r="D183" i="12"/>
  <c r="D184" i="12"/>
  <c r="D185" i="12"/>
  <c r="D186" i="12"/>
  <c r="D187" i="12"/>
  <c r="D188" i="12"/>
  <c r="D189" i="12"/>
  <c r="D190" i="12"/>
  <c r="D191" i="12"/>
  <c r="D192" i="12"/>
  <c r="D193" i="12"/>
  <c r="D194" i="12"/>
  <c r="D195" i="12"/>
  <c r="D196" i="12"/>
  <c r="D197" i="12"/>
  <c r="D198" i="12"/>
  <c r="D199" i="12"/>
  <c r="D200" i="12"/>
  <c r="D163" i="12"/>
  <c r="D143" i="12"/>
  <c r="D144" i="12"/>
  <c r="D145" i="12"/>
  <c r="D146" i="12"/>
  <c r="D147" i="12"/>
  <c r="D148" i="12"/>
  <c r="D149" i="12"/>
  <c r="D150" i="12"/>
  <c r="D151" i="12"/>
  <c r="D152" i="12"/>
  <c r="D153" i="12"/>
  <c r="D154" i="12"/>
  <c r="D155" i="12"/>
  <c r="D156" i="12"/>
  <c r="D157" i="12"/>
  <c r="D158" i="12"/>
  <c r="D159" i="12"/>
  <c r="D160" i="12"/>
  <c r="D161" i="12"/>
  <c r="D162" i="12"/>
  <c r="D142" i="12"/>
  <c r="D105" i="12"/>
  <c r="D106" i="12"/>
  <c r="D107" i="12"/>
  <c r="D108" i="12"/>
  <c r="D109" i="12"/>
  <c r="D110" i="12"/>
  <c r="D111" i="12"/>
  <c r="D112" i="12"/>
  <c r="D113" i="12"/>
  <c r="D114" i="12"/>
  <c r="D115" i="12"/>
  <c r="D116" i="12"/>
  <c r="D117" i="12"/>
  <c r="D118" i="12"/>
  <c r="D119" i="12"/>
  <c r="D120" i="12"/>
  <c r="D121" i="12"/>
  <c r="D122" i="12"/>
  <c r="D123" i="12"/>
  <c r="D124" i="12"/>
  <c r="D125" i="12"/>
  <c r="D126" i="12"/>
  <c r="D127" i="12"/>
  <c r="D128" i="12"/>
  <c r="D129" i="12"/>
  <c r="D130" i="12"/>
  <c r="D131" i="12"/>
  <c r="D132" i="12"/>
  <c r="D133" i="12"/>
  <c r="D134" i="12"/>
  <c r="D135" i="12"/>
  <c r="D136" i="12"/>
  <c r="D137" i="12"/>
  <c r="D138" i="12"/>
  <c r="D139" i="12"/>
  <c r="D140" i="12"/>
  <c r="D141" i="12"/>
  <c r="D104" i="12"/>
  <c r="D68" i="12"/>
  <c r="D69" i="12"/>
  <c r="D70" i="12"/>
  <c r="D71" i="12"/>
  <c r="D72" i="12"/>
  <c r="D73" i="12"/>
  <c r="D74" i="12"/>
  <c r="D75" i="12"/>
  <c r="D76" i="12"/>
  <c r="D77" i="12"/>
  <c r="D79" i="12"/>
  <c r="D80" i="12"/>
  <c r="D81" i="12"/>
  <c r="D82" i="12"/>
  <c r="D83" i="12"/>
  <c r="D84" i="12"/>
  <c r="D85" i="12"/>
  <c r="D86" i="12"/>
  <c r="D87" i="12"/>
  <c r="D88" i="12"/>
  <c r="D89" i="12"/>
  <c r="D90" i="12"/>
  <c r="D91" i="12"/>
  <c r="D92" i="12"/>
  <c r="D93" i="12"/>
  <c r="D94" i="12"/>
  <c r="D95" i="12"/>
  <c r="D96" i="12"/>
  <c r="D97" i="12"/>
  <c r="D98" i="12"/>
  <c r="D99" i="12"/>
  <c r="D100" i="12"/>
  <c r="D101" i="12"/>
  <c r="D102" i="12"/>
  <c r="D103" i="12"/>
  <c r="D67" i="12"/>
  <c r="D41" i="12"/>
  <c r="D42" i="12"/>
  <c r="D43" i="12"/>
  <c r="D44" i="12"/>
  <c r="D45" i="12"/>
  <c r="D46" i="12"/>
  <c r="D47" i="12"/>
  <c r="D48" i="12"/>
  <c r="D49" i="12"/>
  <c r="D50" i="12"/>
  <c r="D51" i="12"/>
  <c r="D52" i="12"/>
  <c r="D53" i="12"/>
  <c r="D54" i="12"/>
  <c r="D55" i="12"/>
  <c r="D56" i="12"/>
  <c r="D57" i="12"/>
  <c r="D58" i="12"/>
  <c r="D59" i="12"/>
  <c r="D60" i="12"/>
  <c r="D61" i="12"/>
  <c r="D62" i="12"/>
  <c r="D63" i="12"/>
  <c r="D64" i="12"/>
  <c r="D65" i="12"/>
  <c r="D66" i="12"/>
  <c r="D40" i="12"/>
  <c r="D39" i="12"/>
  <c r="D3" i="12"/>
  <c r="D5" i="12"/>
  <c r="D6" i="12"/>
  <c r="D7" i="12"/>
  <c r="D8" i="12"/>
  <c r="D9" i="12"/>
  <c r="D10" i="12"/>
  <c r="D11" i="12"/>
  <c r="D12" i="12"/>
  <c r="D13" i="12"/>
  <c r="D14" i="12"/>
  <c r="D15" i="12"/>
  <c r="D16" i="12"/>
  <c r="D17" i="12"/>
  <c r="D18" i="12"/>
  <c r="D19" i="12"/>
  <c r="D20" i="12"/>
  <c r="D21" i="12"/>
  <c r="D22" i="12"/>
  <c r="D23" i="12"/>
  <c r="D24" i="12"/>
  <c r="D25" i="12"/>
  <c r="D26" i="12"/>
  <c r="D27" i="12"/>
  <c r="D28" i="12"/>
  <c r="D29" i="12"/>
  <c r="D30" i="12"/>
  <c r="D31" i="12"/>
  <c r="D32" i="12"/>
  <c r="D33" i="12"/>
  <c r="D34" i="12"/>
  <c r="D35" i="12"/>
  <c r="D36" i="12"/>
  <c r="D37" i="12"/>
  <c r="D38" i="12"/>
  <c r="D2" i="12"/>
  <c r="B164" i="12"/>
  <c r="B165" i="12"/>
  <c r="B166" i="12"/>
  <c r="B167" i="12"/>
  <c r="B168" i="12"/>
  <c r="B169" i="12"/>
  <c r="B170" i="12"/>
  <c r="B171" i="12"/>
  <c r="B172" i="12"/>
  <c r="B173" i="12"/>
  <c r="B174" i="12"/>
  <c r="B175" i="12"/>
  <c r="B176" i="12"/>
  <c r="B177" i="12"/>
  <c r="B178" i="12"/>
  <c r="B179" i="12"/>
  <c r="B180" i="12"/>
  <c r="B181" i="12"/>
  <c r="B182" i="12"/>
  <c r="B183" i="12"/>
  <c r="B184" i="12"/>
  <c r="B185" i="12"/>
  <c r="B186" i="12"/>
  <c r="B187" i="12"/>
  <c r="B188" i="12"/>
  <c r="B189" i="12"/>
  <c r="B190" i="12"/>
  <c r="B191" i="12"/>
  <c r="B192" i="12"/>
  <c r="B193" i="12"/>
  <c r="B194" i="12"/>
  <c r="B195" i="12"/>
  <c r="B196" i="12"/>
  <c r="B197" i="12"/>
  <c r="B198" i="12"/>
  <c r="B199" i="12"/>
  <c r="B200" i="12"/>
  <c r="B163" i="12"/>
  <c r="B143" i="12"/>
  <c r="B144" i="12"/>
  <c r="B145" i="12"/>
  <c r="B146" i="12"/>
  <c r="B147" i="12"/>
  <c r="B148" i="12"/>
  <c r="B149" i="12"/>
  <c r="B150" i="12"/>
  <c r="B151" i="12"/>
  <c r="B152" i="12"/>
  <c r="B153" i="12"/>
  <c r="B154" i="12"/>
  <c r="B155" i="12"/>
  <c r="B156" i="12"/>
  <c r="B157" i="12"/>
  <c r="B158" i="12"/>
  <c r="B159" i="12"/>
  <c r="B160" i="12"/>
  <c r="B161" i="12"/>
  <c r="B162" i="12"/>
  <c r="B142" i="12"/>
  <c r="B105" i="12"/>
  <c r="B106" i="12"/>
  <c r="B107" i="12"/>
  <c r="B108" i="12"/>
  <c r="B109" i="12"/>
  <c r="B110" i="12"/>
  <c r="B111" i="12"/>
  <c r="B112" i="12"/>
  <c r="B113" i="12"/>
  <c r="B114" i="12"/>
  <c r="B115" i="12"/>
  <c r="B116" i="12"/>
  <c r="B117" i="12"/>
  <c r="B118" i="12"/>
  <c r="B119" i="12"/>
  <c r="B120" i="12"/>
  <c r="B121" i="12"/>
  <c r="B122" i="12"/>
  <c r="B123" i="12"/>
  <c r="B124" i="12"/>
  <c r="B125" i="12"/>
  <c r="B126" i="12"/>
  <c r="B127" i="12"/>
  <c r="B128" i="12"/>
  <c r="B129" i="12"/>
  <c r="B130" i="12"/>
  <c r="B131" i="12"/>
  <c r="B132" i="12"/>
  <c r="B133" i="12"/>
  <c r="B134" i="12"/>
  <c r="B135" i="12"/>
  <c r="B136" i="12"/>
  <c r="B137" i="12"/>
  <c r="B138" i="12"/>
  <c r="B139" i="12"/>
  <c r="B140" i="12"/>
  <c r="B141" i="12"/>
  <c r="B104" i="12"/>
  <c r="B68" i="12"/>
  <c r="B69" i="12"/>
  <c r="B70" i="12"/>
  <c r="B71" i="12"/>
  <c r="B72" i="12"/>
  <c r="B73" i="12"/>
  <c r="B74" i="12"/>
  <c r="B75" i="12"/>
  <c r="B76" i="12"/>
  <c r="B77" i="12"/>
  <c r="B78" i="12"/>
  <c r="B79" i="12"/>
  <c r="B80" i="12"/>
  <c r="B81" i="12"/>
  <c r="B82" i="12"/>
  <c r="B83" i="12"/>
  <c r="B84" i="12"/>
  <c r="B85" i="12"/>
  <c r="B86" i="12"/>
  <c r="B87" i="12"/>
  <c r="B88" i="12"/>
  <c r="B89" i="12"/>
  <c r="B90" i="12"/>
  <c r="B91" i="12"/>
  <c r="B92" i="12"/>
  <c r="B93" i="12"/>
  <c r="B94" i="12"/>
  <c r="B95" i="12"/>
  <c r="B96" i="12"/>
  <c r="B97" i="12"/>
  <c r="B98" i="12"/>
  <c r="B99" i="12"/>
  <c r="B100" i="12"/>
  <c r="B101" i="12"/>
  <c r="B102" i="12"/>
  <c r="B103" i="12"/>
  <c r="B67" i="12"/>
  <c r="B41" i="12"/>
  <c r="B42" i="12"/>
  <c r="B43" i="12"/>
  <c r="B44" i="12"/>
  <c r="B45" i="12"/>
  <c r="B46" i="12"/>
  <c r="B47" i="12"/>
  <c r="B48" i="12"/>
  <c r="B49" i="12"/>
  <c r="B50" i="12"/>
  <c r="B51" i="12"/>
  <c r="B52" i="12"/>
  <c r="B53" i="12"/>
  <c r="B54" i="12"/>
  <c r="B55" i="12"/>
  <c r="B56" i="12"/>
  <c r="B57" i="12"/>
  <c r="B58" i="12"/>
  <c r="B59" i="12"/>
  <c r="B60" i="12"/>
  <c r="B61" i="12"/>
  <c r="B62" i="12"/>
  <c r="B63" i="12"/>
  <c r="B64" i="12"/>
  <c r="B65" i="12"/>
  <c r="B66" i="12"/>
  <c r="B40" i="12"/>
  <c r="A164" i="12"/>
  <c r="A165" i="12"/>
  <c r="A166" i="12"/>
  <c r="A167" i="12"/>
  <c r="A168" i="12"/>
  <c r="A169" i="12"/>
  <c r="A170" i="12"/>
  <c r="A171" i="12"/>
  <c r="A172" i="12"/>
  <c r="A173" i="12"/>
  <c r="A174" i="12"/>
  <c r="A175" i="12"/>
  <c r="A176" i="12"/>
  <c r="A177" i="12"/>
  <c r="A178" i="12"/>
  <c r="A179" i="12"/>
  <c r="A180" i="12"/>
  <c r="A181" i="12"/>
  <c r="A182" i="12"/>
  <c r="A183" i="12"/>
  <c r="A184" i="12"/>
  <c r="A185" i="12"/>
  <c r="A186" i="12"/>
  <c r="A187" i="12"/>
  <c r="A188" i="12"/>
  <c r="A189" i="12"/>
  <c r="A190" i="12"/>
  <c r="A191" i="12"/>
  <c r="A192" i="12"/>
  <c r="A193" i="12"/>
  <c r="A194" i="12"/>
  <c r="A195" i="12"/>
  <c r="A196" i="12"/>
  <c r="A197" i="12"/>
  <c r="A198" i="12"/>
  <c r="A199" i="12"/>
  <c r="A200" i="12"/>
  <c r="A163" i="12"/>
  <c r="A143" i="12"/>
  <c r="A144" i="12"/>
  <c r="A145" i="12"/>
  <c r="A146" i="12"/>
  <c r="A147" i="12"/>
  <c r="A148" i="12"/>
  <c r="A149" i="12"/>
  <c r="A150" i="12"/>
  <c r="A151" i="12"/>
  <c r="A152" i="12"/>
  <c r="A153" i="12"/>
  <c r="A154" i="12"/>
  <c r="A155" i="12"/>
  <c r="A156" i="12"/>
  <c r="A157" i="12"/>
  <c r="A158" i="12"/>
  <c r="A159" i="12"/>
  <c r="A160" i="12"/>
  <c r="A161" i="12"/>
  <c r="A162" i="12"/>
  <c r="A142" i="12"/>
  <c r="A105" i="12"/>
  <c r="A106" i="12"/>
  <c r="A107" i="12"/>
  <c r="A108" i="12"/>
  <c r="A109" i="12"/>
  <c r="A110" i="12"/>
  <c r="A111" i="12"/>
  <c r="A112" i="12"/>
  <c r="A113" i="12"/>
  <c r="A114" i="12"/>
  <c r="A115" i="12"/>
  <c r="A116" i="12"/>
  <c r="A117" i="12"/>
  <c r="A118" i="12"/>
  <c r="A119" i="12"/>
  <c r="A120" i="12"/>
  <c r="A121" i="12"/>
  <c r="A122" i="12"/>
  <c r="A123" i="12"/>
  <c r="A124" i="12"/>
  <c r="A125" i="12"/>
  <c r="A126" i="12"/>
  <c r="A127" i="12"/>
  <c r="A128" i="12"/>
  <c r="A129" i="12"/>
  <c r="A130" i="12"/>
  <c r="A131" i="12"/>
  <c r="A132" i="12"/>
  <c r="A133" i="12"/>
  <c r="A134" i="12"/>
  <c r="A135" i="12"/>
  <c r="A136" i="12"/>
  <c r="A137" i="12"/>
  <c r="A138" i="12"/>
  <c r="A139" i="12"/>
  <c r="A140" i="12"/>
  <c r="A141" i="12"/>
  <c r="A104" i="12"/>
  <c r="A68" i="12"/>
  <c r="A69" i="12"/>
  <c r="A70" i="12"/>
  <c r="A71" i="12"/>
  <c r="A72" i="12"/>
  <c r="A73" i="12"/>
  <c r="A74" i="12"/>
  <c r="A75" i="12"/>
  <c r="A76" i="12"/>
  <c r="A77" i="12"/>
  <c r="A78" i="12"/>
  <c r="A79" i="12"/>
  <c r="A80" i="12"/>
  <c r="A81" i="12"/>
  <c r="A82" i="12"/>
  <c r="A83" i="12"/>
  <c r="A84" i="12"/>
  <c r="A85" i="12"/>
  <c r="A86" i="12"/>
  <c r="A87" i="12"/>
  <c r="A88" i="12"/>
  <c r="A89" i="12"/>
  <c r="A90" i="12"/>
  <c r="A91" i="12"/>
  <c r="A92" i="12"/>
  <c r="A93" i="12"/>
  <c r="A94" i="12"/>
  <c r="A95" i="12"/>
  <c r="A96" i="12"/>
  <c r="A97" i="12"/>
  <c r="A98" i="12"/>
  <c r="A99" i="12"/>
  <c r="A100" i="12"/>
  <c r="A101" i="12"/>
  <c r="A102" i="12"/>
  <c r="A103" i="12"/>
  <c r="A67" i="12"/>
  <c r="A41" i="12"/>
  <c r="A42" i="12"/>
  <c r="A43" i="12"/>
  <c r="A44" i="12"/>
  <c r="A45" i="12"/>
  <c r="A46" i="12"/>
  <c r="A47" i="12"/>
  <c r="A48" i="12"/>
  <c r="A49" i="12"/>
  <c r="A50" i="12"/>
  <c r="A51" i="12"/>
  <c r="A52" i="12"/>
  <c r="A53" i="12"/>
  <c r="A54" i="12"/>
  <c r="A55" i="12"/>
  <c r="A56" i="12"/>
  <c r="A57" i="12"/>
  <c r="A58" i="12"/>
  <c r="A59" i="12"/>
  <c r="A60" i="12"/>
  <c r="A61" i="12"/>
  <c r="A62" i="12"/>
  <c r="A63" i="12"/>
  <c r="A64" i="12"/>
  <c r="A65" i="12"/>
  <c r="A66" i="12"/>
  <c r="A40" i="12"/>
  <c r="B3" i="12"/>
  <c r="B4" i="12"/>
  <c r="B5" i="12"/>
  <c r="B6" i="12"/>
  <c r="B7" i="12"/>
  <c r="B8" i="12"/>
  <c r="B9" i="12"/>
  <c r="B10" i="12"/>
  <c r="B11" i="12"/>
  <c r="B12" i="12"/>
  <c r="B13" i="12"/>
  <c r="B14" i="12"/>
  <c r="B15" i="12"/>
  <c r="B16" i="12"/>
  <c r="B17" i="12"/>
  <c r="B18" i="12"/>
  <c r="B19" i="12"/>
  <c r="B20" i="12"/>
  <c r="B21" i="12"/>
  <c r="B22" i="12"/>
  <c r="B23" i="12"/>
  <c r="B24" i="12"/>
  <c r="B25" i="12"/>
  <c r="B26" i="12"/>
  <c r="B27" i="12"/>
  <c r="B28" i="12"/>
  <c r="B29" i="12"/>
  <c r="B30" i="12"/>
  <c r="B31" i="12"/>
  <c r="B32" i="12"/>
  <c r="B33" i="12"/>
  <c r="B34" i="12"/>
  <c r="B35" i="12"/>
  <c r="B36" i="12"/>
  <c r="B37" i="12"/>
  <c r="B38" i="12"/>
  <c r="B39" i="12"/>
  <c r="B2" i="12"/>
  <c r="F40" i="6"/>
  <c r="F39" i="6"/>
  <c r="F38" i="6"/>
  <c r="F37" i="6"/>
  <c r="F36" i="6"/>
  <c r="F35" i="6"/>
  <c r="F34" i="6"/>
  <c r="F33" i="6"/>
  <c r="F32" i="6"/>
  <c r="F31" i="6"/>
  <c r="F30" i="6"/>
  <c r="F29" i="6"/>
  <c r="F28" i="6"/>
  <c r="F27" i="6"/>
  <c r="F26" i="6"/>
  <c r="F25" i="6"/>
  <c r="F24" i="6"/>
  <c r="F23" i="6"/>
  <c r="F22" i="6"/>
  <c r="F21" i="6"/>
  <c r="F20" i="6"/>
  <c r="F19" i="6"/>
  <c r="F18" i="6"/>
  <c r="F17" i="6"/>
  <c r="F16" i="6"/>
  <c r="F15" i="6"/>
  <c r="F14" i="6"/>
  <c r="F13" i="6"/>
  <c r="F12" i="6"/>
  <c r="F11" i="6"/>
  <c r="F10" i="6"/>
  <c r="F9" i="6"/>
  <c r="F8" i="6"/>
  <c r="F7" i="6"/>
  <c r="F6" i="6"/>
  <c r="F5" i="6"/>
  <c r="F4" i="6"/>
  <c r="F3" i="6"/>
  <c r="F2" i="6"/>
  <c r="F22" i="5"/>
  <c r="F21" i="5"/>
  <c r="F20" i="5"/>
  <c r="F19" i="5"/>
  <c r="F18" i="5"/>
  <c r="F17" i="5"/>
  <c r="F16" i="5"/>
  <c r="F15" i="5"/>
  <c r="F14" i="5"/>
  <c r="F13" i="5"/>
  <c r="F12" i="5"/>
  <c r="F11" i="5"/>
  <c r="F10" i="5"/>
  <c r="F9" i="5"/>
  <c r="F8" i="5"/>
  <c r="F7" i="5"/>
  <c r="F6" i="5"/>
  <c r="F5" i="5"/>
  <c r="F4" i="5"/>
  <c r="F3" i="5"/>
  <c r="F2" i="5"/>
  <c r="F39" i="4"/>
  <c r="F38" i="4"/>
  <c r="F37" i="4"/>
  <c r="F36" i="4"/>
  <c r="F35" i="4"/>
  <c r="F34" i="4"/>
  <c r="F33" i="4"/>
  <c r="F32" i="4"/>
  <c r="F31" i="4"/>
  <c r="F30" i="4"/>
  <c r="F29" i="4"/>
  <c r="F28" i="4"/>
  <c r="F27" i="4"/>
  <c r="F26" i="4"/>
  <c r="F25" i="4"/>
  <c r="F24" i="4"/>
  <c r="F23" i="4"/>
  <c r="F22" i="4"/>
  <c r="F21" i="4"/>
  <c r="F20" i="4"/>
  <c r="F19" i="4"/>
  <c r="F18" i="4"/>
  <c r="F17" i="4"/>
  <c r="F16" i="4"/>
  <c r="F15" i="4"/>
  <c r="F14" i="4"/>
  <c r="F13" i="4"/>
  <c r="F12" i="4"/>
  <c r="F11" i="4"/>
  <c r="F10" i="4"/>
  <c r="F9" i="4"/>
  <c r="F8" i="4"/>
  <c r="F7" i="4"/>
  <c r="F6" i="4"/>
  <c r="F5" i="4"/>
  <c r="F4" i="4"/>
  <c r="F3" i="4"/>
  <c r="F2" i="4"/>
  <c r="F38" i="3"/>
  <c r="F37" i="3"/>
  <c r="F36" i="3"/>
  <c r="F35" i="3"/>
  <c r="F34" i="3"/>
  <c r="F33" i="3"/>
  <c r="F32" i="3"/>
  <c r="F31" i="3"/>
  <c r="F30" i="3"/>
  <c r="F29" i="3"/>
  <c r="F28" i="3"/>
  <c r="F27" i="3"/>
  <c r="F26" i="3"/>
  <c r="F25" i="3"/>
  <c r="F24" i="3"/>
  <c r="F23" i="3"/>
  <c r="F22" i="3"/>
  <c r="F21" i="3"/>
  <c r="F20" i="3"/>
  <c r="F19" i="3"/>
  <c r="F18" i="3"/>
  <c r="F17" i="3"/>
  <c r="F16" i="3"/>
  <c r="F15" i="3"/>
  <c r="F14" i="3"/>
  <c r="F13" i="3"/>
  <c r="F12" i="3"/>
  <c r="F11" i="3"/>
  <c r="F10" i="3"/>
  <c r="F9" i="3"/>
  <c r="F8" i="3"/>
  <c r="F7" i="3"/>
  <c r="F6" i="3"/>
  <c r="F5" i="3"/>
  <c r="F4" i="3"/>
  <c r="F3" i="3"/>
  <c r="F2" i="3"/>
  <c r="F28" i="2"/>
  <c r="F27" i="2"/>
  <c r="F26" i="2"/>
  <c r="F25" i="2"/>
  <c r="F24" i="2"/>
  <c r="F23" i="2"/>
  <c r="F22" i="2"/>
  <c r="F21" i="2"/>
  <c r="F20" i="2"/>
  <c r="F19" i="2"/>
  <c r="F18" i="2"/>
  <c r="F17" i="2"/>
  <c r="F16" i="2"/>
  <c r="F15" i="2"/>
  <c r="F14" i="2"/>
  <c r="F13" i="2"/>
  <c r="F12" i="2"/>
  <c r="F11" i="2"/>
  <c r="F10" i="2"/>
  <c r="F9" i="2"/>
  <c r="F8" i="2"/>
  <c r="F7" i="2"/>
  <c r="F6" i="2"/>
  <c r="F5" i="2"/>
  <c r="F4" i="2"/>
  <c r="F3" i="2"/>
  <c r="F2" i="2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F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<sst xmlns="http://schemas.openxmlformats.org/spreadsheetml/2006/main" count="2625" uniqueCount="94">
  <si>
    <t>StudentID</t>
  </si>
  <si>
    <t>Student name</t>
  </si>
  <si>
    <t>Exam name</t>
  </si>
  <si>
    <t>Exam date</t>
  </si>
  <si>
    <t>Exam points</t>
  </si>
  <si>
    <t>Strengths/weakness</t>
  </si>
  <si>
    <t>James Walker</t>
  </si>
  <si>
    <t>Biology</t>
  </si>
  <si>
    <t>05/06/2016</t>
  </si>
  <si>
    <t>Velma Clemons</t>
  </si>
  <si>
    <t>Kibo Underwood</t>
  </si>
  <si>
    <t>Louis Mcgee</t>
  </si>
  <si>
    <t>Phyllis Paul</t>
  </si>
  <si>
    <t>Zenaida Decker</t>
  </si>
  <si>
    <t>Gillian Tillman</t>
  </si>
  <si>
    <t>Constance Boone</t>
  </si>
  <si>
    <t>Giselle Lancaster</t>
  </si>
  <si>
    <t>Kirsten Mcdowell</t>
  </si>
  <si>
    <t>Solomon Ray</t>
  </si>
  <si>
    <t>John Marshall</t>
  </si>
  <si>
    <t>Merrill Carney</t>
  </si>
  <si>
    <t>Hakeem Gillespie</t>
  </si>
  <si>
    <t>Hayden Boyer</t>
  </si>
  <si>
    <t>Griffin Mcleod</t>
  </si>
  <si>
    <t>Allistair Patton</t>
  </si>
  <si>
    <t>Rina Slater</t>
  </si>
  <si>
    <t>Caldwell Skinner</t>
  </si>
  <si>
    <t>Portia Galloway</t>
  </si>
  <si>
    <t>Noelle Valentine</t>
  </si>
  <si>
    <t>Abel Clay</t>
  </si>
  <si>
    <t>Stephanie Kent</t>
  </si>
  <si>
    <t>Axel Petty</t>
  </si>
  <si>
    <t>Nevada Morales</t>
  </si>
  <si>
    <t>Fuller Bush</t>
  </si>
  <si>
    <t>Quinn Mayo</t>
  </si>
  <si>
    <t>Marcia Shepard</t>
  </si>
  <si>
    <t>Kieran Moody</t>
  </si>
  <si>
    <t>Brielle Thompson</t>
  </si>
  <si>
    <t>Hashim Gay</t>
  </si>
  <si>
    <t>Deborah Roberts</t>
  </si>
  <si>
    <t>Nomlanga Clarke</t>
  </si>
  <si>
    <t>Elaine Downs</t>
  </si>
  <si>
    <t>Christen Ballard</t>
  </si>
  <si>
    <t>Dacey Baxter</t>
  </si>
  <si>
    <t>Nasim Sampson</t>
  </si>
  <si>
    <t>Yoshi Sherman</t>
  </si>
  <si>
    <t>Chemistry</t>
  </si>
  <si>
    <t>15/06/2016</t>
  </si>
  <si>
    <t>Mathematics</t>
  </si>
  <si>
    <t>29/07/2016</t>
  </si>
  <si>
    <t>Philosophy</t>
  </si>
  <si>
    <t>02/06/2016</t>
  </si>
  <si>
    <t>Physics</t>
  </si>
  <si>
    <t>10/06/2016</t>
  </si>
  <si>
    <t>Sociology</t>
  </si>
  <si>
    <t>21/06/2016</t>
  </si>
  <si>
    <t>Stacy Small</t>
  </si>
  <si>
    <t>Age</t>
  </si>
  <si>
    <t>Gender</t>
  </si>
  <si>
    <t>Ethnicity</t>
  </si>
  <si>
    <t>ParentalEducation</t>
  </si>
  <si>
    <t>StudyTimeWeekly</t>
  </si>
  <si>
    <t>Absences</t>
  </si>
  <si>
    <t>Tutoring</t>
  </si>
  <si>
    <t>ParentalSupport</t>
  </si>
  <si>
    <t>Extracurricular</t>
  </si>
  <si>
    <t>Sports</t>
  </si>
  <si>
    <t>Music</t>
  </si>
  <si>
    <t>Volunteering</t>
  </si>
  <si>
    <t>GPA</t>
  </si>
  <si>
    <t>GradeClass</t>
  </si>
  <si>
    <t>Exam Name</t>
  </si>
  <si>
    <t>Student Name</t>
  </si>
  <si>
    <t>Exam Date</t>
  </si>
  <si>
    <t>Exam Points</t>
  </si>
  <si>
    <t>Strengths/Weakness</t>
  </si>
  <si>
    <t>Students Name</t>
  </si>
  <si>
    <t>Subjects</t>
  </si>
  <si>
    <t>Marks</t>
  </si>
  <si>
    <t>Total</t>
  </si>
  <si>
    <t>Strength and Weakness</t>
  </si>
  <si>
    <t>Study Time Weekly</t>
  </si>
  <si>
    <t>Average of Study Time Weekly</t>
  </si>
  <si>
    <t>Average of Absences</t>
  </si>
  <si>
    <t>Sum of Bio</t>
  </si>
  <si>
    <t>Sum of Chem</t>
  </si>
  <si>
    <t>Sum of Math</t>
  </si>
  <si>
    <t>Sum of Philo</t>
  </si>
  <si>
    <t>Sum of Phy</t>
  </si>
  <si>
    <t>Sum of Socio</t>
  </si>
  <si>
    <t>Average of Study time weekly</t>
  </si>
  <si>
    <t>Sum of study time weekly</t>
  </si>
  <si>
    <t>Sum of Grade Class</t>
  </si>
  <si>
    <t>Sum of 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</si>
</sst>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2"/>
      <color theme="7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2" fillId="0" borderId="0" xfId="0" applyFont="1"/>
    <xf numFmtId="1" fontId="0" fillId="0" borderId="0" xfId="0" applyNumberFormat="1"/>
    <xf numFmtId="0" fontId="3" fillId="0" borderId="0" xfId="0" applyFont="1"/>
    <xf numFmtId="0" fontId="4" fillId="0" borderId="0" xfId="0" applyFont="1"/>
    <xf numFmtId="0" fontId="0" fillId="2" borderId="0" xfId="0" applyFill="1"/>
    <xf numFmtId="0" fontId="0" fillId="2" borderId="1" xfId="0" applyFill="1" applyBorder="1"/>
    <xf numFmtId="0" fontId="0" fillId="2" borderId="1" xfId="0" applyFill="1" applyBorder="1" applyAlignment="1">
      <alignment horizontal="left"/>
    </xf>
    <xf numFmtId="0" fontId="5" fillId="3" borderId="1" xfId="0" applyFont="1" applyFill="1" applyBorder="1"/>
    <xf numFmtId="0" fontId="0" fillId="3" borderId="1" xfId="0" applyFill="1" applyBorder="1"/>
    <xf numFmtId="0" fontId="6" fillId="3" borderId="1" xfId="0" applyFont="1" applyFill="1" applyBorder="1"/>
    <xf numFmtId="0" fontId="0" fillId="3" borderId="1" xfId="0" applyFill="1" applyBorder="1" applyAlignment="1">
      <alignment horizontal="left"/>
    </xf>
    <xf numFmtId="0" fontId="7" fillId="3" borderId="1" xfId="0" applyFont="1" applyFill="1" applyBorder="1" applyAlignment="1">
      <alignment horizontal="center"/>
    </xf>
    <xf numFmtId="0" fontId="8" fillId="3" borderId="1" xfId="0" applyFont="1" applyFill="1" applyBorder="1"/>
    <xf numFmtId="0" fontId="0" fillId="4" borderId="0" xfId="0" applyFill="1"/>
    <xf numFmtId="0" fontId="10" fillId="5" borderId="1" xfId="0" applyFont="1" applyFill="1" applyBorder="1"/>
    <xf numFmtId="0" fontId="11" fillId="5" borderId="1" xfId="0" applyFont="1" applyFill="1" applyBorder="1"/>
    <xf numFmtId="0" fontId="0" fillId="6" borderId="0" xfId="0" applyFill="1"/>
    <xf numFmtId="0" fontId="10" fillId="6" borderId="1" xfId="0" applyFont="1" applyFill="1" applyBorder="1"/>
    <xf numFmtId="0" fontId="0" fillId="6" borderId="1" xfId="0" applyFill="1" applyBorder="1"/>
    <xf numFmtId="0" fontId="9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Distribution of Marks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finalreport!$B$9</c:f>
              <c:strCache>
                <c:ptCount val="1"/>
                <c:pt idx="0">
                  <c:v>Marks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finalreport!$A$10:$A$15</c:f>
              <c:strCache>
                <c:ptCount val="6"/>
                <c:pt idx="0">
                  <c:v>Biology</c:v>
                </c:pt>
                <c:pt idx="1">
                  <c:v>Chemistry</c:v>
                </c:pt>
                <c:pt idx="2">
                  <c:v>Mathematics</c:v>
                </c:pt>
                <c:pt idx="3">
                  <c:v>Philosophy</c:v>
                </c:pt>
                <c:pt idx="4">
                  <c:v>Physics</c:v>
                </c:pt>
                <c:pt idx="5">
                  <c:v>Sociology</c:v>
                </c:pt>
              </c:strCache>
            </c:strRef>
          </c:cat>
          <c:val>
            <c:numRef>
              <c:f>finalreport!$B$10:$B$15</c:f>
              <c:numCache>
                <c:formatCode>General</c:formatCode>
                <c:ptCount val="6"/>
                <c:pt idx="0">
                  <c:v>16</c:v>
                </c:pt>
                <c:pt idx="1">
                  <c:v>22</c:v>
                </c:pt>
                <c:pt idx="2">
                  <c:v>72</c:v>
                </c:pt>
                <c:pt idx="3">
                  <c:v>23</c:v>
                </c:pt>
                <c:pt idx="4">
                  <c:v>80</c:v>
                </c:pt>
                <c:pt idx="5">
                  <c:v>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11A-4B50-AC36-AE4BB61065D3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964476383"/>
        <c:axId val="964475903"/>
        <c:axId val="0"/>
      </c:bar3DChart>
      <c:catAx>
        <c:axId val="9644763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4475903"/>
        <c:crosses val="autoZero"/>
        <c:auto val="1"/>
        <c:lblAlgn val="ctr"/>
        <c:lblOffset val="100"/>
        <c:noMultiLvlLbl val="0"/>
      </c:catAx>
      <c:valAx>
        <c:axId val="9644759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50000"/>
                  <a:lumOff val="5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44763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Individual</a:t>
            </a:r>
            <a:r>
              <a:rPr lang="en-US" baseline="0"/>
              <a:t> Study Time Weekly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75"/>
      <c:rotY val="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9.0277777777777776E-2"/>
          <c:y val="0.21831321565573533"/>
          <c:w val="0.81388888888888888"/>
          <c:h val="0.57809372386144042"/>
        </c:manualLayout>
      </c:layout>
      <c:pie3D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6">
                  <a:tint val="77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CD47-48F2-ACEE-92919A9A4FA3}"/>
              </c:ext>
            </c:extLst>
          </c:dPt>
          <c:dPt>
            <c:idx val="1"/>
            <c:bubble3D val="0"/>
            <c:spPr>
              <a:solidFill>
                <a:schemeClr val="accent6">
                  <a:shade val="76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CD47-48F2-ACEE-92919A9A4FA3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finalreport!$A$29:$A$30</c:f>
              <c:strCache>
                <c:ptCount val="2"/>
                <c:pt idx="0">
                  <c:v>Study Time Weekly</c:v>
                </c:pt>
                <c:pt idx="1">
                  <c:v>Average of Study Time Weekly</c:v>
                </c:pt>
              </c:strCache>
            </c:strRef>
          </c:cat>
          <c:val>
            <c:numRef>
              <c:f>finalreport!$B$29:$B$30</c:f>
              <c:numCache>
                <c:formatCode>General</c:formatCode>
                <c:ptCount val="2"/>
                <c:pt idx="0">
                  <c:v>15.42</c:v>
                </c:pt>
                <c:pt idx="1">
                  <c:v>10.290261713914477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6AB-438C-8BAE-B4DB2433F87A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Absence Report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0"/>
      <c:rotY val="0"/>
      <c:depthPercent val="60"/>
      <c:rAngAx val="0"/>
      <c:perspective val="100"/>
    </c:view3D>
    <c:floor>
      <c:thickness val="0"/>
      <c:spPr>
        <a:solidFill>
          <a:schemeClr val="lt1">
            <a:lumMod val="95000"/>
          </a:schemeClr>
        </a:solidFill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bar"/>
        <c:grouping val="clustered"/>
        <c:varyColors val="0"/>
        <c:ser>
          <c:idx val="0"/>
          <c:order val="0"/>
          <c:tx>
            <c:strRef>
              <c:f>finalreport!$A$33</c:f>
              <c:strCache>
                <c:ptCount val="1"/>
                <c:pt idx="0">
                  <c:v>Absences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accent1">
                  <a:lumMod val="75000"/>
                </a:schemeClr>
              </a:solidFill>
              <a:round/>
            </a:ln>
            <a:effectLst/>
            <a:sp3d contourW="9525">
              <a:contourClr>
                <a:schemeClr val="accent1">
                  <a:lumMod val="75000"/>
                </a:schemeClr>
              </a:contourClr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finalreport!$B$33</c:f>
              <c:numCache>
                <c:formatCode>General</c:formatCode>
                <c:ptCount val="1"/>
                <c:pt idx="0">
                  <c:v>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6D1-41C5-9F74-FD8BA3629BAC}"/>
            </c:ext>
          </c:extLst>
        </c:ser>
        <c:ser>
          <c:idx val="1"/>
          <c:order val="1"/>
          <c:tx>
            <c:strRef>
              <c:f>finalreport!$A$34</c:f>
              <c:strCache>
                <c:ptCount val="1"/>
                <c:pt idx="0">
                  <c:v>Average of Absences</c:v>
                </c:pt>
              </c:strCache>
            </c:strRef>
          </c:tx>
          <c:spPr>
            <a:solidFill>
              <a:schemeClr val="accent2">
                <a:alpha val="85000"/>
              </a:schemeClr>
            </a:solidFill>
            <a:ln w="9525" cap="flat" cmpd="sng" algn="ctr">
              <a:solidFill>
                <a:schemeClr val="accent2">
                  <a:lumMod val="75000"/>
                </a:schemeClr>
              </a:solidFill>
              <a:round/>
            </a:ln>
            <a:effectLst/>
            <a:sp3d contourW="9525">
              <a:contourClr>
                <a:schemeClr val="accent2">
                  <a:lumMod val="75000"/>
                </a:schemeClr>
              </a:contourClr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finalreport!$B$34</c:f>
              <c:numCache>
                <c:formatCode>General</c:formatCode>
                <c:ptCount val="1"/>
                <c:pt idx="0">
                  <c:v>14.396984924623116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6D1-41C5-9F74-FD8BA3629BAC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65"/>
        <c:shape val="box"/>
        <c:axId val="285517360"/>
        <c:axId val="285518320"/>
        <c:axId val="0"/>
      </c:bar3DChart>
      <c:catAx>
        <c:axId val="28551736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5518320"/>
        <c:crosses val="autoZero"/>
        <c:auto val="1"/>
        <c:lblAlgn val="ctr"/>
        <c:lblOffset val="100"/>
        <c:noMultiLvlLbl val="0"/>
      </c:catAx>
      <c:valAx>
        <c:axId val="2855183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55173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 sz="1600" b="1" i="0" u="none" strike="noStrike" baseline="0"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</a:rPr>
              <a:t>Total Marks Distribution Across Subjects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Sheet1!$A$3</c:f>
              <c:strCache>
                <c:ptCount val="1"/>
                <c:pt idx="0">
                  <c:v>Sum of Bio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Sheet1!$A$4</c:f>
              <c:numCache>
                <c:formatCode>General</c:formatCode>
                <c:ptCount val="1"/>
                <c:pt idx="0">
                  <c:v>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476-47D1-8C72-488C7AAA5B1B}"/>
            </c:ext>
          </c:extLst>
        </c:ser>
        <c:ser>
          <c:idx val="1"/>
          <c:order val="1"/>
          <c:tx>
            <c:strRef>
              <c:f>Sheet1!$B$3</c:f>
              <c:strCache>
                <c:ptCount val="1"/>
                <c:pt idx="0">
                  <c:v>Sum of Chem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Sheet1!$B$4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476-47D1-8C72-488C7AAA5B1B}"/>
            </c:ext>
          </c:extLst>
        </c:ser>
        <c:ser>
          <c:idx val="2"/>
          <c:order val="2"/>
          <c:tx>
            <c:strRef>
              <c:f>Sheet1!$C$3</c:f>
              <c:strCache>
                <c:ptCount val="1"/>
                <c:pt idx="0">
                  <c:v>Sum of Math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Sheet1!$C$4</c:f>
              <c:numCache>
                <c:formatCode>General</c:formatCode>
                <c:ptCount val="1"/>
                <c:pt idx="0">
                  <c:v>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476-47D1-8C72-488C7AAA5B1B}"/>
            </c:ext>
          </c:extLst>
        </c:ser>
        <c:ser>
          <c:idx val="3"/>
          <c:order val="3"/>
          <c:tx>
            <c:strRef>
              <c:f>Sheet1!$D$3</c:f>
              <c:strCache>
                <c:ptCount val="1"/>
                <c:pt idx="0">
                  <c:v>Sum of Philo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Sheet1!$D$4</c:f>
              <c:numCache>
                <c:formatCode>General</c:formatCode>
                <c:ptCount val="1"/>
                <c:pt idx="0">
                  <c:v>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476-47D1-8C72-488C7AAA5B1B}"/>
            </c:ext>
          </c:extLst>
        </c:ser>
        <c:ser>
          <c:idx val="4"/>
          <c:order val="4"/>
          <c:tx>
            <c:strRef>
              <c:f>Sheet1!$E$3</c:f>
              <c:strCache>
                <c:ptCount val="1"/>
                <c:pt idx="0">
                  <c:v>Sum of Phy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Sheet1!$E$4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476-47D1-8C72-488C7AAA5B1B}"/>
            </c:ext>
          </c:extLst>
        </c:ser>
        <c:ser>
          <c:idx val="5"/>
          <c:order val="5"/>
          <c:tx>
            <c:strRef>
              <c:f>Sheet1!$F$3</c:f>
              <c:strCache>
                <c:ptCount val="1"/>
                <c:pt idx="0">
                  <c:v>Sum of Socio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Sheet1!$F$4</c:f>
              <c:numCache>
                <c:formatCode>General</c:formatCode>
                <c:ptCount val="1"/>
                <c:pt idx="0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476-47D1-8C72-488C7AAA5B1B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629042928"/>
        <c:axId val="629048208"/>
        <c:axId val="0"/>
      </c:bar3DChart>
      <c:catAx>
        <c:axId val="6290429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9048208"/>
        <c:crosses val="autoZero"/>
        <c:auto val="1"/>
        <c:lblAlgn val="ctr"/>
        <c:lblOffset val="100"/>
        <c:noMultiLvlLbl val="0"/>
      </c:catAx>
      <c:valAx>
        <c:axId val="62904820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90429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6652055993000873"/>
          <c:y val="0.81828594342373873"/>
          <c:w val="0.48918110236220474"/>
          <c:h val="0.1493066491688538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 sz="1600" b="1" i="0" u="none" strike="noStrike" baseline="0"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</a:rPr>
              <a:t>Weekly Study Time Comparison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Sheet1!$H$3</c:f>
              <c:strCache>
                <c:ptCount val="1"/>
                <c:pt idx="0">
                  <c:v>Average of Study time weekly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Sheet1!$H$4</c:f>
              <c:numCache>
                <c:formatCode>General</c:formatCode>
                <c:ptCount val="1"/>
                <c:pt idx="0">
                  <c:v>3.4153652000667298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3D8-425A-A158-00F7FD1BA116}"/>
            </c:ext>
          </c:extLst>
        </c:ser>
        <c:ser>
          <c:idx val="1"/>
          <c:order val="1"/>
          <c:tx>
            <c:strRef>
              <c:f>Sheet1!$I$3</c:f>
              <c:strCache>
                <c:ptCount val="1"/>
                <c:pt idx="0">
                  <c:v>Sum of study time weekly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Sheet1!$I$4</c:f>
              <c:numCache>
                <c:formatCode>General</c:formatCode>
                <c:ptCount val="1"/>
                <c:pt idx="0">
                  <c:v>13.661460800266919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3D8-425A-A158-00F7FD1BA116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462472736"/>
        <c:axId val="462466976"/>
        <c:axId val="0"/>
      </c:bar3DChart>
      <c:catAx>
        <c:axId val="4624727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2466976"/>
        <c:crosses val="autoZero"/>
        <c:auto val="1"/>
        <c:lblAlgn val="ctr"/>
        <c:lblOffset val="100"/>
        <c:noMultiLvlLbl val="0"/>
      </c:catAx>
      <c:valAx>
        <c:axId val="46246697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24727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 sz="1600" b="1" i="0" u="none" strike="noStrike" baseline="0"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</a:rPr>
              <a:t>Comparison of Age and Grade Class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Sheet1!$K$3</c:f>
              <c:strCache>
                <c:ptCount val="1"/>
                <c:pt idx="0">
                  <c:v>Sum of Grade Class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Sheet1!$K$4</c:f>
              <c:numCache>
                <c:formatCode>General</c:formatCode>
                <c:ptCount val="1"/>
                <c:pt idx="0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D45-4A39-BF25-F0DAA4FC630C}"/>
            </c:ext>
          </c:extLst>
        </c:ser>
        <c:ser>
          <c:idx val="1"/>
          <c:order val="1"/>
          <c:tx>
            <c:strRef>
              <c:f>Sheet1!$L$3</c:f>
              <c:strCache>
                <c:ptCount val="1"/>
                <c:pt idx="0">
                  <c:v>Sum of Age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Sheet1!$L$4</c:f>
              <c:numCache>
                <c:formatCode>General</c:formatCode>
                <c:ptCount val="1"/>
                <c:pt idx="0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D45-4A39-BF25-F0DAA4FC630C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275112384"/>
        <c:axId val="275115264"/>
        <c:axId val="0"/>
      </c:bar3DChart>
      <c:catAx>
        <c:axId val="2751123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5115264"/>
        <c:crosses val="autoZero"/>
        <c:auto val="1"/>
        <c:lblAlgn val="ctr"/>
        <c:lblOffset val="100"/>
        <c:noMultiLvlLbl val="0"/>
      </c:catAx>
      <c:valAx>
        <c:axId val="27511526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51123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size">
        <cx:f>_xlchart.v1.2</cx:f>
      </cx:numDim>
    </cx:data>
  </cx:chartData>
  <cx:chart>
    <cx:title pos="t" align="ctr" overlay="0">
      <cx:tx>
        <cx:txData>
          <cx:v>Individual Students Strength and Weekaness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1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Individual Students Strength and Weekaness</a:t>
          </a:r>
        </a:p>
      </cx:txPr>
    </cx:title>
    <cx:plotArea>
      <cx:plotAreaRegion>
        <cx:series layoutId="sunburst" uniqueId="{E04692E3-BCF3-4DE4-8BF3-48731B99D3A7}">
          <cx:tx>
            <cx:txData>
              <cx:f>_xlchart.v1.1</cx:f>
              <cx:v>Strength and Weakness</cx:v>
            </cx:txData>
          </cx:tx>
          <cx:dataLabels pos="ctr">
            <cx:visibility seriesName="0" categoryName="1" value="0"/>
          </cx:dataLabels>
          <cx:dataId val="0"/>
        </cx:series>
      </cx:plotAreaRegion>
    </cx:plotArea>
    <cx:legend pos="b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withinLinearReversed" id="26">
  <a:schemeClr val="accent6"/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/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dk1">
            <a:lumMod val="60000"/>
            <a:lumOff val="4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/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88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>
            <a:lumMod val="95000"/>
          </a:schemeClr>
        </a:fgClr>
        <a:bgClr>
          <a:schemeClr val="lt1"/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lt1"/>
    </cs:fontRef>
    <cs:defRPr sz="900" b="1"/>
    <cs:bodyPr lIns="38100" tIns="19050" rIns="38100" bIns="19050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20000"/>
          </a:prstClr>
        </a:outerShdw>
      </a:effectLst>
      <a:scene3d>
        <a:camera prst="orthographicFront"/>
        <a:lightRig rig="threePt" dir="t"/>
      </a:scene3d>
      <a:sp3d prstMaterial="matte"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  <a:lumOff val="10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8000"/>
        </a:schemeClr>
      </a:solidFill>
    </cs:spPr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chemeClr val="bg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sz="1800" b="1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8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phClr">
            <a:lumMod val="75000"/>
          </a:schemeClr>
        </a:solidFill>
        <a:round/>
      </a:ln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phClr">
            <a:lumMod val="7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sp3d/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/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9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/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dk1">
            <a:lumMod val="60000"/>
            <a:lumOff val="4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/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9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/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dk1">
            <a:lumMod val="60000"/>
            <a:lumOff val="4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/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9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/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dk1">
            <a:lumMod val="60000"/>
            <a:lumOff val="4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/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microsoft.com/office/2014/relationships/chartEx" Target="../charts/chartEx1.xml"/><Relationship Id="rId1" Type="http://schemas.openxmlformats.org/officeDocument/2006/relationships/chart" Target="../charts/chart1.xml"/><Relationship Id="rId4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182880</xdr:colOff>
      <xdr:row>4</xdr:row>
      <xdr:rowOff>179070</xdr:rowOff>
    </xdr:from>
    <xdr:to>
      <xdr:col>9</xdr:col>
      <xdr:colOff>487680</xdr:colOff>
      <xdr:row>18</xdr:row>
      <xdr:rowOff>34290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E2498B5-4450-613C-F791-77E6CCA8361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182880</xdr:colOff>
      <xdr:row>4</xdr:row>
      <xdr:rowOff>179070</xdr:rowOff>
    </xdr:from>
    <xdr:to>
      <xdr:col>17</xdr:col>
      <xdr:colOff>487680</xdr:colOff>
      <xdr:row>18</xdr:row>
      <xdr:rowOff>34290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E0E5591A-1EFF-4FE5-D3BE-056EF75576D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418320" y="109347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</xdr:col>
      <xdr:colOff>259080</xdr:colOff>
      <xdr:row>21</xdr:row>
      <xdr:rowOff>171450</xdr:rowOff>
    </xdr:from>
    <xdr:to>
      <xdr:col>9</xdr:col>
      <xdr:colOff>563880</xdr:colOff>
      <xdr:row>36</xdr:row>
      <xdr:rowOff>140970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93F4DC0-B042-B72C-D5D8-EAB5D196267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327660</xdr:colOff>
      <xdr:row>21</xdr:row>
      <xdr:rowOff>179070</xdr:rowOff>
    </xdr:from>
    <xdr:to>
      <xdr:col>18</xdr:col>
      <xdr:colOff>22860</xdr:colOff>
      <xdr:row>36</xdr:row>
      <xdr:rowOff>148590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F99A0C3-A4AE-78BC-9734-F2C32C2EF8D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83820</xdr:colOff>
      <xdr:row>0</xdr:row>
      <xdr:rowOff>83820</xdr:rowOff>
    </xdr:from>
    <xdr:to>
      <xdr:col>1</xdr:col>
      <xdr:colOff>2164080</xdr:colOff>
      <xdr:row>3</xdr:row>
      <xdr:rowOff>45720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F0FACA89-B6A2-2761-62A3-043D913A2169}"/>
            </a:ext>
          </a:extLst>
        </xdr:cNvPr>
        <xdr:cNvSpPr/>
      </xdr:nvSpPr>
      <xdr:spPr>
        <a:xfrm>
          <a:off x="83820" y="83820"/>
          <a:ext cx="4191000" cy="693420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3200" b="1">
              <a:solidFill>
                <a:srgbClr val="FF0000"/>
              </a:solidFill>
            </a:rPr>
            <a:t>Final Report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</xdr:row>
      <xdr:rowOff>179070</xdr:rowOff>
    </xdr:from>
    <xdr:to>
      <xdr:col>5</xdr:col>
      <xdr:colOff>190500</xdr:colOff>
      <xdr:row>20</xdr:row>
      <xdr:rowOff>179070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883F6A6-BE49-2198-3A28-DC348A8A74E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403860</xdr:colOff>
      <xdr:row>6</xdr:row>
      <xdr:rowOff>3810</xdr:rowOff>
    </xdr:from>
    <xdr:to>
      <xdr:col>8</xdr:col>
      <xdr:colOff>1455420</xdr:colOff>
      <xdr:row>21</xdr:row>
      <xdr:rowOff>3810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173779F-B44A-D4C2-9B51-341A714D5CE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15240</xdr:colOff>
      <xdr:row>5</xdr:row>
      <xdr:rowOff>163830</xdr:rowOff>
    </xdr:from>
    <xdr:to>
      <xdr:col>12</xdr:col>
      <xdr:colOff>175260</xdr:colOff>
      <xdr:row>20</xdr:row>
      <xdr:rowOff>163830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5D18A202-2873-CC49-41BA-B9E74039DC7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29BD526-B962-46F9-9767-6D3C0D8608C9}" name="Table2" displayName="Table2" ref="A1:F200" totalsRowShown="0">
  <autoFilter ref="A1:F200" xr:uid="{729BD526-B962-46F9-9767-6D3C0D8608C9}"/>
  <tableColumns count="6">
    <tableColumn id="1" xr3:uid="{0044E1BD-CE63-4526-BA12-F5A0166A6552}" name="StudentID"/>
    <tableColumn id="2" xr3:uid="{E6CFA58E-72B7-4605-AE75-382D82A1F726}" name="Student Name"/>
    <tableColumn id="4" xr3:uid="{DDF0D3DE-7249-4646-BD73-1B270FA1B801}" name="Exam Name"/>
    <tableColumn id="5" xr3:uid="{4058867B-CA90-4E2B-A1FC-1E32B477CFEB}" name="Exam Date"/>
    <tableColumn id="6" xr3:uid="{D8482C58-8E7C-4A05-A890-AC17F3599708}" name="Exam Points"/>
    <tableColumn id="7" xr3:uid="{13D66ACF-EE1C-4316-8EC1-AFBF572BD350}" name="Strengths/Weaknes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66F1C13-3156-4144-88DF-373E0E468FD0}" name="Table6" displayName="Table6" ref="A1:P40" totalsRowShown="0">
  <autoFilter ref="A1:P40" xr:uid="{566F1C13-3156-4144-88DF-373E0E468FD0}"/>
  <tableColumns count="16">
    <tableColumn id="1" xr3:uid="{DAD43856-CBBE-4E72-88F7-7A86AAFAFB19}" name="Student name"/>
    <tableColumn id="2" xr3:uid="{AE001C31-776B-404C-B750-ACD6360522D1}" name="StudentID"/>
    <tableColumn id="3" xr3:uid="{161B6258-C487-419E-B589-FD57414E5C9C}" name="Age"/>
    <tableColumn id="4" xr3:uid="{156A570D-AA0B-4186-B44E-4EBDF8DC4616}" name="Gender"/>
    <tableColumn id="5" xr3:uid="{273CC419-A658-45A7-9B03-13DB6910FD69}" name="Ethnicity"/>
    <tableColumn id="6" xr3:uid="{F857CD2B-BEAC-4763-AB9D-C762EDEC42A8}" name="ParentalEducation"/>
    <tableColumn id="7" xr3:uid="{EE34769D-DC4B-40F1-9E41-67F8387D4F8A}" name="StudyTimeWeekly"/>
    <tableColumn id="8" xr3:uid="{16315F18-F1F2-4171-B0F9-971A10AE2D36}" name="Absences"/>
    <tableColumn id="9" xr3:uid="{A85B390C-F6B8-4AAE-9717-5B89822A6AD1}" name="Tutoring"/>
    <tableColumn id="10" xr3:uid="{2DD5449E-5317-44FF-8325-4F21DA4FD81A}" name="ParentalSupport"/>
    <tableColumn id="11" xr3:uid="{35E28C85-9BF3-48A0-BA94-7167DCA71D8A}" name="Extracurricular"/>
    <tableColumn id="12" xr3:uid="{3BE3FABC-2091-4C4C-8E15-ECEDCDAEFF63}" name="Sports"/>
    <tableColumn id="13" xr3:uid="{F4A0E5ED-45B4-4F3E-B425-891CF85E2219}" name="Music"/>
    <tableColumn id="14" xr3:uid="{47CEDDCD-A495-40B4-AECB-10E8777741EA}" name="Volunteering"/>
    <tableColumn id="15" xr3:uid="{D439F7B8-D044-49E3-8BF0-F46C26EA9383}" name="GPA"/>
    <tableColumn id="16" xr3:uid="{88A194A2-A5F5-4C19-9AEA-A0BA7DA2EDFB}" name="GradeClas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7CD146A-A556-4C60-95D2-6F2C17D3EB8D}" name="Table1" displayName="Table1" ref="A1:T200" totalsRowShown="0">
  <autoFilter ref="A1:T200" xr:uid="{37CD146A-A556-4C60-95D2-6F2C17D3EB8D}"/>
  <tableColumns count="20">
    <tableColumn id="1" xr3:uid="{A528E98A-BCF0-4F68-9470-73A18DB16554}" name="StudentID"/>
    <tableColumn id="2" xr3:uid="{FB45D3AF-802C-4713-B2B3-7CDF38F51412}" name="Student Name"/>
    <tableColumn id="4" xr3:uid="{FE34E015-1725-4924-AC9D-9817391CC903}" name="Exam Name"/>
    <tableColumn id="5" xr3:uid="{4C713ACC-7D44-4F36-AE61-5BC96F19FDC1}" name="Exam Date"/>
    <tableColumn id="6" xr3:uid="{2C58DE1C-7C0C-468A-B558-E4D189E09F24}" name="Exam Points"/>
    <tableColumn id="7" xr3:uid="{C8758B33-8920-41EF-A924-01FFC8430CAB}" name="Strengths/Weakness"/>
    <tableColumn id="8" xr3:uid="{60BF0A34-A8BE-4A1B-B3FF-55293F7C168E}" name="Age"/>
    <tableColumn id="9" xr3:uid="{2A739A10-D7F5-4034-8509-DB182E9DB4A7}" name="Gender"/>
    <tableColumn id="10" xr3:uid="{FED5ED42-F79A-4B34-A5A5-FF6CAF9C6363}" name="Ethnicity"/>
    <tableColumn id="11" xr3:uid="{D046E0A3-49C0-4666-A842-F9DE38E078E2}" name="ParentalEducation"/>
    <tableColumn id="12" xr3:uid="{9DE82C52-48A7-4889-8B1D-C3AC1EF49594}" name="StudyTimeWeekly"/>
    <tableColumn id="13" xr3:uid="{64D298C3-0EC5-4590-8A11-539B4EEB62B0}" name="Absences"/>
    <tableColumn id="14" xr3:uid="{F510B15E-C2D2-4E19-9CC3-9BEE681D72DD}" name="Tutoring"/>
    <tableColumn id="15" xr3:uid="{E5B26F07-0662-489C-A99A-DFE874ED3509}" name="ParentalSupport"/>
    <tableColumn id="16" xr3:uid="{7912C70F-8301-4992-80E1-CB488CC7CE2F}" name="Extracurricular"/>
    <tableColumn id="17" xr3:uid="{2B79B400-784B-49DC-8291-874EB2A08EE2}" name="Sports"/>
    <tableColumn id="18" xr3:uid="{D7E0CBA7-A20B-4A8B-85B7-75124B063AF3}" name="Music"/>
    <tableColumn id="19" xr3:uid="{AC2204C7-F0B2-4287-AAFA-7A280C61B64D}" name="Volunteering"/>
    <tableColumn id="20" xr3:uid="{FB0EE2A0-24C6-4FF0-BF9C-F46855AC000F}" name="GPA"/>
    <tableColumn id="21" xr3:uid="{9B607F0D-12BC-43E9-97D7-AA897DD47EC3}" name="GradeClas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964BC-DB21-45D0-B0D6-D3202CDB2BA8}">
  <dimension ref="A1:F39"/>
  <sheetViews>
    <sheetView workbookViewId="0">
      <selection activeCell="I35" sqref="I35"/>
    </sheetView>
  </sheetViews>
  <sheetFormatPr defaultRowHeight="14.4" x14ac:dyDescent="0.3"/>
  <sheetData>
    <row r="1" spans="1:6" x14ac:dyDescent="0.3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x14ac:dyDescent="0.3">
      <c r="A2">
        <v>1001</v>
      </c>
      <c r="B2" t="s">
        <v>6</v>
      </c>
      <c r="C2" t="s">
        <v>7</v>
      </c>
      <c r="D2" t="s">
        <v>8</v>
      </c>
      <c r="E2" s="3">
        <v>31</v>
      </c>
      <c r="F2">
        <f>IF(E2&gt;=60,1,0)</f>
        <v>0</v>
      </c>
    </row>
    <row r="3" spans="1:6" x14ac:dyDescent="0.3">
      <c r="A3">
        <v>1002</v>
      </c>
      <c r="B3" t="s">
        <v>9</v>
      </c>
      <c r="C3" t="s">
        <v>7</v>
      </c>
      <c r="D3" t="s">
        <v>8</v>
      </c>
      <c r="E3" s="3">
        <v>43</v>
      </c>
      <c r="F3">
        <f t="shared" ref="F3:F39" si="0">IF(E3&gt;=60,1,0)</f>
        <v>0</v>
      </c>
    </row>
    <row r="4" spans="1:6" x14ac:dyDescent="0.3">
      <c r="A4">
        <v>1003</v>
      </c>
      <c r="B4" t="s">
        <v>10</v>
      </c>
      <c r="C4" t="s">
        <v>7</v>
      </c>
      <c r="D4" t="s">
        <v>8</v>
      </c>
      <c r="E4" s="3">
        <v>81</v>
      </c>
      <c r="F4">
        <f t="shared" si="0"/>
        <v>1</v>
      </c>
    </row>
    <row r="5" spans="1:6" x14ac:dyDescent="0.3">
      <c r="A5">
        <v>1004</v>
      </c>
      <c r="B5" t="s">
        <v>11</v>
      </c>
      <c r="C5" t="s">
        <v>7</v>
      </c>
      <c r="D5" t="s">
        <v>8</v>
      </c>
      <c r="E5" s="3">
        <v>11</v>
      </c>
      <c r="F5">
        <f t="shared" si="0"/>
        <v>0</v>
      </c>
    </row>
    <row r="6" spans="1:6" x14ac:dyDescent="0.3">
      <c r="A6">
        <v>1005</v>
      </c>
      <c r="B6" t="s">
        <v>12</v>
      </c>
      <c r="C6" t="s">
        <v>7</v>
      </c>
      <c r="D6" t="s">
        <v>8</v>
      </c>
      <c r="E6" s="3">
        <v>18</v>
      </c>
      <c r="F6">
        <f t="shared" si="0"/>
        <v>0</v>
      </c>
    </row>
    <row r="7" spans="1:6" x14ac:dyDescent="0.3">
      <c r="A7">
        <v>1006</v>
      </c>
      <c r="B7" t="s">
        <v>13</v>
      </c>
      <c r="C7" t="s">
        <v>7</v>
      </c>
      <c r="D7" t="s">
        <v>8</v>
      </c>
      <c r="E7" s="3">
        <v>55</v>
      </c>
      <c r="F7">
        <f t="shared" si="0"/>
        <v>0</v>
      </c>
    </row>
    <row r="8" spans="1:6" x14ac:dyDescent="0.3">
      <c r="A8">
        <v>1007</v>
      </c>
      <c r="B8" t="s">
        <v>14</v>
      </c>
      <c r="C8" t="s">
        <v>7</v>
      </c>
      <c r="D8" t="s">
        <v>8</v>
      </c>
      <c r="E8" s="3">
        <v>38</v>
      </c>
      <c r="F8">
        <f t="shared" si="0"/>
        <v>0</v>
      </c>
    </row>
    <row r="9" spans="1:6" x14ac:dyDescent="0.3">
      <c r="A9">
        <v>1008</v>
      </c>
      <c r="B9" t="s">
        <v>15</v>
      </c>
      <c r="C9" t="s">
        <v>7</v>
      </c>
      <c r="D9" t="s">
        <v>8</v>
      </c>
      <c r="E9" s="3">
        <v>16</v>
      </c>
      <c r="F9">
        <f t="shared" si="0"/>
        <v>0</v>
      </c>
    </row>
    <row r="10" spans="1:6" x14ac:dyDescent="0.3">
      <c r="A10">
        <v>1009</v>
      </c>
      <c r="B10" t="s">
        <v>16</v>
      </c>
      <c r="C10" t="s">
        <v>7</v>
      </c>
      <c r="D10" t="s">
        <v>8</v>
      </c>
      <c r="E10" s="3">
        <v>73</v>
      </c>
      <c r="F10">
        <f t="shared" si="0"/>
        <v>1</v>
      </c>
    </row>
    <row r="11" spans="1:6" x14ac:dyDescent="0.3">
      <c r="A11">
        <v>1010</v>
      </c>
      <c r="B11" t="s">
        <v>17</v>
      </c>
      <c r="C11" t="s">
        <v>7</v>
      </c>
      <c r="D11" t="s">
        <v>8</v>
      </c>
      <c r="E11" s="3">
        <v>16</v>
      </c>
      <c r="F11">
        <f t="shared" si="0"/>
        <v>0</v>
      </c>
    </row>
    <row r="12" spans="1:6" x14ac:dyDescent="0.3">
      <c r="A12">
        <v>1011</v>
      </c>
      <c r="B12" t="s">
        <v>18</v>
      </c>
      <c r="C12" t="s">
        <v>7</v>
      </c>
      <c r="D12" t="s">
        <v>8</v>
      </c>
      <c r="E12" s="3">
        <v>23</v>
      </c>
      <c r="F12">
        <f t="shared" si="0"/>
        <v>0</v>
      </c>
    </row>
    <row r="13" spans="1:6" x14ac:dyDescent="0.3">
      <c r="A13">
        <v>1012</v>
      </c>
      <c r="B13" t="s">
        <v>19</v>
      </c>
      <c r="C13" t="s">
        <v>7</v>
      </c>
      <c r="D13" t="s">
        <v>8</v>
      </c>
      <c r="E13" s="3">
        <v>55</v>
      </c>
      <c r="F13">
        <f t="shared" si="0"/>
        <v>0</v>
      </c>
    </row>
    <row r="14" spans="1:6" x14ac:dyDescent="0.3">
      <c r="A14">
        <v>1013</v>
      </c>
      <c r="B14" t="s">
        <v>20</v>
      </c>
      <c r="C14" t="s">
        <v>7</v>
      </c>
      <c r="D14" t="s">
        <v>8</v>
      </c>
      <c r="E14" s="3">
        <v>71</v>
      </c>
      <c r="F14">
        <f t="shared" si="0"/>
        <v>1</v>
      </c>
    </row>
    <row r="15" spans="1:6" x14ac:dyDescent="0.3">
      <c r="A15">
        <v>1014</v>
      </c>
      <c r="B15" t="s">
        <v>21</v>
      </c>
      <c r="C15" s="4" t="s">
        <v>7</v>
      </c>
      <c r="D15" t="s">
        <v>8</v>
      </c>
      <c r="E15" s="3">
        <v>12</v>
      </c>
      <c r="F15">
        <f t="shared" si="0"/>
        <v>0</v>
      </c>
    </row>
    <row r="16" spans="1:6" x14ac:dyDescent="0.3">
      <c r="A16">
        <v>1015</v>
      </c>
      <c r="B16" t="s">
        <v>22</v>
      </c>
      <c r="C16" t="s">
        <v>7</v>
      </c>
      <c r="D16" t="s">
        <v>8</v>
      </c>
      <c r="E16" s="3">
        <v>77</v>
      </c>
      <c r="F16">
        <f t="shared" si="0"/>
        <v>1</v>
      </c>
    </row>
    <row r="17" spans="1:6" x14ac:dyDescent="0.3">
      <c r="A17">
        <v>1016</v>
      </c>
      <c r="B17" t="s">
        <v>23</v>
      </c>
      <c r="C17" t="s">
        <v>7</v>
      </c>
      <c r="D17" t="s">
        <v>8</v>
      </c>
      <c r="E17" s="3">
        <v>19</v>
      </c>
      <c r="F17">
        <f t="shared" si="0"/>
        <v>0</v>
      </c>
    </row>
    <row r="18" spans="1:6" x14ac:dyDescent="0.3">
      <c r="A18">
        <v>1017</v>
      </c>
      <c r="B18" t="s">
        <v>24</v>
      </c>
      <c r="C18" t="s">
        <v>7</v>
      </c>
      <c r="D18" t="s">
        <v>8</v>
      </c>
      <c r="E18" s="3">
        <v>57</v>
      </c>
      <c r="F18">
        <f t="shared" si="0"/>
        <v>0</v>
      </c>
    </row>
    <row r="19" spans="1:6" x14ac:dyDescent="0.3">
      <c r="A19">
        <v>1018</v>
      </c>
      <c r="B19" t="s">
        <v>25</v>
      </c>
      <c r="C19" t="s">
        <v>7</v>
      </c>
      <c r="D19" t="s">
        <v>8</v>
      </c>
      <c r="E19" s="3">
        <v>78</v>
      </c>
      <c r="F19">
        <f t="shared" si="0"/>
        <v>1</v>
      </c>
    </row>
    <row r="20" spans="1:6" x14ac:dyDescent="0.3">
      <c r="A20">
        <v>1019</v>
      </c>
      <c r="B20" t="s">
        <v>26</v>
      </c>
      <c r="C20" t="s">
        <v>7</v>
      </c>
      <c r="D20" t="s">
        <v>8</v>
      </c>
      <c r="E20" s="3">
        <v>92</v>
      </c>
      <c r="F20">
        <f t="shared" si="0"/>
        <v>1</v>
      </c>
    </row>
    <row r="21" spans="1:6" x14ac:dyDescent="0.3">
      <c r="A21">
        <v>1020</v>
      </c>
      <c r="B21" t="s">
        <v>27</v>
      </c>
      <c r="C21" t="s">
        <v>7</v>
      </c>
      <c r="D21" t="s">
        <v>8</v>
      </c>
      <c r="E21" s="3">
        <v>23</v>
      </c>
      <c r="F21">
        <f t="shared" si="0"/>
        <v>0</v>
      </c>
    </row>
    <row r="22" spans="1:6" x14ac:dyDescent="0.3">
      <c r="A22">
        <v>1021</v>
      </c>
      <c r="B22" t="s">
        <v>28</v>
      </c>
      <c r="C22" t="s">
        <v>7</v>
      </c>
      <c r="D22" t="s">
        <v>8</v>
      </c>
      <c r="E22" s="3">
        <v>62</v>
      </c>
      <c r="F22">
        <f t="shared" si="0"/>
        <v>1</v>
      </c>
    </row>
    <row r="23" spans="1:6" x14ac:dyDescent="0.3">
      <c r="A23">
        <v>1022</v>
      </c>
      <c r="B23" t="s">
        <v>29</v>
      </c>
      <c r="C23" t="s">
        <v>7</v>
      </c>
      <c r="D23" t="s">
        <v>8</v>
      </c>
      <c r="E23" s="3">
        <v>1</v>
      </c>
      <c r="F23">
        <f t="shared" si="0"/>
        <v>0</v>
      </c>
    </row>
    <row r="24" spans="1:6" x14ac:dyDescent="0.3">
      <c r="A24">
        <v>1023</v>
      </c>
      <c r="B24" t="s">
        <v>30</v>
      </c>
      <c r="C24" t="s">
        <v>7</v>
      </c>
      <c r="D24" t="s">
        <v>8</v>
      </c>
      <c r="E24" s="3">
        <v>100</v>
      </c>
      <c r="F24">
        <f t="shared" si="0"/>
        <v>1</v>
      </c>
    </row>
    <row r="25" spans="1:6" x14ac:dyDescent="0.3">
      <c r="A25">
        <v>1024</v>
      </c>
      <c r="B25" t="s">
        <v>31</v>
      </c>
      <c r="C25" t="s">
        <v>7</v>
      </c>
      <c r="D25" t="s">
        <v>8</v>
      </c>
      <c r="E25" s="3">
        <v>49</v>
      </c>
      <c r="F25">
        <f t="shared" si="0"/>
        <v>0</v>
      </c>
    </row>
    <row r="26" spans="1:6" x14ac:dyDescent="0.3">
      <c r="A26">
        <v>1025</v>
      </c>
      <c r="B26" t="s">
        <v>32</v>
      </c>
      <c r="C26" t="s">
        <v>7</v>
      </c>
      <c r="D26" t="s">
        <v>8</v>
      </c>
      <c r="E26" s="3">
        <v>41</v>
      </c>
      <c r="F26">
        <f t="shared" si="0"/>
        <v>0</v>
      </c>
    </row>
    <row r="27" spans="1:6" x14ac:dyDescent="0.3">
      <c r="A27">
        <v>1026</v>
      </c>
      <c r="B27" t="s">
        <v>33</v>
      </c>
      <c r="C27" t="s">
        <v>7</v>
      </c>
      <c r="D27" t="s">
        <v>8</v>
      </c>
      <c r="E27" s="3">
        <v>47</v>
      </c>
      <c r="F27">
        <f t="shared" si="0"/>
        <v>0</v>
      </c>
    </row>
    <row r="28" spans="1:6" x14ac:dyDescent="0.3">
      <c r="A28">
        <v>1027</v>
      </c>
      <c r="B28" t="s">
        <v>34</v>
      </c>
      <c r="C28" t="s">
        <v>7</v>
      </c>
      <c r="D28" t="s">
        <v>8</v>
      </c>
      <c r="E28" s="3">
        <v>24</v>
      </c>
      <c r="F28">
        <f t="shared" si="0"/>
        <v>0</v>
      </c>
    </row>
    <row r="29" spans="1:6" x14ac:dyDescent="0.3">
      <c r="A29">
        <v>1028</v>
      </c>
      <c r="B29" t="s">
        <v>35</v>
      </c>
      <c r="C29" t="s">
        <v>7</v>
      </c>
      <c r="D29" t="s">
        <v>8</v>
      </c>
      <c r="E29" s="3">
        <v>33</v>
      </c>
      <c r="F29">
        <f t="shared" si="0"/>
        <v>0</v>
      </c>
    </row>
    <row r="30" spans="1:6" x14ac:dyDescent="0.3">
      <c r="A30">
        <v>1029</v>
      </c>
      <c r="B30" t="s">
        <v>36</v>
      </c>
      <c r="C30" t="s">
        <v>7</v>
      </c>
      <c r="D30" t="s">
        <v>8</v>
      </c>
      <c r="E30" s="3">
        <v>45</v>
      </c>
      <c r="F30">
        <f t="shared" si="0"/>
        <v>0</v>
      </c>
    </row>
    <row r="31" spans="1:6" x14ac:dyDescent="0.3">
      <c r="A31">
        <v>1030</v>
      </c>
      <c r="B31" t="s">
        <v>37</v>
      </c>
      <c r="C31" t="s">
        <v>7</v>
      </c>
      <c r="D31" t="s">
        <v>8</v>
      </c>
      <c r="E31" s="3">
        <v>41</v>
      </c>
      <c r="F31">
        <f t="shared" si="0"/>
        <v>0</v>
      </c>
    </row>
    <row r="32" spans="1:6" x14ac:dyDescent="0.3">
      <c r="A32">
        <v>1031</v>
      </c>
      <c r="B32" t="s">
        <v>38</v>
      </c>
      <c r="C32" t="s">
        <v>7</v>
      </c>
      <c r="D32" t="s">
        <v>8</v>
      </c>
      <c r="E32" s="3">
        <v>78</v>
      </c>
      <c r="F32">
        <f t="shared" si="0"/>
        <v>1</v>
      </c>
    </row>
    <row r="33" spans="1:6" x14ac:dyDescent="0.3">
      <c r="A33">
        <v>1032</v>
      </c>
      <c r="B33" t="s">
        <v>39</v>
      </c>
      <c r="C33" t="s">
        <v>7</v>
      </c>
      <c r="D33" t="s">
        <v>8</v>
      </c>
      <c r="E33" s="3">
        <v>25</v>
      </c>
      <c r="F33">
        <f t="shared" si="0"/>
        <v>0</v>
      </c>
    </row>
    <row r="34" spans="1:6" x14ac:dyDescent="0.3">
      <c r="A34">
        <v>1033</v>
      </c>
      <c r="B34" t="s">
        <v>40</v>
      </c>
      <c r="C34" t="s">
        <v>7</v>
      </c>
      <c r="D34" t="s">
        <v>8</v>
      </c>
      <c r="E34" s="3">
        <v>44</v>
      </c>
      <c r="F34">
        <f t="shared" si="0"/>
        <v>0</v>
      </c>
    </row>
    <row r="35" spans="1:6" x14ac:dyDescent="0.3">
      <c r="A35">
        <v>1034</v>
      </c>
      <c r="B35" t="s">
        <v>41</v>
      </c>
      <c r="C35" t="s">
        <v>7</v>
      </c>
      <c r="D35" t="s">
        <v>8</v>
      </c>
      <c r="E35" s="3">
        <v>86</v>
      </c>
      <c r="F35">
        <f t="shared" si="0"/>
        <v>1</v>
      </c>
    </row>
    <row r="36" spans="1:6" x14ac:dyDescent="0.3">
      <c r="A36">
        <v>1035</v>
      </c>
      <c r="B36" t="s">
        <v>42</v>
      </c>
      <c r="C36" t="s">
        <v>7</v>
      </c>
      <c r="D36" t="s">
        <v>8</v>
      </c>
      <c r="E36" s="3">
        <v>97</v>
      </c>
      <c r="F36">
        <f t="shared" si="0"/>
        <v>1</v>
      </c>
    </row>
    <row r="37" spans="1:6" x14ac:dyDescent="0.3">
      <c r="A37">
        <v>1036</v>
      </c>
      <c r="B37" t="s">
        <v>43</v>
      </c>
      <c r="C37" t="s">
        <v>7</v>
      </c>
      <c r="D37" t="s">
        <v>8</v>
      </c>
      <c r="E37" s="3">
        <v>35</v>
      </c>
      <c r="F37">
        <f t="shared" si="0"/>
        <v>0</v>
      </c>
    </row>
    <row r="38" spans="1:6" x14ac:dyDescent="0.3">
      <c r="A38">
        <v>1037</v>
      </c>
      <c r="B38" t="s">
        <v>44</v>
      </c>
      <c r="C38" t="s">
        <v>7</v>
      </c>
      <c r="D38" t="s">
        <v>8</v>
      </c>
      <c r="E38" s="3">
        <v>75</v>
      </c>
      <c r="F38">
        <f t="shared" si="0"/>
        <v>1</v>
      </c>
    </row>
    <row r="39" spans="1:6" x14ac:dyDescent="0.3">
      <c r="A39">
        <v>1038</v>
      </c>
      <c r="B39" t="s">
        <v>45</v>
      </c>
      <c r="C39" t="s">
        <v>7</v>
      </c>
      <c r="D39" t="s">
        <v>8</v>
      </c>
      <c r="E39" s="3">
        <v>48</v>
      </c>
      <c r="F39">
        <f t="shared" si="0"/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A5C5E-7E4E-4202-843B-3372A88CC9B4}">
  <dimension ref="A1:F28"/>
  <sheetViews>
    <sheetView workbookViewId="0">
      <selection activeCell="C2" sqref="C2"/>
    </sheetView>
  </sheetViews>
  <sheetFormatPr defaultRowHeight="14.4" x14ac:dyDescent="0.3"/>
  <sheetData>
    <row r="1" spans="1:6" x14ac:dyDescent="0.3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x14ac:dyDescent="0.3">
      <c r="A2">
        <v>1001</v>
      </c>
      <c r="B2" t="s">
        <v>6</v>
      </c>
      <c r="C2" t="s">
        <v>46</v>
      </c>
      <c r="D2" t="s">
        <v>47</v>
      </c>
      <c r="E2" s="3">
        <v>52</v>
      </c>
      <c r="F2">
        <f>IF(E2&gt;=60,1,0)</f>
        <v>0</v>
      </c>
    </row>
    <row r="3" spans="1:6" x14ac:dyDescent="0.3">
      <c r="A3">
        <v>1002</v>
      </c>
      <c r="B3" t="s">
        <v>9</v>
      </c>
      <c r="C3" t="s">
        <v>46</v>
      </c>
      <c r="D3" t="s">
        <v>47</v>
      </c>
      <c r="E3" s="3">
        <v>20</v>
      </c>
      <c r="F3">
        <f t="shared" ref="F3:F28" si="0">IF(E3&gt;=60,1,0)</f>
        <v>0</v>
      </c>
    </row>
    <row r="4" spans="1:6" x14ac:dyDescent="0.3">
      <c r="A4">
        <v>1003</v>
      </c>
      <c r="B4" t="s">
        <v>10</v>
      </c>
      <c r="C4" t="s">
        <v>46</v>
      </c>
      <c r="D4" t="s">
        <v>47</v>
      </c>
      <c r="E4" s="3">
        <v>32</v>
      </c>
      <c r="F4">
        <f t="shared" si="0"/>
        <v>0</v>
      </c>
    </row>
    <row r="5" spans="1:6" x14ac:dyDescent="0.3">
      <c r="A5">
        <v>1004</v>
      </c>
      <c r="B5" t="s">
        <v>11</v>
      </c>
      <c r="C5" t="s">
        <v>46</v>
      </c>
      <c r="D5" t="s">
        <v>47</v>
      </c>
      <c r="E5" s="3">
        <v>19</v>
      </c>
      <c r="F5">
        <f t="shared" si="0"/>
        <v>0</v>
      </c>
    </row>
    <row r="6" spans="1:6" x14ac:dyDescent="0.3">
      <c r="A6">
        <v>1005</v>
      </c>
      <c r="B6" t="s">
        <v>12</v>
      </c>
      <c r="C6" t="s">
        <v>46</v>
      </c>
      <c r="D6" t="s">
        <v>47</v>
      </c>
      <c r="E6" s="3">
        <v>61</v>
      </c>
      <c r="F6">
        <f t="shared" si="0"/>
        <v>1</v>
      </c>
    </row>
    <row r="7" spans="1:6" x14ac:dyDescent="0.3">
      <c r="A7">
        <v>1006</v>
      </c>
      <c r="B7" t="s">
        <v>13</v>
      </c>
      <c r="C7" t="s">
        <v>46</v>
      </c>
      <c r="D7" t="s">
        <v>47</v>
      </c>
      <c r="E7" s="3">
        <v>34</v>
      </c>
      <c r="F7">
        <f t="shared" si="0"/>
        <v>0</v>
      </c>
    </row>
    <row r="8" spans="1:6" x14ac:dyDescent="0.3">
      <c r="A8">
        <v>1007</v>
      </c>
      <c r="B8" t="s">
        <v>14</v>
      </c>
      <c r="C8" t="s">
        <v>46</v>
      </c>
      <c r="D8" t="s">
        <v>47</v>
      </c>
      <c r="E8" s="3">
        <v>9</v>
      </c>
      <c r="F8">
        <f t="shared" si="0"/>
        <v>0</v>
      </c>
    </row>
    <row r="9" spans="1:6" x14ac:dyDescent="0.3">
      <c r="A9">
        <v>1008</v>
      </c>
      <c r="B9" t="s">
        <v>15</v>
      </c>
      <c r="C9" t="s">
        <v>46</v>
      </c>
      <c r="D9" t="s">
        <v>47</v>
      </c>
      <c r="E9" s="3">
        <v>22</v>
      </c>
      <c r="F9">
        <f t="shared" si="0"/>
        <v>0</v>
      </c>
    </row>
    <row r="10" spans="1:6" x14ac:dyDescent="0.3">
      <c r="A10">
        <v>1009</v>
      </c>
      <c r="B10" t="s">
        <v>16</v>
      </c>
      <c r="C10" t="s">
        <v>46</v>
      </c>
      <c r="D10" t="s">
        <v>47</v>
      </c>
      <c r="E10" s="3">
        <v>46</v>
      </c>
      <c r="F10">
        <f t="shared" si="0"/>
        <v>0</v>
      </c>
    </row>
    <row r="11" spans="1:6" x14ac:dyDescent="0.3">
      <c r="A11">
        <v>1010</v>
      </c>
      <c r="B11" t="s">
        <v>17</v>
      </c>
      <c r="C11" t="s">
        <v>46</v>
      </c>
      <c r="D11" t="s">
        <v>47</v>
      </c>
      <c r="E11" s="3">
        <v>100</v>
      </c>
      <c r="F11">
        <f t="shared" si="0"/>
        <v>1</v>
      </c>
    </row>
    <row r="12" spans="1:6" x14ac:dyDescent="0.3">
      <c r="A12">
        <v>1011</v>
      </c>
      <c r="B12" t="s">
        <v>18</v>
      </c>
      <c r="C12" t="s">
        <v>46</v>
      </c>
      <c r="D12" t="s">
        <v>47</v>
      </c>
      <c r="E12" s="3">
        <v>92</v>
      </c>
      <c r="F12">
        <f t="shared" si="0"/>
        <v>1</v>
      </c>
    </row>
    <row r="13" spans="1:6" x14ac:dyDescent="0.3">
      <c r="A13">
        <v>1012</v>
      </c>
      <c r="B13" t="s">
        <v>19</v>
      </c>
      <c r="C13" t="s">
        <v>46</v>
      </c>
      <c r="D13" t="s">
        <v>47</v>
      </c>
      <c r="E13" s="3">
        <v>1</v>
      </c>
      <c r="F13">
        <f t="shared" si="0"/>
        <v>0</v>
      </c>
    </row>
    <row r="14" spans="1:6" x14ac:dyDescent="0.3">
      <c r="A14">
        <v>1013</v>
      </c>
      <c r="B14" t="s">
        <v>20</v>
      </c>
      <c r="C14" t="s">
        <v>46</v>
      </c>
      <c r="D14" t="s">
        <v>47</v>
      </c>
      <c r="E14" s="3">
        <v>84</v>
      </c>
      <c r="F14">
        <f t="shared" si="0"/>
        <v>1</v>
      </c>
    </row>
    <row r="15" spans="1:6" x14ac:dyDescent="0.3">
      <c r="A15">
        <v>1014</v>
      </c>
      <c r="B15" t="s">
        <v>21</v>
      </c>
      <c r="C15" t="s">
        <v>46</v>
      </c>
      <c r="D15" t="s">
        <v>47</v>
      </c>
      <c r="E15" s="3">
        <v>63</v>
      </c>
      <c r="F15">
        <f t="shared" si="0"/>
        <v>1</v>
      </c>
    </row>
    <row r="16" spans="1:6" x14ac:dyDescent="0.3">
      <c r="A16">
        <v>1015</v>
      </c>
      <c r="B16" t="s">
        <v>22</v>
      </c>
      <c r="C16" t="s">
        <v>46</v>
      </c>
      <c r="D16" t="s">
        <v>47</v>
      </c>
      <c r="E16" s="3">
        <v>59</v>
      </c>
      <c r="F16">
        <f t="shared" si="0"/>
        <v>0</v>
      </c>
    </row>
    <row r="17" spans="1:6" x14ac:dyDescent="0.3">
      <c r="A17">
        <v>1016</v>
      </c>
      <c r="B17" t="s">
        <v>23</v>
      </c>
      <c r="C17" t="s">
        <v>46</v>
      </c>
      <c r="D17" t="s">
        <v>47</v>
      </c>
      <c r="E17" s="3">
        <v>61</v>
      </c>
      <c r="F17">
        <f t="shared" si="0"/>
        <v>1</v>
      </c>
    </row>
    <row r="18" spans="1:6" x14ac:dyDescent="0.3">
      <c r="A18">
        <v>1017</v>
      </c>
      <c r="B18" t="s">
        <v>24</v>
      </c>
      <c r="C18" t="s">
        <v>46</v>
      </c>
      <c r="D18" t="s">
        <v>47</v>
      </c>
      <c r="E18" s="3">
        <v>47</v>
      </c>
      <c r="F18">
        <f t="shared" si="0"/>
        <v>0</v>
      </c>
    </row>
    <row r="19" spans="1:6" x14ac:dyDescent="0.3">
      <c r="A19">
        <v>1018</v>
      </c>
      <c r="B19" t="s">
        <v>25</v>
      </c>
      <c r="C19" t="s">
        <v>46</v>
      </c>
      <c r="D19" t="s">
        <v>47</v>
      </c>
      <c r="E19" s="3">
        <v>27</v>
      </c>
      <c r="F19">
        <f t="shared" si="0"/>
        <v>0</v>
      </c>
    </row>
    <row r="20" spans="1:6" x14ac:dyDescent="0.3">
      <c r="A20">
        <v>1019</v>
      </c>
      <c r="B20" t="s">
        <v>26</v>
      </c>
      <c r="C20" t="s">
        <v>46</v>
      </c>
      <c r="D20" t="s">
        <v>47</v>
      </c>
      <c r="E20" s="3">
        <v>99</v>
      </c>
      <c r="F20">
        <f t="shared" si="0"/>
        <v>1</v>
      </c>
    </row>
    <row r="21" spans="1:6" x14ac:dyDescent="0.3">
      <c r="A21">
        <v>1020</v>
      </c>
      <c r="B21" t="s">
        <v>27</v>
      </c>
      <c r="C21" t="s">
        <v>46</v>
      </c>
      <c r="D21" t="s">
        <v>47</v>
      </c>
      <c r="E21" s="3">
        <v>84</v>
      </c>
      <c r="F21">
        <f t="shared" si="0"/>
        <v>1</v>
      </c>
    </row>
    <row r="22" spans="1:6" x14ac:dyDescent="0.3">
      <c r="A22">
        <v>1021</v>
      </c>
      <c r="B22" t="s">
        <v>28</v>
      </c>
      <c r="C22" t="s">
        <v>46</v>
      </c>
      <c r="D22" t="s">
        <v>47</v>
      </c>
      <c r="E22" s="3">
        <v>95</v>
      </c>
      <c r="F22">
        <f t="shared" si="0"/>
        <v>1</v>
      </c>
    </row>
    <row r="23" spans="1:6" x14ac:dyDescent="0.3">
      <c r="A23">
        <v>1022</v>
      </c>
      <c r="B23" t="s">
        <v>29</v>
      </c>
      <c r="C23" t="s">
        <v>46</v>
      </c>
      <c r="D23" t="s">
        <v>47</v>
      </c>
      <c r="E23" s="3">
        <v>50</v>
      </c>
      <c r="F23">
        <f t="shared" si="0"/>
        <v>0</v>
      </c>
    </row>
    <row r="24" spans="1:6" x14ac:dyDescent="0.3">
      <c r="A24">
        <v>1023</v>
      </c>
      <c r="B24" t="s">
        <v>30</v>
      </c>
      <c r="C24" t="s">
        <v>46</v>
      </c>
      <c r="D24" t="s">
        <v>47</v>
      </c>
      <c r="E24" s="3">
        <v>27</v>
      </c>
      <c r="F24">
        <f t="shared" si="0"/>
        <v>0</v>
      </c>
    </row>
    <row r="25" spans="1:6" x14ac:dyDescent="0.3">
      <c r="A25">
        <v>1024</v>
      </c>
      <c r="B25" t="s">
        <v>31</v>
      </c>
      <c r="C25" t="s">
        <v>46</v>
      </c>
      <c r="D25" t="s">
        <v>47</v>
      </c>
      <c r="E25" s="3">
        <v>39</v>
      </c>
      <c r="F25">
        <f t="shared" si="0"/>
        <v>0</v>
      </c>
    </row>
    <row r="26" spans="1:6" x14ac:dyDescent="0.3">
      <c r="A26">
        <v>1025</v>
      </c>
      <c r="B26" t="s">
        <v>32</v>
      </c>
      <c r="C26" t="s">
        <v>46</v>
      </c>
      <c r="D26" t="s">
        <v>47</v>
      </c>
      <c r="E26" s="3">
        <v>71</v>
      </c>
      <c r="F26">
        <f t="shared" si="0"/>
        <v>1</v>
      </c>
    </row>
    <row r="27" spans="1:6" x14ac:dyDescent="0.3">
      <c r="A27">
        <v>1026</v>
      </c>
      <c r="B27" t="s">
        <v>33</v>
      </c>
      <c r="C27" t="s">
        <v>46</v>
      </c>
      <c r="D27" t="s">
        <v>47</v>
      </c>
      <c r="E27" s="3">
        <v>83</v>
      </c>
      <c r="F27">
        <f t="shared" si="0"/>
        <v>1</v>
      </c>
    </row>
    <row r="28" spans="1:6" x14ac:dyDescent="0.3">
      <c r="A28">
        <v>1027</v>
      </c>
      <c r="B28" t="s">
        <v>34</v>
      </c>
      <c r="C28" t="s">
        <v>46</v>
      </c>
      <c r="D28" t="s">
        <v>47</v>
      </c>
      <c r="E28" s="3">
        <v>38</v>
      </c>
      <c r="F28">
        <f t="shared" si="0"/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C77BF-BA4A-4BAA-BD22-9359768BF970}">
  <dimension ref="A1:F38"/>
  <sheetViews>
    <sheetView workbookViewId="0">
      <selection activeCell="C2" sqref="C2"/>
    </sheetView>
  </sheetViews>
  <sheetFormatPr defaultRowHeight="14.4" x14ac:dyDescent="0.3"/>
  <sheetData>
    <row r="1" spans="1:6" x14ac:dyDescent="0.3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x14ac:dyDescent="0.3">
      <c r="A2">
        <v>1001</v>
      </c>
      <c r="B2" t="s">
        <v>6</v>
      </c>
      <c r="C2" t="s">
        <v>48</v>
      </c>
      <c r="D2" t="s">
        <v>49</v>
      </c>
      <c r="E2" s="3">
        <v>48</v>
      </c>
      <c r="F2">
        <f>IF(E2&gt;=60,1,0)</f>
        <v>0</v>
      </c>
    </row>
    <row r="3" spans="1:6" x14ac:dyDescent="0.3">
      <c r="A3">
        <v>1002</v>
      </c>
      <c r="B3" t="s">
        <v>9</v>
      </c>
      <c r="C3" t="s">
        <v>48</v>
      </c>
      <c r="D3" t="s">
        <v>49</v>
      </c>
      <c r="E3" s="3">
        <v>5</v>
      </c>
      <c r="F3">
        <f t="shared" ref="F3:F38" si="0">IF(E3&gt;=60,1,0)</f>
        <v>0</v>
      </c>
    </row>
    <row r="4" spans="1:6" x14ac:dyDescent="0.3">
      <c r="A4">
        <v>1003</v>
      </c>
      <c r="B4" t="s">
        <v>10</v>
      </c>
      <c r="C4" t="s">
        <v>48</v>
      </c>
      <c r="D4" t="s">
        <v>49</v>
      </c>
      <c r="E4" s="3">
        <v>7</v>
      </c>
      <c r="F4">
        <f t="shared" si="0"/>
        <v>0</v>
      </c>
    </row>
    <row r="5" spans="1:6" x14ac:dyDescent="0.3">
      <c r="A5">
        <v>1004</v>
      </c>
      <c r="B5" t="s">
        <v>11</v>
      </c>
      <c r="C5" t="s">
        <v>48</v>
      </c>
      <c r="D5" t="s">
        <v>49</v>
      </c>
      <c r="E5" s="3">
        <v>70</v>
      </c>
      <c r="F5">
        <f t="shared" si="0"/>
        <v>1</v>
      </c>
    </row>
    <row r="6" spans="1:6" x14ac:dyDescent="0.3">
      <c r="A6">
        <v>1005</v>
      </c>
      <c r="B6" t="s">
        <v>12</v>
      </c>
      <c r="C6" t="s">
        <v>48</v>
      </c>
      <c r="D6" t="s">
        <v>49</v>
      </c>
      <c r="E6" s="3">
        <v>73</v>
      </c>
      <c r="F6">
        <f t="shared" si="0"/>
        <v>1</v>
      </c>
    </row>
    <row r="7" spans="1:6" x14ac:dyDescent="0.3">
      <c r="A7">
        <v>1006</v>
      </c>
      <c r="B7" t="s">
        <v>13</v>
      </c>
      <c r="C7" t="s">
        <v>48</v>
      </c>
      <c r="D7" t="s">
        <v>49</v>
      </c>
      <c r="E7" s="3">
        <v>59</v>
      </c>
      <c r="F7">
        <f t="shared" si="0"/>
        <v>0</v>
      </c>
    </row>
    <row r="8" spans="1:6" x14ac:dyDescent="0.3">
      <c r="A8">
        <v>1007</v>
      </c>
      <c r="B8" t="s">
        <v>14</v>
      </c>
      <c r="C8" t="s">
        <v>48</v>
      </c>
      <c r="D8" t="s">
        <v>49</v>
      </c>
      <c r="E8" s="3">
        <v>23</v>
      </c>
      <c r="F8">
        <f t="shared" si="0"/>
        <v>0</v>
      </c>
    </row>
    <row r="9" spans="1:6" x14ac:dyDescent="0.3">
      <c r="A9">
        <v>1008</v>
      </c>
      <c r="B9" t="s">
        <v>15</v>
      </c>
      <c r="C9" t="s">
        <v>48</v>
      </c>
      <c r="D9" t="s">
        <v>49</v>
      </c>
      <c r="E9" s="3">
        <v>72</v>
      </c>
      <c r="F9">
        <f t="shared" si="0"/>
        <v>1</v>
      </c>
    </row>
    <row r="10" spans="1:6" x14ac:dyDescent="0.3">
      <c r="A10">
        <v>1009</v>
      </c>
      <c r="B10" t="s">
        <v>16</v>
      </c>
      <c r="C10" t="s">
        <v>48</v>
      </c>
      <c r="D10" t="s">
        <v>49</v>
      </c>
      <c r="E10" s="3">
        <v>31</v>
      </c>
      <c r="F10">
        <f t="shared" si="0"/>
        <v>0</v>
      </c>
    </row>
    <row r="11" spans="1:6" x14ac:dyDescent="0.3">
      <c r="A11">
        <v>1010</v>
      </c>
      <c r="B11" t="s">
        <v>17</v>
      </c>
      <c r="C11" t="s">
        <v>48</v>
      </c>
      <c r="D11" t="s">
        <v>49</v>
      </c>
      <c r="E11" s="3">
        <v>74</v>
      </c>
      <c r="F11">
        <f t="shared" si="0"/>
        <v>1</v>
      </c>
    </row>
    <row r="12" spans="1:6" x14ac:dyDescent="0.3">
      <c r="A12">
        <v>1011</v>
      </c>
      <c r="B12" t="s">
        <v>18</v>
      </c>
      <c r="C12" t="s">
        <v>48</v>
      </c>
      <c r="D12" t="s">
        <v>49</v>
      </c>
      <c r="E12" s="3">
        <v>91</v>
      </c>
      <c r="F12">
        <f t="shared" si="0"/>
        <v>1</v>
      </c>
    </row>
    <row r="13" spans="1:6" x14ac:dyDescent="0.3">
      <c r="A13">
        <v>1012</v>
      </c>
      <c r="B13" t="s">
        <v>19</v>
      </c>
      <c r="C13" t="s">
        <v>48</v>
      </c>
      <c r="D13" t="s">
        <v>49</v>
      </c>
      <c r="E13" s="3">
        <v>53</v>
      </c>
      <c r="F13">
        <f t="shared" si="0"/>
        <v>0</v>
      </c>
    </row>
    <row r="14" spans="1:6" x14ac:dyDescent="0.3">
      <c r="A14">
        <v>1013</v>
      </c>
      <c r="B14" t="s">
        <v>20</v>
      </c>
      <c r="C14" t="s">
        <v>48</v>
      </c>
      <c r="D14" t="s">
        <v>49</v>
      </c>
      <c r="E14" s="3">
        <v>56</v>
      </c>
      <c r="F14">
        <f t="shared" si="0"/>
        <v>0</v>
      </c>
    </row>
    <row r="15" spans="1:6" x14ac:dyDescent="0.3">
      <c r="A15">
        <v>1014</v>
      </c>
      <c r="B15" t="s">
        <v>21</v>
      </c>
      <c r="C15" t="s">
        <v>48</v>
      </c>
      <c r="D15" t="s">
        <v>49</v>
      </c>
      <c r="E15" s="3">
        <v>53</v>
      </c>
      <c r="F15">
        <f t="shared" si="0"/>
        <v>0</v>
      </c>
    </row>
    <row r="16" spans="1:6" x14ac:dyDescent="0.3">
      <c r="A16">
        <v>1015</v>
      </c>
      <c r="B16" t="s">
        <v>22</v>
      </c>
      <c r="C16" t="s">
        <v>48</v>
      </c>
      <c r="D16" t="s">
        <v>49</v>
      </c>
      <c r="E16" s="3">
        <v>100</v>
      </c>
      <c r="F16">
        <f t="shared" si="0"/>
        <v>1</v>
      </c>
    </row>
    <row r="17" spans="1:6" x14ac:dyDescent="0.3">
      <c r="A17">
        <v>1016</v>
      </c>
      <c r="B17" t="s">
        <v>23</v>
      </c>
      <c r="C17" t="s">
        <v>48</v>
      </c>
      <c r="D17" t="s">
        <v>49</v>
      </c>
      <c r="E17" s="3">
        <v>50</v>
      </c>
      <c r="F17">
        <f t="shared" si="0"/>
        <v>0</v>
      </c>
    </row>
    <row r="18" spans="1:6" x14ac:dyDescent="0.3">
      <c r="A18">
        <v>1017</v>
      </c>
      <c r="B18" t="s">
        <v>24</v>
      </c>
      <c r="C18" t="s">
        <v>48</v>
      </c>
      <c r="D18" t="s">
        <v>49</v>
      </c>
      <c r="E18" s="3">
        <v>60</v>
      </c>
      <c r="F18">
        <f t="shared" si="0"/>
        <v>1</v>
      </c>
    </row>
    <row r="19" spans="1:6" x14ac:dyDescent="0.3">
      <c r="A19">
        <v>1018</v>
      </c>
      <c r="B19" t="s">
        <v>25</v>
      </c>
      <c r="C19" t="s">
        <v>48</v>
      </c>
      <c r="D19" t="s">
        <v>49</v>
      </c>
      <c r="E19" s="3">
        <v>38</v>
      </c>
      <c r="F19">
        <f t="shared" si="0"/>
        <v>0</v>
      </c>
    </row>
    <row r="20" spans="1:6" x14ac:dyDescent="0.3">
      <c r="A20">
        <v>1019</v>
      </c>
      <c r="B20" t="s">
        <v>26</v>
      </c>
      <c r="C20" t="s">
        <v>48</v>
      </c>
      <c r="D20" t="s">
        <v>49</v>
      </c>
      <c r="E20" s="3">
        <v>33</v>
      </c>
      <c r="F20">
        <f t="shared" si="0"/>
        <v>0</v>
      </c>
    </row>
    <row r="21" spans="1:6" x14ac:dyDescent="0.3">
      <c r="A21">
        <v>1020</v>
      </c>
      <c r="B21" t="s">
        <v>27</v>
      </c>
      <c r="C21" t="s">
        <v>48</v>
      </c>
      <c r="D21" t="s">
        <v>49</v>
      </c>
      <c r="E21" s="3">
        <v>75</v>
      </c>
      <c r="F21">
        <f t="shared" si="0"/>
        <v>1</v>
      </c>
    </row>
    <row r="22" spans="1:6" x14ac:dyDescent="0.3">
      <c r="A22">
        <v>1021</v>
      </c>
      <c r="B22" t="s">
        <v>28</v>
      </c>
      <c r="C22" t="s">
        <v>48</v>
      </c>
      <c r="D22" t="s">
        <v>49</v>
      </c>
      <c r="E22" s="3">
        <v>74</v>
      </c>
      <c r="F22">
        <f t="shared" si="0"/>
        <v>1</v>
      </c>
    </row>
    <row r="23" spans="1:6" x14ac:dyDescent="0.3">
      <c r="A23">
        <v>1022</v>
      </c>
      <c r="B23" t="s">
        <v>29</v>
      </c>
      <c r="C23" t="s">
        <v>48</v>
      </c>
      <c r="D23" t="s">
        <v>49</v>
      </c>
      <c r="E23" s="3">
        <v>7</v>
      </c>
      <c r="F23">
        <f t="shared" si="0"/>
        <v>0</v>
      </c>
    </row>
    <row r="24" spans="1:6" x14ac:dyDescent="0.3">
      <c r="A24">
        <v>1023</v>
      </c>
      <c r="B24" t="s">
        <v>30</v>
      </c>
      <c r="C24" t="s">
        <v>48</v>
      </c>
      <c r="D24" t="s">
        <v>49</v>
      </c>
      <c r="E24" s="3">
        <v>6</v>
      </c>
      <c r="F24">
        <f t="shared" si="0"/>
        <v>0</v>
      </c>
    </row>
    <row r="25" spans="1:6" x14ac:dyDescent="0.3">
      <c r="A25">
        <v>1024</v>
      </c>
      <c r="B25" t="s">
        <v>31</v>
      </c>
      <c r="C25" t="s">
        <v>48</v>
      </c>
      <c r="D25" t="s">
        <v>49</v>
      </c>
      <c r="E25" s="3">
        <v>40</v>
      </c>
      <c r="F25">
        <f t="shared" si="0"/>
        <v>0</v>
      </c>
    </row>
    <row r="26" spans="1:6" x14ac:dyDescent="0.3">
      <c r="A26">
        <v>1025</v>
      </c>
      <c r="B26" t="s">
        <v>32</v>
      </c>
      <c r="C26" t="s">
        <v>48</v>
      </c>
      <c r="D26" t="s">
        <v>49</v>
      </c>
      <c r="E26" s="3">
        <v>14</v>
      </c>
      <c r="F26">
        <f t="shared" si="0"/>
        <v>0</v>
      </c>
    </row>
    <row r="27" spans="1:6" x14ac:dyDescent="0.3">
      <c r="A27">
        <v>1026</v>
      </c>
      <c r="B27" t="s">
        <v>33</v>
      </c>
      <c r="C27" t="s">
        <v>48</v>
      </c>
      <c r="D27" t="s">
        <v>49</v>
      </c>
      <c r="E27" s="3">
        <v>16</v>
      </c>
      <c r="F27">
        <f t="shared" si="0"/>
        <v>0</v>
      </c>
    </row>
    <row r="28" spans="1:6" x14ac:dyDescent="0.3">
      <c r="A28">
        <v>1027</v>
      </c>
      <c r="B28" t="s">
        <v>34</v>
      </c>
      <c r="C28" t="s">
        <v>48</v>
      </c>
      <c r="D28" t="s">
        <v>49</v>
      </c>
      <c r="E28" s="3">
        <v>31</v>
      </c>
      <c r="F28">
        <f t="shared" si="0"/>
        <v>0</v>
      </c>
    </row>
    <row r="29" spans="1:6" x14ac:dyDescent="0.3">
      <c r="A29">
        <v>1028</v>
      </c>
      <c r="B29" t="s">
        <v>35</v>
      </c>
      <c r="C29" t="s">
        <v>48</v>
      </c>
      <c r="D29" t="s">
        <v>49</v>
      </c>
      <c r="E29" s="3">
        <v>72</v>
      </c>
      <c r="F29">
        <f t="shared" si="0"/>
        <v>1</v>
      </c>
    </row>
    <row r="30" spans="1:6" x14ac:dyDescent="0.3">
      <c r="A30">
        <v>1029</v>
      </c>
      <c r="B30" t="s">
        <v>36</v>
      </c>
      <c r="C30" t="s">
        <v>48</v>
      </c>
      <c r="D30" t="s">
        <v>49</v>
      </c>
      <c r="E30" s="3">
        <v>48</v>
      </c>
      <c r="F30">
        <f t="shared" si="0"/>
        <v>0</v>
      </c>
    </row>
    <row r="31" spans="1:6" x14ac:dyDescent="0.3">
      <c r="A31">
        <v>1030</v>
      </c>
      <c r="B31" t="s">
        <v>37</v>
      </c>
      <c r="C31" t="s">
        <v>48</v>
      </c>
      <c r="D31" t="s">
        <v>49</v>
      </c>
      <c r="E31" s="3">
        <v>53</v>
      </c>
      <c r="F31">
        <f t="shared" si="0"/>
        <v>0</v>
      </c>
    </row>
    <row r="32" spans="1:6" x14ac:dyDescent="0.3">
      <c r="A32">
        <v>1031</v>
      </c>
      <c r="B32" t="s">
        <v>38</v>
      </c>
      <c r="C32" t="s">
        <v>48</v>
      </c>
      <c r="D32" t="s">
        <v>49</v>
      </c>
      <c r="E32" s="3">
        <v>67</v>
      </c>
      <c r="F32">
        <f t="shared" si="0"/>
        <v>1</v>
      </c>
    </row>
    <row r="33" spans="1:6" x14ac:dyDescent="0.3">
      <c r="A33">
        <v>1032</v>
      </c>
      <c r="B33" t="s">
        <v>39</v>
      </c>
      <c r="C33" t="s">
        <v>48</v>
      </c>
      <c r="D33" t="s">
        <v>49</v>
      </c>
      <c r="E33" s="3">
        <v>23</v>
      </c>
      <c r="F33">
        <f t="shared" si="0"/>
        <v>0</v>
      </c>
    </row>
    <row r="34" spans="1:6" x14ac:dyDescent="0.3">
      <c r="A34">
        <v>1033</v>
      </c>
      <c r="B34" t="s">
        <v>40</v>
      </c>
      <c r="C34" t="s">
        <v>48</v>
      </c>
      <c r="D34" t="s">
        <v>49</v>
      </c>
      <c r="E34" s="3">
        <v>90</v>
      </c>
      <c r="F34">
        <f t="shared" si="0"/>
        <v>1</v>
      </c>
    </row>
    <row r="35" spans="1:6" x14ac:dyDescent="0.3">
      <c r="A35">
        <v>1034</v>
      </c>
      <c r="B35" t="s">
        <v>41</v>
      </c>
      <c r="C35" t="s">
        <v>48</v>
      </c>
      <c r="D35" t="s">
        <v>49</v>
      </c>
      <c r="E35" s="3">
        <v>87</v>
      </c>
      <c r="F35">
        <f t="shared" si="0"/>
        <v>1</v>
      </c>
    </row>
    <row r="36" spans="1:6" x14ac:dyDescent="0.3">
      <c r="A36">
        <v>1035</v>
      </c>
      <c r="B36" t="s">
        <v>42</v>
      </c>
      <c r="C36" t="s">
        <v>48</v>
      </c>
      <c r="D36" t="s">
        <v>49</v>
      </c>
      <c r="E36" s="3">
        <v>40</v>
      </c>
      <c r="F36">
        <f t="shared" si="0"/>
        <v>0</v>
      </c>
    </row>
    <row r="37" spans="1:6" x14ac:dyDescent="0.3">
      <c r="A37">
        <v>1036</v>
      </c>
      <c r="B37" t="s">
        <v>43</v>
      </c>
      <c r="C37" t="s">
        <v>48</v>
      </c>
      <c r="D37" t="s">
        <v>49</v>
      </c>
      <c r="E37" s="3">
        <v>26</v>
      </c>
      <c r="F37">
        <f t="shared" si="0"/>
        <v>0</v>
      </c>
    </row>
    <row r="38" spans="1:6" x14ac:dyDescent="0.3">
      <c r="A38">
        <v>1037</v>
      </c>
      <c r="B38" t="s">
        <v>44</v>
      </c>
      <c r="C38" t="s">
        <v>48</v>
      </c>
      <c r="D38" t="s">
        <v>49</v>
      </c>
      <c r="E38" s="3">
        <v>51</v>
      </c>
      <c r="F38">
        <f t="shared" si="0"/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BAA32-5843-4589-B601-632689CECE57}">
  <dimension ref="A1:F39"/>
  <sheetViews>
    <sheetView workbookViewId="0">
      <selection activeCell="C2" sqref="C2"/>
    </sheetView>
  </sheetViews>
  <sheetFormatPr defaultRowHeight="14.4" x14ac:dyDescent="0.3"/>
  <sheetData>
    <row r="1" spans="1:6" x14ac:dyDescent="0.3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x14ac:dyDescent="0.3">
      <c r="A2">
        <v>1001</v>
      </c>
      <c r="B2" t="s">
        <v>6</v>
      </c>
      <c r="C2" t="s">
        <v>50</v>
      </c>
      <c r="D2" t="s">
        <v>51</v>
      </c>
      <c r="E2" s="3">
        <v>35</v>
      </c>
      <c r="F2">
        <f>IF(E2&gt;=60,1,0)</f>
        <v>0</v>
      </c>
    </row>
    <row r="3" spans="1:6" x14ac:dyDescent="0.3">
      <c r="A3">
        <v>1002</v>
      </c>
      <c r="B3" t="s">
        <v>9</v>
      </c>
      <c r="C3" t="s">
        <v>50</v>
      </c>
      <c r="D3" t="s">
        <v>51</v>
      </c>
      <c r="E3" s="3">
        <v>66</v>
      </c>
      <c r="F3">
        <f t="shared" ref="F3:F39" si="0">IF(E3&gt;=60,1,0)</f>
        <v>1</v>
      </c>
    </row>
    <row r="4" spans="1:6" x14ac:dyDescent="0.3">
      <c r="A4">
        <v>1003</v>
      </c>
      <c r="B4" t="s">
        <v>10</v>
      </c>
      <c r="C4" t="s">
        <v>50</v>
      </c>
      <c r="D4" t="s">
        <v>51</v>
      </c>
      <c r="E4" s="3">
        <v>29</v>
      </c>
      <c r="F4">
        <f t="shared" si="0"/>
        <v>0</v>
      </c>
    </row>
    <row r="5" spans="1:6" x14ac:dyDescent="0.3">
      <c r="A5">
        <v>1004</v>
      </c>
      <c r="B5" t="s">
        <v>11</v>
      </c>
      <c r="C5" t="s">
        <v>50</v>
      </c>
      <c r="D5" t="s">
        <v>51</v>
      </c>
      <c r="E5" s="3">
        <v>91</v>
      </c>
      <c r="F5">
        <f t="shared" si="0"/>
        <v>1</v>
      </c>
    </row>
    <row r="6" spans="1:6" x14ac:dyDescent="0.3">
      <c r="A6">
        <v>1005</v>
      </c>
      <c r="B6" t="s">
        <v>12</v>
      </c>
      <c r="C6" t="s">
        <v>50</v>
      </c>
      <c r="D6" t="s">
        <v>51</v>
      </c>
      <c r="E6" s="3">
        <v>63</v>
      </c>
      <c r="F6">
        <f t="shared" si="0"/>
        <v>1</v>
      </c>
    </row>
    <row r="7" spans="1:6" x14ac:dyDescent="0.3">
      <c r="A7">
        <v>1006</v>
      </c>
      <c r="B7" t="s">
        <v>13</v>
      </c>
      <c r="C7" t="s">
        <v>50</v>
      </c>
      <c r="D7" t="s">
        <v>51</v>
      </c>
      <c r="E7" s="3">
        <v>16</v>
      </c>
      <c r="F7">
        <f t="shared" si="0"/>
        <v>0</v>
      </c>
    </row>
    <row r="8" spans="1:6" x14ac:dyDescent="0.3">
      <c r="A8">
        <v>1007</v>
      </c>
      <c r="B8" t="s">
        <v>14</v>
      </c>
      <c r="C8" t="s">
        <v>50</v>
      </c>
      <c r="D8" t="s">
        <v>51</v>
      </c>
      <c r="E8" s="3">
        <v>10</v>
      </c>
      <c r="F8">
        <f t="shared" si="0"/>
        <v>0</v>
      </c>
    </row>
    <row r="9" spans="1:6" x14ac:dyDescent="0.3">
      <c r="A9">
        <v>1008</v>
      </c>
      <c r="B9" t="s">
        <v>15</v>
      </c>
      <c r="C9" t="s">
        <v>50</v>
      </c>
      <c r="D9" t="s">
        <v>51</v>
      </c>
      <c r="E9" s="3">
        <v>23</v>
      </c>
      <c r="F9">
        <f t="shared" si="0"/>
        <v>0</v>
      </c>
    </row>
    <row r="10" spans="1:6" x14ac:dyDescent="0.3">
      <c r="A10">
        <v>1009</v>
      </c>
      <c r="B10" t="s">
        <v>16</v>
      </c>
      <c r="C10" t="s">
        <v>50</v>
      </c>
      <c r="D10" t="s">
        <v>51</v>
      </c>
      <c r="E10" s="3">
        <v>72</v>
      </c>
      <c r="F10">
        <f t="shared" si="0"/>
        <v>1</v>
      </c>
    </row>
    <row r="11" spans="1:6" x14ac:dyDescent="0.3">
      <c r="A11">
        <v>1010</v>
      </c>
      <c r="B11" t="s">
        <v>17</v>
      </c>
      <c r="C11" t="s">
        <v>50</v>
      </c>
      <c r="D11" t="s">
        <v>51</v>
      </c>
      <c r="E11" s="3">
        <v>93</v>
      </c>
      <c r="F11">
        <f t="shared" si="0"/>
        <v>1</v>
      </c>
    </row>
    <row r="12" spans="1:6" x14ac:dyDescent="0.3">
      <c r="A12">
        <v>1011</v>
      </c>
      <c r="B12" t="s">
        <v>18</v>
      </c>
      <c r="C12" t="s">
        <v>50</v>
      </c>
      <c r="D12" t="s">
        <v>51</v>
      </c>
      <c r="E12" s="3">
        <v>10</v>
      </c>
      <c r="F12">
        <f t="shared" si="0"/>
        <v>0</v>
      </c>
    </row>
    <row r="13" spans="1:6" x14ac:dyDescent="0.3">
      <c r="A13">
        <v>1012</v>
      </c>
      <c r="B13" t="s">
        <v>19</v>
      </c>
      <c r="C13" t="s">
        <v>50</v>
      </c>
      <c r="D13" t="s">
        <v>51</v>
      </c>
      <c r="E13" s="3">
        <v>99</v>
      </c>
      <c r="F13">
        <f t="shared" si="0"/>
        <v>1</v>
      </c>
    </row>
    <row r="14" spans="1:6" x14ac:dyDescent="0.3">
      <c r="A14">
        <v>1013</v>
      </c>
      <c r="B14" t="s">
        <v>20</v>
      </c>
      <c r="C14" t="s">
        <v>50</v>
      </c>
      <c r="D14" t="s">
        <v>51</v>
      </c>
      <c r="E14" s="3">
        <v>78</v>
      </c>
      <c r="F14">
        <f t="shared" si="0"/>
        <v>1</v>
      </c>
    </row>
    <row r="15" spans="1:6" x14ac:dyDescent="0.3">
      <c r="A15">
        <v>1014</v>
      </c>
      <c r="B15" t="s">
        <v>21</v>
      </c>
      <c r="C15" t="s">
        <v>50</v>
      </c>
      <c r="D15" t="s">
        <v>51</v>
      </c>
      <c r="E15" s="3">
        <v>81</v>
      </c>
      <c r="F15">
        <f t="shared" si="0"/>
        <v>1</v>
      </c>
    </row>
    <row r="16" spans="1:6" x14ac:dyDescent="0.3">
      <c r="A16">
        <v>1015</v>
      </c>
      <c r="B16" t="s">
        <v>22</v>
      </c>
      <c r="C16" t="s">
        <v>50</v>
      </c>
      <c r="D16" t="s">
        <v>51</v>
      </c>
      <c r="E16" s="3">
        <v>40</v>
      </c>
      <c r="F16">
        <f t="shared" si="0"/>
        <v>0</v>
      </c>
    </row>
    <row r="17" spans="1:6" x14ac:dyDescent="0.3">
      <c r="A17">
        <v>1016</v>
      </c>
      <c r="B17" t="s">
        <v>23</v>
      </c>
      <c r="C17" t="s">
        <v>50</v>
      </c>
      <c r="D17" t="s">
        <v>51</v>
      </c>
      <c r="E17" s="3">
        <v>23</v>
      </c>
      <c r="F17">
        <f t="shared" si="0"/>
        <v>0</v>
      </c>
    </row>
    <row r="18" spans="1:6" x14ac:dyDescent="0.3">
      <c r="A18">
        <v>1017</v>
      </c>
      <c r="B18" t="s">
        <v>24</v>
      </c>
      <c r="C18" t="s">
        <v>50</v>
      </c>
      <c r="D18" t="s">
        <v>51</v>
      </c>
      <c r="E18" s="3">
        <v>65</v>
      </c>
      <c r="F18">
        <f t="shared" si="0"/>
        <v>1</v>
      </c>
    </row>
    <row r="19" spans="1:6" x14ac:dyDescent="0.3">
      <c r="A19">
        <v>1018</v>
      </c>
      <c r="B19" t="s">
        <v>25</v>
      </c>
      <c r="C19" t="s">
        <v>50</v>
      </c>
      <c r="D19" t="s">
        <v>51</v>
      </c>
      <c r="E19" s="3">
        <v>24</v>
      </c>
      <c r="F19">
        <f t="shared" si="0"/>
        <v>0</v>
      </c>
    </row>
    <row r="20" spans="1:6" x14ac:dyDescent="0.3">
      <c r="A20">
        <v>1019</v>
      </c>
      <c r="B20" t="s">
        <v>26</v>
      </c>
      <c r="C20" t="s">
        <v>50</v>
      </c>
      <c r="D20" t="s">
        <v>51</v>
      </c>
      <c r="E20" s="3">
        <v>62</v>
      </c>
      <c r="F20">
        <f t="shared" si="0"/>
        <v>1</v>
      </c>
    </row>
    <row r="21" spans="1:6" x14ac:dyDescent="0.3">
      <c r="A21">
        <v>1020</v>
      </c>
      <c r="B21" t="s">
        <v>27</v>
      </c>
      <c r="C21" t="s">
        <v>50</v>
      </c>
      <c r="D21" t="s">
        <v>51</v>
      </c>
      <c r="E21" s="3">
        <v>41</v>
      </c>
      <c r="F21">
        <f t="shared" si="0"/>
        <v>0</v>
      </c>
    </row>
    <row r="22" spans="1:6" x14ac:dyDescent="0.3">
      <c r="A22">
        <v>1021</v>
      </c>
      <c r="B22" t="s">
        <v>28</v>
      </c>
      <c r="C22" t="s">
        <v>50</v>
      </c>
      <c r="D22" t="s">
        <v>51</v>
      </c>
      <c r="E22" s="3">
        <v>42</v>
      </c>
      <c r="F22">
        <f t="shared" si="0"/>
        <v>0</v>
      </c>
    </row>
    <row r="23" spans="1:6" x14ac:dyDescent="0.3">
      <c r="A23">
        <v>1022</v>
      </c>
      <c r="B23" t="s">
        <v>29</v>
      </c>
      <c r="C23" t="s">
        <v>50</v>
      </c>
      <c r="D23" t="s">
        <v>51</v>
      </c>
      <c r="E23" s="3">
        <v>8</v>
      </c>
      <c r="F23">
        <f t="shared" si="0"/>
        <v>0</v>
      </c>
    </row>
    <row r="24" spans="1:6" x14ac:dyDescent="0.3">
      <c r="A24">
        <v>1023</v>
      </c>
      <c r="B24" t="s">
        <v>30</v>
      </c>
      <c r="C24" t="s">
        <v>50</v>
      </c>
      <c r="D24" t="s">
        <v>51</v>
      </c>
      <c r="E24" s="3">
        <v>91</v>
      </c>
      <c r="F24">
        <f t="shared" si="0"/>
        <v>1</v>
      </c>
    </row>
    <row r="25" spans="1:6" x14ac:dyDescent="0.3">
      <c r="A25">
        <v>1024</v>
      </c>
      <c r="B25" t="s">
        <v>31</v>
      </c>
      <c r="C25" t="s">
        <v>50</v>
      </c>
      <c r="D25" t="s">
        <v>51</v>
      </c>
      <c r="E25" s="3">
        <v>69</v>
      </c>
      <c r="F25">
        <f t="shared" si="0"/>
        <v>1</v>
      </c>
    </row>
    <row r="26" spans="1:6" x14ac:dyDescent="0.3">
      <c r="A26">
        <v>1025</v>
      </c>
      <c r="B26" t="s">
        <v>32</v>
      </c>
      <c r="C26" t="s">
        <v>50</v>
      </c>
      <c r="D26" t="s">
        <v>51</v>
      </c>
      <c r="E26" s="3">
        <v>47</v>
      </c>
      <c r="F26">
        <f t="shared" si="0"/>
        <v>0</v>
      </c>
    </row>
    <row r="27" spans="1:6" x14ac:dyDescent="0.3">
      <c r="A27">
        <v>1026</v>
      </c>
      <c r="B27" t="s">
        <v>33</v>
      </c>
      <c r="C27" t="s">
        <v>50</v>
      </c>
      <c r="D27" t="s">
        <v>51</v>
      </c>
      <c r="E27" s="3">
        <v>0</v>
      </c>
      <c r="F27">
        <f t="shared" si="0"/>
        <v>0</v>
      </c>
    </row>
    <row r="28" spans="1:6" x14ac:dyDescent="0.3">
      <c r="A28">
        <v>1027</v>
      </c>
      <c r="B28" t="s">
        <v>34</v>
      </c>
      <c r="C28" t="s">
        <v>50</v>
      </c>
      <c r="D28" t="s">
        <v>51</v>
      </c>
      <c r="E28" s="3">
        <v>42</v>
      </c>
      <c r="F28">
        <f t="shared" si="0"/>
        <v>0</v>
      </c>
    </row>
    <row r="29" spans="1:6" x14ac:dyDescent="0.3">
      <c r="A29">
        <v>1028</v>
      </c>
      <c r="B29" t="s">
        <v>35</v>
      </c>
      <c r="C29" t="s">
        <v>50</v>
      </c>
      <c r="D29" t="s">
        <v>51</v>
      </c>
      <c r="E29" s="3">
        <v>65</v>
      </c>
      <c r="F29">
        <f t="shared" si="0"/>
        <v>1</v>
      </c>
    </row>
    <row r="30" spans="1:6" x14ac:dyDescent="0.3">
      <c r="A30">
        <v>1029</v>
      </c>
      <c r="B30" t="s">
        <v>36</v>
      </c>
      <c r="C30" t="s">
        <v>50</v>
      </c>
      <c r="D30" t="s">
        <v>51</v>
      </c>
      <c r="E30" s="3">
        <v>42</v>
      </c>
      <c r="F30">
        <f t="shared" si="0"/>
        <v>0</v>
      </c>
    </row>
    <row r="31" spans="1:6" x14ac:dyDescent="0.3">
      <c r="A31">
        <v>1030</v>
      </c>
      <c r="B31" t="s">
        <v>37</v>
      </c>
      <c r="C31" t="s">
        <v>50</v>
      </c>
      <c r="D31" t="s">
        <v>51</v>
      </c>
      <c r="E31" s="3">
        <v>32</v>
      </c>
      <c r="F31">
        <f t="shared" si="0"/>
        <v>0</v>
      </c>
    </row>
    <row r="32" spans="1:6" x14ac:dyDescent="0.3">
      <c r="A32">
        <v>1031</v>
      </c>
      <c r="B32" t="s">
        <v>38</v>
      </c>
      <c r="C32" t="s">
        <v>50</v>
      </c>
      <c r="D32" t="s">
        <v>51</v>
      </c>
      <c r="E32" s="3">
        <v>33</v>
      </c>
      <c r="F32">
        <f t="shared" si="0"/>
        <v>0</v>
      </c>
    </row>
    <row r="33" spans="1:6" x14ac:dyDescent="0.3">
      <c r="A33">
        <v>1032</v>
      </c>
      <c r="B33" t="s">
        <v>39</v>
      </c>
      <c r="C33" t="s">
        <v>50</v>
      </c>
      <c r="D33" t="s">
        <v>51</v>
      </c>
      <c r="E33" s="3">
        <v>4</v>
      </c>
      <c r="F33">
        <f t="shared" si="0"/>
        <v>0</v>
      </c>
    </row>
    <row r="34" spans="1:6" x14ac:dyDescent="0.3">
      <c r="A34">
        <v>1033</v>
      </c>
      <c r="B34" t="s">
        <v>40</v>
      </c>
      <c r="C34" t="s">
        <v>50</v>
      </c>
      <c r="D34" t="s">
        <v>51</v>
      </c>
      <c r="E34" s="3">
        <v>27</v>
      </c>
      <c r="F34">
        <f t="shared" si="0"/>
        <v>0</v>
      </c>
    </row>
    <row r="35" spans="1:6" x14ac:dyDescent="0.3">
      <c r="A35">
        <v>1034</v>
      </c>
      <c r="B35" t="s">
        <v>41</v>
      </c>
      <c r="C35" t="s">
        <v>50</v>
      </c>
      <c r="D35" t="s">
        <v>51</v>
      </c>
      <c r="E35" s="3">
        <v>56</v>
      </c>
      <c r="F35">
        <f t="shared" si="0"/>
        <v>0</v>
      </c>
    </row>
    <row r="36" spans="1:6" x14ac:dyDescent="0.3">
      <c r="A36">
        <v>1035</v>
      </c>
      <c r="B36" t="s">
        <v>42</v>
      </c>
      <c r="C36" t="s">
        <v>50</v>
      </c>
      <c r="D36" t="s">
        <v>51</v>
      </c>
      <c r="E36" s="3">
        <v>36</v>
      </c>
      <c r="F36">
        <f t="shared" si="0"/>
        <v>0</v>
      </c>
    </row>
    <row r="37" spans="1:6" x14ac:dyDescent="0.3">
      <c r="A37">
        <v>1036</v>
      </c>
      <c r="B37" t="s">
        <v>43</v>
      </c>
      <c r="C37" t="s">
        <v>50</v>
      </c>
      <c r="D37" t="s">
        <v>51</v>
      </c>
      <c r="E37" s="3">
        <v>51</v>
      </c>
      <c r="F37">
        <f t="shared" si="0"/>
        <v>0</v>
      </c>
    </row>
    <row r="38" spans="1:6" x14ac:dyDescent="0.3">
      <c r="A38">
        <v>1037</v>
      </c>
      <c r="B38" t="s">
        <v>44</v>
      </c>
      <c r="C38" t="s">
        <v>50</v>
      </c>
      <c r="D38" t="s">
        <v>51</v>
      </c>
      <c r="E38" s="3">
        <v>71</v>
      </c>
      <c r="F38">
        <f t="shared" si="0"/>
        <v>1</v>
      </c>
    </row>
    <row r="39" spans="1:6" x14ac:dyDescent="0.3">
      <c r="A39">
        <v>1038</v>
      </c>
      <c r="B39" t="s">
        <v>45</v>
      </c>
      <c r="C39" t="s">
        <v>50</v>
      </c>
      <c r="D39" t="s">
        <v>51</v>
      </c>
      <c r="E39" s="3">
        <v>52</v>
      </c>
      <c r="F39">
        <f t="shared" si="0"/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73227-D765-4D83-A9A0-B4FAF960D4E0}">
  <dimension ref="A1:F22"/>
  <sheetViews>
    <sheetView workbookViewId="0">
      <selection activeCell="C2" sqref="C2"/>
    </sheetView>
  </sheetViews>
  <sheetFormatPr defaultRowHeight="14.4" x14ac:dyDescent="0.3"/>
  <sheetData>
    <row r="1" spans="1:6" x14ac:dyDescent="0.3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x14ac:dyDescent="0.3">
      <c r="A2">
        <v>1001</v>
      </c>
      <c r="B2" t="s">
        <v>6</v>
      </c>
      <c r="C2" t="s">
        <v>52</v>
      </c>
      <c r="D2" t="s">
        <v>53</v>
      </c>
      <c r="E2" s="3">
        <v>69</v>
      </c>
      <c r="F2">
        <f>IF(E2&gt;=60,1,0)</f>
        <v>1</v>
      </c>
    </row>
    <row r="3" spans="1:6" x14ac:dyDescent="0.3">
      <c r="A3">
        <v>1002</v>
      </c>
      <c r="B3" t="s">
        <v>9</v>
      </c>
      <c r="C3" t="s">
        <v>52</v>
      </c>
      <c r="D3" t="s">
        <v>53</v>
      </c>
      <c r="E3" s="3">
        <v>95</v>
      </c>
      <c r="F3">
        <f t="shared" ref="F3:F22" si="0">IF(E3&gt;=60,1,0)</f>
        <v>1</v>
      </c>
    </row>
    <row r="4" spans="1:6" x14ac:dyDescent="0.3">
      <c r="A4">
        <v>1003</v>
      </c>
      <c r="B4" t="s">
        <v>10</v>
      </c>
      <c r="C4" t="s">
        <v>52</v>
      </c>
      <c r="D4" t="s">
        <v>53</v>
      </c>
      <c r="E4" s="3">
        <v>33</v>
      </c>
      <c r="F4">
        <f t="shared" si="0"/>
        <v>0</v>
      </c>
    </row>
    <row r="5" spans="1:6" x14ac:dyDescent="0.3">
      <c r="A5">
        <v>1004</v>
      </c>
      <c r="B5" t="s">
        <v>11</v>
      </c>
      <c r="C5" t="s">
        <v>52</v>
      </c>
      <c r="D5" t="s">
        <v>53</v>
      </c>
      <c r="E5" s="3">
        <v>76</v>
      </c>
      <c r="F5">
        <f t="shared" si="0"/>
        <v>1</v>
      </c>
    </row>
    <row r="6" spans="1:6" x14ac:dyDescent="0.3">
      <c r="A6">
        <v>1005</v>
      </c>
      <c r="B6" t="s">
        <v>12</v>
      </c>
      <c r="C6" t="s">
        <v>52</v>
      </c>
      <c r="D6" t="s">
        <v>53</v>
      </c>
      <c r="E6" s="3">
        <v>20</v>
      </c>
      <c r="F6">
        <f t="shared" si="0"/>
        <v>0</v>
      </c>
    </row>
    <row r="7" spans="1:6" x14ac:dyDescent="0.3">
      <c r="A7">
        <v>1006</v>
      </c>
      <c r="B7" t="s">
        <v>13</v>
      </c>
      <c r="C7" t="s">
        <v>52</v>
      </c>
      <c r="D7" t="s">
        <v>53</v>
      </c>
      <c r="E7" s="3">
        <v>10</v>
      </c>
      <c r="F7">
        <f t="shared" si="0"/>
        <v>0</v>
      </c>
    </row>
    <row r="8" spans="1:6" x14ac:dyDescent="0.3">
      <c r="A8">
        <v>1007</v>
      </c>
      <c r="B8" t="s">
        <v>14</v>
      </c>
      <c r="C8" t="s">
        <v>52</v>
      </c>
      <c r="D8" t="s">
        <v>53</v>
      </c>
      <c r="E8" s="3">
        <v>72</v>
      </c>
      <c r="F8">
        <f t="shared" si="0"/>
        <v>1</v>
      </c>
    </row>
    <row r="9" spans="1:6" x14ac:dyDescent="0.3">
      <c r="A9">
        <v>1008</v>
      </c>
      <c r="B9" t="s">
        <v>15</v>
      </c>
      <c r="C9" t="s">
        <v>52</v>
      </c>
      <c r="D9" t="s">
        <v>53</v>
      </c>
      <c r="E9" s="3">
        <v>80</v>
      </c>
      <c r="F9">
        <f t="shared" si="0"/>
        <v>1</v>
      </c>
    </row>
    <row r="10" spans="1:6" x14ac:dyDescent="0.3">
      <c r="A10">
        <v>1009</v>
      </c>
      <c r="B10" t="s">
        <v>16</v>
      </c>
      <c r="C10" t="s">
        <v>52</v>
      </c>
      <c r="D10" t="s">
        <v>53</v>
      </c>
      <c r="E10" s="3">
        <v>22</v>
      </c>
      <c r="F10">
        <f t="shared" si="0"/>
        <v>0</v>
      </c>
    </row>
    <row r="11" spans="1:6" x14ac:dyDescent="0.3">
      <c r="A11">
        <v>1010</v>
      </c>
      <c r="B11" t="s">
        <v>17</v>
      </c>
      <c r="C11" t="s">
        <v>52</v>
      </c>
      <c r="D11" t="s">
        <v>53</v>
      </c>
      <c r="E11" s="3">
        <v>8</v>
      </c>
      <c r="F11">
        <f t="shared" si="0"/>
        <v>0</v>
      </c>
    </row>
    <row r="12" spans="1:6" x14ac:dyDescent="0.3">
      <c r="A12">
        <v>1011</v>
      </c>
      <c r="B12" t="s">
        <v>18</v>
      </c>
      <c r="C12" t="s">
        <v>52</v>
      </c>
      <c r="D12" t="s">
        <v>53</v>
      </c>
      <c r="E12" s="3">
        <v>100</v>
      </c>
      <c r="F12">
        <f t="shared" si="0"/>
        <v>1</v>
      </c>
    </row>
    <row r="13" spans="1:6" x14ac:dyDescent="0.3">
      <c r="A13">
        <v>1012</v>
      </c>
      <c r="B13" t="s">
        <v>19</v>
      </c>
      <c r="C13" t="s">
        <v>52</v>
      </c>
      <c r="D13" t="s">
        <v>53</v>
      </c>
      <c r="E13" s="3">
        <v>49</v>
      </c>
      <c r="F13">
        <f t="shared" si="0"/>
        <v>0</v>
      </c>
    </row>
    <row r="14" spans="1:6" x14ac:dyDescent="0.3">
      <c r="A14">
        <v>1013</v>
      </c>
      <c r="B14" t="s">
        <v>20</v>
      </c>
      <c r="C14" t="s">
        <v>52</v>
      </c>
      <c r="D14" t="s">
        <v>53</v>
      </c>
      <c r="E14" s="3">
        <v>70</v>
      </c>
      <c r="F14">
        <f t="shared" si="0"/>
        <v>1</v>
      </c>
    </row>
    <row r="15" spans="1:6" x14ac:dyDescent="0.3">
      <c r="A15">
        <v>1014</v>
      </c>
      <c r="B15" t="s">
        <v>21</v>
      </c>
      <c r="C15" t="s">
        <v>52</v>
      </c>
      <c r="D15" t="s">
        <v>53</v>
      </c>
      <c r="E15" s="3">
        <v>86</v>
      </c>
      <c r="F15">
        <f t="shared" si="0"/>
        <v>1</v>
      </c>
    </row>
    <row r="16" spans="1:6" x14ac:dyDescent="0.3">
      <c r="A16">
        <v>1015</v>
      </c>
      <c r="B16" t="s">
        <v>22</v>
      </c>
      <c r="C16" t="s">
        <v>52</v>
      </c>
      <c r="D16" t="s">
        <v>53</v>
      </c>
      <c r="E16" s="3">
        <v>15</v>
      </c>
      <c r="F16">
        <f t="shared" si="0"/>
        <v>0</v>
      </c>
    </row>
    <row r="17" spans="1:6" x14ac:dyDescent="0.3">
      <c r="A17">
        <v>1016</v>
      </c>
      <c r="B17" t="s">
        <v>23</v>
      </c>
      <c r="C17" t="s">
        <v>52</v>
      </c>
      <c r="D17" t="s">
        <v>53</v>
      </c>
      <c r="E17" s="3">
        <v>95</v>
      </c>
      <c r="F17">
        <f t="shared" si="0"/>
        <v>1</v>
      </c>
    </row>
    <row r="18" spans="1:6" x14ac:dyDescent="0.3">
      <c r="A18">
        <v>1017</v>
      </c>
      <c r="B18" t="s">
        <v>24</v>
      </c>
      <c r="C18" t="s">
        <v>52</v>
      </c>
      <c r="D18" t="s">
        <v>53</v>
      </c>
      <c r="E18" s="3">
        <v>77</v>
      </c>
      <c r="F18">
        <f t="shared" si="0"/>
        <v>1</v>
      </c>
    </row>
    <row r="19" spans="1:6" x14ac:dyDescent="0.3">
      <c r="A19">
        <v>1018</v>
      </c>
      <c r="B19" t="s">
        <v>25</v>
      </c>
      <c r="C19" t="s">
        <v>52</v>
      </c>
      <c r="D19" t="s">
        <v>53</v>
      </c>
      <c r="E19" s="3">
        <v>20</v>
      </c>
      <c r="F19">
        <f t="shared" si="0"/>
        <v>0</v>
      </c>
    </row>
    <row r="20" spans="1:6" x14ac:dyDescent="0.3">
      <c r="A20">
        <v>1019</v>
      </c>
      <c r="B20" t="s">
        <v>26</v>
      </c>
      <c r="C20" t="s">
        <v>52</v>
      </c>
      <c r="D20" t="s">
        <v>53</v>
      </c>
      <c r="E20" s="3">
        <v>31</v>
      </c>
      <c r="F20">
        <f t="shared" si="0"/>
        <v>0</v>
      </c>
    </row>
    <row r="21" spans="1:6" x14ac:dyDescent="0.3">
      <c r="A21">
        <v>1020</v>
      </c>
      <c r="B21" t="s">
        <v>27</v>
      </c>
      <c r="C21" t="s">
        <v>52</v>
      </c>
      <c r="D21" t="s">
        <v>53</v>
      </c>
      <c r="E21" s="3">
        <v>48</v>
      </c>
      <c r="F21">
        <f t="shared" si="0"/>
        <v>0</v>
      </c>
    </row>
    <row r="22" spans="1:6" x14ac:dyDescent="0.3">
      <c r="A22">
        <v>1021</v>
      </c>
      <c r="B22" t="s">
        <v>28</v>
      </c>
      <c r="C22" t="s">
        <v>52</v>
      </c>
      <c r="D22" t="s">
        <v>53</v>
      </c>
      <c r="E22" s="3">
        <v>26</v>
      </c>
      <c r="F22">
        <f t="shared" si="0"/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8ECB4-C560-4125-B259-D22672293B40}">
  <dimension ref="A1:F40"/>
  <sheetViews>
    <sheetView workbookViewId="0">
      <selection activeCell="C2" sqref="C2"/>
    </sheetView>
  </sheetViews>
  <sheetFormatPr defaultRowHeight="14.4" x14ac:dyDescent="0.3"/>
  <sheetData>
    <row r="1" spans="1:6" x14ac:dyDescent="0.3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x14ac:dyDescent="0.3">
      <c r="A2">
        <v>1001</v>
      </c>
      <c r="B2" t="s">
        <v>6</v>
      </c>
      <c r="C2" t="s">
        <v>54</v>
      </c>
      <c r="D2" t="s">
        <v>55</v>
      </c>
      <c r="E2" s="3">
        <v>70</v>
      </c>
      <c r="F2">
        <f>IF(E2&gt;=60,1,0)</f>
        <v>1</v>
      </c>
    </row>
    <row r="3" spans="1:6" x14ac:dyDescent="0.3">
      <c r="A3">
        <v>1002</v>
      </c>
      <c r="B3" t="s">
        <v>9</v>
      </c>
      <c r="C3" t="s">
        <v>54</v>
      </c>
      <c r="D3" t="s">
        <v>55</v>
      </c>
      <c r="E3" s="3">
        <v>37</v>
      </c>
      <c r="F3">
        <f t="shared" ref="F3:F40" si="0">IF(E3&gt;=60,1,0)</f>
        <v>0</v>
      </c>
    </row>
    <row r="4" spans="1:6" x14ac:dyDescent="0.3">
      <c r="A4">
        <v>1003</v>
      </c>
      <c r="B4" t="s">
        <v>10</v>
      </c>
      <c r="C4" t="s">
        <v>54</v>
      </c>
      <c r="D4" t="s">
        <v>55</v>
      </c>
      <c r="E4" s="3">
        <v>68</v>
      </c>
      <c r="F4">
        <f t="shared" si="0"/>
        <v>1</v>
      </c>
    </row>
    <row r="5" spans="1:6" x14ac:dyDescent="0.3">
      <c r="A5">
        <v>1004</v>
      </c>
      <c r="B5" t="s">
        <v>11</v>
      </c>
      <c r="C5" t="s">
        <v>54</v>
      </c>
      <c r="D5" t="s">
        <v>55</v>
      </c>
      <c r="E5" s="3">
        <v>60</v>
      </c>
      <c r="F5">
        <f t="shared" si="0"/>
        <v>1</v>
      </c>
    </row>
    <row r="6" spans="1:6" x14ac:dyDescent="0.3">
      <c r="A6">
        <v>1005</v>
      </c>
      <c r="B6" t="s">
        <v>12</v>
      </c>
      <c r="C6" t="s">
        <v>54</v>
      </c>
      <c r="D6" t="s">
        <v>55</v>
      </c>
      <c r="E6" s="3">
        <v>98</v>
      </c>
      <c r="F6">
        <f t="shared" si="0"/>
        <v>1</v>
      </c>
    </row>
    <row r="7" spans="1:6" x14ac:dyDescent="0.3">
      <c r="A7">
        <v>1006</v>
      </c>
      <c r="B7" t="s">
        <v>13</v>
      </c>
      <c r="C7" t="s">
        <v>54</v>
      </c>
      <c r="D7" t="s">
        <v>55</v>
      </c>
      <c r="E7" s="3">
        <v>20</v>
      </c>
      <c r="F7">
        <f t="shared" si="0"/>
        <v>0</v>
      </c>
    </row>
    <row r="8" spans="1:6" x14ac:dyDescent="0.3">
      <c r="A8">
        <v>1007</v>
      </c>
      <c r="B8" t="s">
        <v>14</v>
      </c>
      <c r="C8" t="s">
        <v>54</v>
      </c>
      <c r="D8" t="s">
        <v>55</v>
      </c>
      <c r="E8" s="3">
        <v>32</v>
      </c>
      <c r="F8">
        <f t="shared" si="0"/>
        <v>0</v>
      </c>
    </row>
    <row r="9" spans="1:6" x14ac:dyDescent="0.3">
      <c r="A9">
        <v>1008</v>
      </c>
      <c r="B9" t="s">
        <v>15</v>
      </c>
      <c r="C9" t="s">
        <v>54</v>
      </c>
      <c r="D9" t="s">
        <v>55</v>
      </c>
      <c r="E9" s="3">
        <v>40</v>
      </c>
      <c r="F9">
        <f t="shared" si="0"/>
        <v>0</v>
      </c>
    </row>
    <row r="10" spans="1:6" x14ac:dyDescent="0.3">
      <c r="A10">
        <v>1009</v>
      </c>
      <c r="B10" t="s">
        <v>16</v>
      </c>
      <c r="C10" t="s">
        <v>54</v>
      </c>
      <c r="D10" t="s">
        <v>55</v>
      </c>
      <c r="E10" s="3">
        <v>97</v>
      </c>
      <c r="F10">
        <f t="shared" si="0"/>
        <v>1</v>
      </c>
    </row>
    <row r="11" spans="1:6" x14ac:dyDescent="0.3">
      <c r="A11">
        <v>1010</v>
      </c>
      <c r="B11" t="s">
        <v>17</v>
      </c>
      <c r="C11" t="s">
        <v>54</v>
      </c>
      <c r="D11" t="s">
        <v>55</v>
      </c>
      <c r="E11" s="3">
        <v>1</v>
      </c>
      <c r="F11">
        <f t="shared" si="0"/>
        <v>0</v>
      </c>
    </row>
    <row r="12" spans="1:6" x14ac:dyDescent="0.3">
      <c r="A12">
        <v>1011</v>
      </c>
      <c r="B12" t="s">
        <v>18</v>
      </c>
      <c r="C12" t="s">
        <v>54</v>
      </c>
      <c r="D12" t="s">
        <v>55</v>
      </c>
      <c r="E12" s="3">
        <v>6</v>
      </c>
      <c r="F12">
        <f t="shared" si="0"/>
        <v>0</v>
      </c>
    </row>
    <row r="13" spans="1:6" x14ac:dyDescent="0.3">
      <c r="A13">
        <v>1012</v>
      </c>
      <c r="B13" t="s">
        <v>19</v>
      </c>
      <c r="C13" t="s">
        <v>54</v>
      </c>
      <c r="D13" t="s">
        <v>55</v>
      </c>
      <c r="E13" s="3">
        <v>39</v>
      </c>
      <c r="F13">
        <f t="shared" si="0"/>
        <v>0</v>
      </c>
    </row>
    <row r="14" spans="1:6" x14ac:dyDescent="0.3">
      <c r="A14">
        <v>1013</v>
      </c>
      <c r="B14" t="s">
        <v>20</v>
      </c>
      <c r="C14" t="s">
        <v>54</v>
      </c>
      <c r="D14" t="s">
        <v>55</v>
      </c>
      <c r="E14" s="3">
        <v>68</v>
      </c>
      <c r="F14">
        <f t="shared" si="0"/>
        <v>1</v>
      </c>
    </row>
    <row r="15" spans="1:6" x14ac:dyDescent="0.3">
      <c r="A15">
        <v>1014</v>
      </c>
      <c r="B15" t="s">
        <v>21</v>
      </c>
      <c r="C15" t="s">
        <v>54</v>
      </c>
      <c r="D15" t="s">
        <v>55</v>
      </c>
      <c r="E15" s="3">
        <v>37</v>
      </c>
      <c r="F15">
        <f t="shared" si="0"/>
        <v>0</v>
      </c>
    </row>
    <row r="16" spans="1:6" x14ac:dyDescent="0.3">
      <c r="A16">
        <v>1015</v>
      </c>
      <c r="B16" t="s">
        <v>22</v>
      </c>
      <c r="C16" t="s">
        <v>54</v>
      </c>
      <c r="D16" t="s">
        <v>55</v>
      </c>
      <c r="E16" s="3">
        <v>37</v>
      </c>
      <c r="F16">
        <f t="shared" si="0"/>
        <v>0</v>
      </c>
    </row>
    <row r="17" spans="1:6" x14ac:dyDescent="0.3">
      <c r="A17">
        <v>1016</v>
      </c>
      <c r="B17" t="s">
        <v>23</v>
      </c>
      <c r="C17" t="s">
        <v>54</v>
      </c>
      <c r="D17" t="s">
        <v>55</v>
      </c>
      <c r="E17" s="3">
        <v>90</v>
      </c>
      <c r="F17">
        <f t="shared" si="0"/>
        <v>1</v>
      </c>
    </row>
    <row r="18" spans="1:6" x14ac:dyDescent="0.3">
      <c r="A18">
        <v>1017</v>
      </c>
      <c r="B18" t="s">
        <v>24</v>
      </c>
      <c r="C18" t="s">
        <v>54</v>
      </c>
      <c r="D18" t="s">
        <v>55</v>
      </c>
      <c r="E18" s="3">
        <v>38</v>
      </c>
      <c r="F18">
        <f t="shared" si="0"/>
        <v>0</v>
      </c>
    </row>
    <row r="19" spans="1:6" x14ac:dyDescent="0.3">
      <c r="A19">
        <v>1018</v>
      </c>
      <c r="B19" t="s">
        <v>25</v>
      </c>
      <c r="C19" t="s">
        <v>54</v>
      </c>
      <c r="D19" t="s">
        <v>55</v>
      </c>
      <c r="E19" s="3">
        <v>87</v>
      </c>
      <c r="F19">
        <f t="shared" si="0"/>
        <v>1</v>
      </c>
    </row>
    <row r="20" spans="1:6" x14ac:dyDescent="0.3">
      <c r="A20">
        <v>1019</v>
      </c>
      <c r="B20" t="s">
        <v>26</v>
      </c>
      <c r="C20" t="s">
        <v>54</v>
      </c>
      <c r="D20" t="s">
        <v>55</v>
      </c>
      <c r="E20" s="3">
        <v>45</v>
      </c>
      <c r="F20">
        <f t="shared" si="0"/>
        <v>0</v>
      </c>
    </row>
    <row r="21" spans="1:6" x14ac:dyDescent="0.3">
      <c r="A21">
        <v>1020</v>
      </c>
      <c r="B21" t="s">
        <v>27</v>
      </c>
      <c r="C21" t="s">
        <v>54</v>
      </c>
      <c r="D21" t="s">
        <v>55</v>
      </c>
      <c r="E21" s="3">
        <v>73</v>
      </c>
      <c r="F21">
        <f t="shared" si="0"/>
        <v>1</v>
      </c>
    </row>
    <row r="22" spans="1:6" x14ac:dyDescent="0.3">
      <c r="A22">
        <v>1021</v>
      </c>
      <c r="B22" t="s">
        <v>28</v>
      </c>
      <c r="C22" t="s">
        <v>54</v>
      </c>
      <c r="D22" t="s">
        <v>55</v>
      </c>
      <c r="E22" s="3">
        <v>36</v>
      </c>
      <c r="F22">
        <f t="shared" si="0"/>
        <v>0</v>
      </c>
    </row>
    <row r="23" spans="1:6" x14ac:dyDescent="0.3">
      <c r="A23">
        <v>1022</v>
      </c>
      <c r="B23" t="s">
        <v>29</v>
      </c>
      <c r="C23" t="s">
        <v>54</v>
      </c>
      <c r="D23" t="s">
        <v>55</v>
      </c>
      <c r="E23" s="3">
        <v>35</v>
      </c>
      <c r="F23">
        <f t="shared" si="0"/>
        <v>0</v>
      </c>
    </row>
    <row r="24" spans="1:6" x14ac:dyDescent="0.3">
      <c r="A24">
        <v>1023</v>
      </c>
      <c r="B24" t="s">
        <v>30</v>
      </c>
      <c r="C24" t="s">
        <v>54</v>
      </c>
      <c r="D24" t="s">
        <v>55</v>
      </c>
      <c r="E24" s="3">
        <v>85</v>
      </c>
      <c r="F24">
        <f t="shared" si="0"/>
        <v>1</v>
      </c>
    </row>
    <row r="25" spans="1:6" x14ac:dyDescent="0.3">
      <c r="A25">
        <v>1024</v>
      </c>
      <c r="B25" t="s">
        <v>31</v>
      </c>
      <c r="C25" t="s">
        <v>54</v>
      </c>
      <c r="D25" t="s">
        <v>55</v>
      </c>
      <c r="E25" s="3">
        <v>7</v>
      </c>
      <c r="F25">
        <f t="shared" si="0"/>
        <v>0</v>
      </c>
    </row>
    <row r="26" spans="1:6" x14ac:dyDescent="0.3">
      <c r="A26">
        <v>1025</v>
      </c>
      <c r="B26" t="s">
        <v>32</v>
      </c>
      <c r="C26" t="s">
        <v>54</v>
      </c>
      <c r="D26" t="s">
        <v>55</v>
      </c>
      <c r="E26" s="3">
        <v>67</v>
      </c>
      <c r="F26">
        <f t="shared" si="0"/>
        <v>1</v>
      </c>
    </row>
    <row r="27" spans="1:6" x14ac:dyDescent="0.3">
      <c r="A27">
        <v>1026</v>
      </c>
      <c r="B27" t="s">
        <v>33</v>
      </c>
      <c r="C27" t="s">
        <v>54</v>
      </c>
      <c r="D27" t="s">
        <v>55</v>
      </c>
      <c r="E27" s="3">
        <v>80</v>
      </c>
      <c r="F27">
        <f t="shared" si="0"/>
        <v>1</v>
      </c>
    </row>
    <row r="28" spans="1:6" x14ac:dyDescent="0.3">
      <c r="A28">
        <v>1027</v>
      </c>
      <c r="B28" t="s">
        <v>34</v>
      </c>
      <c r="C28" t="s">
        <v>54</v>
      </c>
      <c r="D28" t="s">
        <v>55</v>
      </c>
      <c r="E28" s="3">
        <v>55</v>
      </c>
      <c r="F28">
        <f t="shared" si="0"/>
        <v>0</v>
      </c>
    </row>
    <row r="29" spans="1:6" x14ac:dyDescent="0.3">
      <c r="A29">
        <v>1028</v>
      </c>
      <c r="B29" t="s">
        <v>35</v>
      </c>
      <c r="C29" t="s">
        <v>54</v>
      </c>
      <c r="D29" t="s">
        <v>55</v>
      </c>
      <c r="E29" s="3">
        <v>83</v>
      </c>
      <c r="F29">
        <f t="shared" si="0"/>
        <v>1</v>
      </c>
    </row>
    <row r="30" spans="1:6" x14ac:dyDescent="0.3">
      <c r="A30">
        <v>1029</v>
      </c>
      <c r="B30" t="s">
        <v>36</v>
      </c>
      <c r="C30" t="s">
        <v>54</v>
      </c>
      <c r="D30" t="s">
        <v>55</v>
      </c>
      <c r="E30" s="3">
        <v>67</v>
      </c>
      <c r="F30">
        <f t="shared" si="0"/>
        <v>1</v>
      </c>
    </row>
    <row r="31" spans="1:6" x14ac:dyDescent="0.3">
      <c r="A31">
        <v>1030</v>
      </c>
      <c r="B31" t="s">
        <v>37</v>
      </c>
      <c r="C31" t="s">
        <v>54</v>
      </c>
      <c r="D31" t="s">
        <v>55</v>
      </c>
      <c r="E31" s="3">
        <v>27</v>
      </c>
      <c r="F31">
        <f t="shared" si="0"/>
        <v>0</v>
      </c>
    </row>
    <row r="32" spans="1:6" x14ac:dyDescent="0.3">
      <c r="A32">
        <v>1031</v>
      </c>
      <c r="B32" t="s">
        <v>38</v>
      </c>
      <c r="C32" t="s">
        <v>54</v>
      </c>
      <c r="D32" t="s">
        <v>55</v>
      </c>
      <c r="E32" s="3">
        <v>94</v>
      </c>
      <c r="F32">
        <f t="shared" si="0"/>
        <v>1</v>
      </c>
    </row>
    <row r="33" spans="1:6" x14ac:dyDescent="0.3">
      <c r="A33">
        <v>1032</v>
      </c>
      <c r="B33" t="s">
        <v>39</v>
      </c>
      <c r="C33" t="s">
        <v>54</v>
      </c>
      <c r="D33" t="s">
        <v>55</v>
      </c>
      <c r="E33" s="3">
        <v>96</v>
      </c>
      <c r="F33">
        <f t="shared" si="0"/>
        <v>1</v>
      </c>
    </row>
    <row r="34" spans="1:6" x14ac:dyDescent="0.3">
      <c r="A34">
        <v>1033</v>
      </c>
      <c r="B34" t="s">
        <v>40</v>
      </c>
      <c r="C34" t="s">
        <v>54</v>
      </c>
      <c r="D34" t="s">
        <v>55</v>
      </c>
      <c r="E34" s="3">
        <v>99</v>
      </c>
      <c r="F34">
        <f t="shared" si="0"/>
        <v>1</v>
      </c>
    </row>
    <row r="35" spans="1:6" x14ac:dyDescent="0.3">
      <c r="A35">
        <v>1034</v>
      </c>
      <c r="B35" t="s">
        <v>41</v>
      </c>
      <c r="C35" t="s">
        <v>54</v>
      </c>
      <c r="D35" t="s">
        <v>55</v>
      </c>
      <c r="E35" s="3">
        <v>64</v>
      </c>
      <c r="F35">
        <f t="shared" si="0"/>
        <v>1</v>
      </c>
    </row>
    <row r="36" spans="1:6" x14ac:dyDescent="0.3">
      <c r="A36">
        <v>1035</v>
      </c>
      <c r="B36" t="s">
        <v>42</v>
      </c>
      <c r="C36" t="s">
        <v>54</v>
      </c>
      <c r="D36" t="s">
        <v>55</v>
      </c>
      <c r="E36" s="3">
        <v>52</v>
      </c>
      <c r="F36">
        <f t="shared" si="0"/>
        <v>0</v>
      </c>
    </row>
    <row r="37" spans="1:6" x14ac:dyDescent="0.3">
      <c r="A37">
        <v>1036</v>
      </c>
      <c r="B37" t="s">
        <v>43</v>
      </c>
      <c r="C37" t="s">
        <v>54</v>
      </c>
      <c r="D37" t="s">
        <v>55</v>
      </c>
      <c r="E37" s="3">
        <v>16</v>
      </c>
      <c r="F37">
        <f t="shared" si="0"/>
        <v>0</v>
      </c>
    </row>
    <row r="38" spans="1:6" x14ac:dyDescent="0.3">
      <c r="A38">
        <v>1037</v>
      </c>
      <c r="B38" t="s">
        <v>44</v>
      </c>
      <c r="C38" t="s">
        <v>54</v>
      </c>
      <c r="D38" t="s">
        <v>55</v>
      </c>
      <c r="E38" s="3">
        <v>34</v>
      </c>
      <c r="F38">
        <f t="shared" si="0"/>
        <v>0</v>
      </c>
    </row>
    <row r="39" spans="1:6" x14ac:dyDescent="0.3">
      <c r="A39">
        <v>1038</v>
      </c>
      <c r="B39" t="s">
        <v>45</v>
      </c>
      <c r="C39" t="s">
        <v>54</v>
      </c>
      <c r="D39" t="s">
        <v>55</v>
      </c>
      <c r="E39" s="3">
        <v>76</v>
      </c>
      <c r="F39">
        <f t="shared" si="0"/>
        <v>1</v>
      </c>
    </row>
    <row r="40" spans="1:6" x14ac:dyDescent="0.3">
      <c r="A40">
        <v>1039</v>
      </c>
      <c r="B40" t="s">
        <v>56</v>
      </c>
      <c r="C40" t="s">
        <v>54</v>
      </c>
      <c r="D40" t="s">
        <v>55</v>
      </c>
      <c r="E40" s="3">
        <v>96</v>
      </c>
      <c r="F40">
        <f t="shared" si="0"/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38898-BD4A-4D69-AD11-16BF270C0729}">
  <dimension ref="A1:P40"/>
  <sheetViews>
    <sheetView workbookViewId="0">
      <selection activeCell="P1" sqref="P1"/>
    </sheetView>
  </sheetViews>
  <sheetFormatPr defaultRowHeight="14.4" x14ac:dyDescent="0.3"/>
  <sheetData>
    <row r="1" spans="1:16" x14ac:dyDescent="0.3">
      <c r="A1" s="1" t="s">
        <v>1</v>
      </c>
      <c r="B1" t="s">
        <v>0</v>
      </c>
      <c r="C1" t="s">
        <v>57</v>
      </c>
      <c r="D1" t="s">
        <v>58</v>
      </c>
      <c r="E1" t="s">
        <v>59</v>
      </c>
      <c r="F1" t="s">
        <v>60</v>
      </c>
      <c r="G1" s="4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  <c r="M1" t="s">
        <v>67</v>
      </c>
      <c r="N1" t="s">
        <v>68</v>
      </c>
      <c r="O1" t="s">
        <v>69</v>
      </c>
      <c r="P1" t="s">
        <v>70</v>
      </c>
    </row>
    <row r="2" spans="1:16" x14ac:dyDescent="0.3">
      <c r="A2" t="s">
        <v>6</v>
      </c>
      <c r="B2">
        <v>1001</v>
      </c>
      <c r="C2">
        <v>17</v>
      </c>
      <c r="D2">
        <v>1</v>
      </c>
      <c r="E2">
        <v>0</v>
      </c>
      <c r="F2">
        <v>2</v>
      </c>
      <c r="G2">
        <v>19.833722807854699</v>
      </c>
      <c r="H2">
        <v>7</v>
      </c>
      <c r="I2">
        <v>1</v>
      </c>
      <c r="J2">
        <v>2</v>
      </c>
      <c r="K2">
        <v>0</v>
      </c>
      <c r="L2">
        <v>0</v>
      </c>
      <c r="M2">
        <v>1</v>
      </c>
      <c r="N2">
        <v>0</v>
      </c>
      <c r="O2">
        <v>2.9291955916676802</v>
      </c>
      <c r="P2">
        <v>2</v>
      </c>
    </row>
    <row r="3" spans="1:16" x14ac:dyDescent="0.3">
      <c r="A3" t="s">
        <v>9</v>
      </c>
      <c r="B3">
        <v>1002</v>
      </c>
      <c r="C3">
        <v>18</v>
      </c>
      <c r="D3">
        <v>0</v>
      </c>
      <c r="E3">
        <v>0</v>
      </c>
      <c r="F3">
        <v>1</v>
      </c>
      <c r="G3">
        <v>15.4087560558467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3.0429148334363698</v>
      </c>
      <c r="P3">
        <v>1</v>
      </c>
    </row>
    <row r="4" spans="1:16" x14ac:dyDescent="0.3">
      <c r="A4" t="s">
        <v>10</v>
      </c>
      <c r="B4">
        <v>1003</v>
      </c>
      <c r="C4">
        <v>15</v>
      </c>
      <c r="D4">
        <v>0</v>
      </c>
      <c r="E4">
        <v>2</v>
      </c>
      <c r="F4">
        <v>3</v>
      </c>
      <c r="G4">
        <v>4.2105697688122596</v>
      </c>
      <c r="H4">
        <v>26</v>
      </c>
      <c r="I4">
        <v>0</v>
      </c>
      <c r="J4">
        <v>2</v>
      </c>
      <c r="K4">
        <v>0</v>
      </c>
      <c r="L4">
        <v>0</v>
      </c>
      <c r="M4">
        <v>0</v>
      </c>
      <c r="N4">
        <v>0</v>
      </c>
      <c r="O4">
        <v>0.112602254466181</v>
      </c>
      <c r="P4">
        <v>4</v>
      </c>
    </row>
    <row r="5" spans="1:16" x14ac:dyDescent="0.3">
      <c r="A5" t="s">
        <v>11</v>
      </c>
      <c r="B5">
        <v>1004</v>
      </c>
      <c r="C5">
        <v>17</v>
      </c>
      <c r="D5">
        <v>1</v>
      </c>
      <c r="E5">
        <v>0</v>
      </c>
      <c r="F5">
        <v>3</v>
      </c>
      <c r="G5">
        <v>10.028829473958201</v>
      </c>
      <c r="H5">
        <v>14</v>
      </c>
      <c r="I5">
        <v>0</v>
      </c>
      <c r="J5">
        <v>3</v>
      </c>
      <c r="K5">
        <v>1</v>
      </c>
      <c r="L5">
        <v>0</v>
      </c>
      <c r="M5">
        <v>0</v>
      </c>
      <c r="N5">
        <v>0</v>
      </c>
      <c r="O5">
        <v>2.05421813970294</v>
      </c>
      <c r="P5">
        <v>3</v>
      </c>
    </row>
    <row r="6" spans="1:16" x14ac:dyDescent="0.3">
      <c r="A6" t="s">
        <v>12</v>
      </c>
      <c r="B6">
        <v>1005</v>
      </c>
      <c r="C6">
        <v>17</v>
      </c>
      <c r="D6">
        <v>1</v>
      </c>
      <c r="E6">
        <v>0</v>
      </c>
      <c r="F6">
        <v>2</v>
      </c>
      <c r="G6">
        <v>4.6724952729713296</v>
      </c>
      <c r="H6">
        <v>17</v>
      </c>
      <c r="I6">
        <v>1</v>
      </c>
      <c r="J6">
        <v>3</v>
      </c>
      <c r="K6">
        <v>0</v>
      </c>
      <c r="L6">
        <v>0</v>
      </c>
      <c r="M6">
        <v>0</v>
      </c>
      <c r="N6">
        <v>0</v>
      </c>
      <c r="O6">
        <v>1.28806118179538</v>
      </c>
      <c r="P6">
        <v>4</v>
      </c>
    </row>
    <row r="7" spans="1:16" x14ac:dyDescent="0.3">
      <c r="A7" t="s">
        <v>13</v>
      </c>
      <c r="B7">
        <v>1006</v>
      </c>
      <c r="C7">
        <v>18</v>
      </c>
      <c r="D7">
        <v>0</v>
      </c>
      <c r="E7">
        <v>0</v>
      </c>
      <c r="F7">
        <v>1</v>
      </c>
      <c r="G7">
        <v>8.1912185452501802</v>
      </c>
      <c r="H7">
        <v>0</v>
      </c>
      <c r="I7">
        <v>0</v>
      </c>
      <c r="J7">
        <v>1</v>
      </c>
      <c r="K7">
        <v>1</v>
      </c>
      <c r="L7">
        <v>0</v>
      </c>
      <c r="M7">
        <v>0</v>
      </c>
      <c r="N7">
        <v>0</v>
      </c>
      <c r="O7">
        <v>3.0841836144863901</v>
      </c>
      <c r="P7">
        <v>1</v>
      </c>
    </row>
    <row r="8" spans="1:16" x14ac:dyDescent="0.3">
      <c r="A8" t="s">
        <v>14</v>
      </c>
      <c r="B8">
        <v>1007</v>
      </c>
      <c r="C8">
        <v>15</v>
      </c>
      <c r="D8">
        <v>0</v>
      </c>
      <c r="E8">
        <v>1</v>
      </c>
      <c r="F8">
        <v>1</v>
      </c>
      <c r="G8">
        <v>15.601680474699201</v>
      </c>
      <c r="H8">
        <v>10</v>
      </c>
      <c r="I8">
        <v>0</v>
      </c>
      <c r="J8">
        <v>3</v>
      </c>
      <c r="K8">
        <v>0</v>
      </c>
      <c r="L8">
        <v>1</v>
      </c>
      <c r="M8">
        <v>0</v>
      </c>
      <c r="N8">
        <v>0</v>
      </c>
      <c r="O8">
        <v>2.7482374148915798</v>
      </c>
      <c r="P8">
        <v>2</v>
      </c>
    </row>
    <row r="9" spans="1:16" x14ac:dyDescent="0.3">
      <c r="A9" t="s">
        <v>15</v>
      </c>
      <c r="B9">
        <v>1008</v>
      </c>
      <c r="C9">
        <v>15</v>
      </c>
      <c r="D9">
        <v>1</v>
      </c>
      <c r="E9">
        <v>1</v>
      </c>
      <c r="F9">
        <v>4</v>
      </c>
      <c r="G9">
        <v>15.424496305808001</v>
      </c>
      <c r="H9">
        <v>22</v>
      </c>
      <c r="I9">
        <v>1</v>
      </c>
      <c r="J9">
        <v>1</v>
      </c>
      <c r="K9">
        <v>1</v>
      </c>
      <c r="L9">
        <v>0</v>
      </c>
      <c r="M9">
        <v>0</v>
      </c>
      <c r="N9">
        <v>0</v>
      </c>
      <c r="O9">
        <v>1.36014271231646</v>
      </c>
      <c r="P9">
        <v>4</v>
      </c>
    </row>
    <row r="10" spans="1:16" x14ac:dyDescent="0.3">
      <c r="A10" t="s">
        <v>16</v>
      </c>
      <c r="B10">
        <v>1009</v>
      </c>
      <c r="C10">
        <v>17</v>
      </c>
      <c r="D10">
        <v>0</v>
      </c>
      <c r="E10">
        <v>0</v>
      </c>
      <c r="F10">
        <v>0</v>
      </c>
      <c r="G10">
        <v>4.5620075580477</v>
      </c>
      <c r="H10">
        <v>1</v>
      </c>
      <c r="I10">
        <v>0</v>
      </c>
      <c r="J10">
        <v>2</v>
      </c>
      <c r="K10">
        <v>0</v>
      </c>
      <c r="L10">
        <v>1</v>
      </c>
      <c r="M10">
        <v>0</v>
      </c>
      <c r="N10">
        <v>1</v>
      </c>
      <c r="O10">
        <v>2.8968191895135602</v>
      </c>
      <c r="P10">
        <v>2</v>
      </c>
    </row>
    <row r="11" spans="1:16" x14ac:dyDescent="0.3">
      <c r="A11" t="s">
        <v>17</v>
      </c>
      <c r="B11">
        <v>1010</v>
      </c>
      <c r="C11">
        <v>16</v>
      </c>
      <c r="D11">
        <v>1</v>
      </c>
      <c r="E11">
        <v>0</v>
      </c>
      <c r="F11">
        <v>1</v>
      </c>
      <c r="G11">
        <v>18.444466363097199</v>
      </c>
      <c r="H11">
        <v>0</v>
      </c>
      <c r="I11">
        <v>0</v>
      </c>
      <c r="J11">
        <v>3</v>
      </c>
      <c r="K11">
        <v>1</v>
      </c>
      <c r="L11">
        <v>0</v>
      </c>
      <c r="M11">
        <v>0</v>
      </c>
      <c r="N11">
        <v>0</v>
      </c>
      <c r="O11">
        <v>3.5734742103297599</v>
      </c>
      <c r="P11">
        <v>0</v>
      </c>
    </row>
    <row r="12" spans="1:16" x14ac:dyDescent="0.3">
      <c r="A12" t="s">
        <v>18</v>
      </c>
      <c r="B12">
        <v>1011</v>
      </c>
      <c r="C12">
        <v>17</v>
      </c>
      <c r="D12">
        <v>0</v>
      </c>
      <c r="E12">
        <v>0</v>
      </c>
      <c r="F12">
        <v>1</v>
      </c>
      <c r="G12">
        <v>11.851363655296501</v>
      </c>
      <c r="H12">
        <v>11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2.14717162501851</v>
      </c>
      <c r="P12">
        <v>3</v>
      </c>
    </row>
    <row r="13" spans="1:16" x14ac:dyDescent="0.3">
      <c r="A13" t="s">
        <v>19</v>
      </c>
      <c r="B13">
        <v>1012</v>
      </c>
      <c r="C13">
        <v>17</v>
      </c>
      <c r="D13">
        <v>0</v>
      </c>
      <c r="E13">
        <v>0</v>
      </c>
      <c r="F13">
        <v>1</v>
      </c>
      <c r="G13">
        <v>7.59848581924029</v>
      </c>
      <c r="H13">
        <v>15</v>
      </c>
      <c r="I13">
        <v>0</v>
      </c>
      <c r="J13">
        <v>2</v>
      </c>
      <c r="K13">
        <v>0</v>
      </c>
      <c r="L13">
        <v>0</v>
      </c>
      <c r="M13">
        <v>0</v>
      </c>
      <c r="N13">
        <v>1</v>
      </c>
      <c r="O13">
        <v>1.55959451904027</v>
      </c>
      <c r="P13">
        <v>4</v>
      </c>
    </row>
    <row r="14" spans="1:16" x14ac:dyDescent="0.3">
      <c r="A14" t="s">
        <v>20</v>
      </c>
      <c r="B14">
        <v>1013</v>
      </c>
      <c r="C14">
        <v>17</v>
      </c>
      <c r="D14">
        <v>0</v>
      </c>
      <c r="E14">
        <v>1</v>
      </c>
      <c r="F14">
        <v>1</v>
      </c>
      <c r="G14">
        <v>10.038711615617199</v>
      </c>
      <c r="H14">
        <v>21</v>
      </c>
      <c r="I14">
        <v>0</v>
      </c>
      <c r="J14">
        <v>3</v>
      </c>
      <c r="K14">
        <v>1</v>
      </c>
      <c r="L14">
        <v>0</v>
      </c>
      <c r="M14">
        <v>0</v>
      </c>
      <c r="N14">
        <v>0</v>
      </c>
      <c r="O14">
        <v>1.5200778148748</v>
      </c>
      <c r="P14">
        <v>4</v>
      </c>
    </row>
    <row r="15" spans="1:16" x14ac:dyDescent="0.3">
      <c r="A15" t="s">
        <v>21</v>
      </c>
      <c r="B15">
        <v>1014</v>
      </c>
      <c r="C15">
        <v>17</v>
      </c>
      <c r="D15">
        <v>0</v>
      </c>
      <c r="E15">
        <v>1</v>
      </c>
      <c r="F15">
        <v>2</v>
      </c>
      <c r="G15">
        <v>12.1014250687548</v>
      </c>
      <c r="H15">
        <v>21</v>
      </c>
      <c r="I15">
        <v>0</v>
      </c>
      <c r="J15">
        <v>4</v>
      </c>
      <c r="K15">
        <v>0</v>
      </c>
      <c r="L15">
        <v>1</v>
      </c>
      <c r="M15">
        <v>0</v>
      </c>
      <c r="N15">
        <v>0</v>
      </c>
      <c r="O15">
        <v>1.75158095833407</v>
      </c>
      <c r="P15">
        <v>4</v>
      </c>
    </row>
    <row r="16" spans="1:16" x14ac:dyDescent="0.3">
      <c r="A16" t="s">
        <v>22</v>
      </c>
      <c r="B16">
        <v>1015</v>
      </c>
      <c r="C16">
        <v>18</v>
      </c>
      <c r="D16">
        <v>1</v>
      </c>
      <c r="E16">
        <v>0</v>
      </c>
      <c r="F16">
        <v>1</v>
      </c>
      <c r="G16">
        <v>11.197810636915699</v>
      </c>
      <c r="H16">
        <v>9</v>
      </c>
      <c r="I16">
        <v>1</v>
      </c>
      <c r="J16">
        <v>2</v>
      </c>
      <c r="K16">
        <v>0</v>
      </c>
      <c r="L16">
        <v>0</v>
      </c>
      <c r="M16">
        <v>0</v>
      </c>
      <c r="N16">
        <v>0</v>
      </c>
      <c r="O16">
        <v>2.3967881171247898</v>
      </c>
      <c r="P16">
        <v>3</v>
      </c>
    </row>
    <row r="17" spans="1:16" x14ac:dyDescent="0.3">
      <c r="A17" t="s">
        <v>23</v>
      </c>
      <c r="B17">
        <v>1016</v>
      </c>
      <c r="C17">
        <v>15</v>
      </c>
      <c r="D17">
        <v>0</v>
      </c>
      <c r="E17">
        <v>0</v>
      </c>
      <c r="F17">
        <v>2</v>
      </c>
      <c r="G17">
        <v>9.7281007107235595</v>
      </c>
      <c r="H17">
        <v>17</v>
      </c>
      <c r="I17">
        <v>1</v>
      </c>
      <c r="J17">
        <v>0</v>
      </c>
      <c r="K17">
        <v>0</v>
      </c>
      <c r="L17">
        <v>1</v>
      </c>
      <c r="M17">
        <v>0</v>
      </c>
      <c r="N17">
        <v>0</v>
      </c>
      <c r="O17">
        <v>1.3415207165346601</v>
      </c>
      <c r="P17">
        <v>4</v>
      </c>
    </row>
    <row r="18" spans="1:16" x14ac:dyDescent="0.3">
      <c r="A18" t="s">
        <v>24</v>
      </c>
      <c r="B18">
        <v>1017</v>
      </c>
      <c r="C18">
        <v>18</v>
      </c>
      <c r="D18">
        <v>0</v>
      </c>
      <c r="E18">
        <v>3</v>
      </c>
      <c r="F18">
        <v>1</v>
      </c>
      <c r="G18">
        <v>10.098656081788</v>
      </c>
      <c r="H18">
        <v>14</v>
      </c>
      <c r="I18">
        <v>0</v>
      </c>
      <c r="J18">
        <v>2</v>
      </c>
      <c r="K18">
        <v>1</v>
      </c>
      <c r="L18">
        <v>1</v>
      </c>
      <c r="M18">
        <v>0</v>
      </c>
      <c r="N18">
        <v>0</v>
      </c>
      <c r="O18">
        <v>2.23217527771597</v>
      </c>
      <c r="P18">
        <v>3</v>
      </c>
    </row>
    <row r="19" spans="1:16" x14ac:dyDescent="0.3">
      <c r="A19" t="s">
        <v>25</v>
      </c>
      <c r="B19">
        <v>1018</v>
      </c>
      <c r="C19">
        <v>18</v>
      </c>
      <c r="D19">
        <v>1</v>
      </c>
      <c r="E19">
        <v>0</v>
      </c>
      <c r="F19">
        <v>0</v>
      </c>
      <c r="G19">
        <v>3.52823820855772</v>
      </c>
      <c r="H19">
        <v>16</v>
      </c>
      <c r="I19">
        <v>1</v>
      </c>
      <c r="J19">
        <v>2</v>
      </c>
      <c r="K19">
        <v>0</v>
      </c>
      <c r="L19">
        <v>0</v>
      </c>
      <c r="M19">
        <v>0</v>
      </c>
      <c r="N19">
        <v>0</v>
      </c>
      <c r="O19">
        <v>1.38440417569403</v>
      </c>
      <c r="P19">
        <v>4</v>
      </c>
    </row>
    <row r="20" spans="1:16" x14ac:dyDescent="0.3">
      <c r="A20" t="s">
        <v>26</v>
      </c>
      <c r="B20">
        <v>1019</v>
      </c>
      <c r="C20">
        <v>18</v>
      </c>
      <c r="D20">
        <v>0</v>
      </c>
      <c r="E20">
        <v>1</v>
      </c>
      <c r="F20">
        <v>3</v>
      </c>
      <c r="G20">
        <v>16.254658086093499</v>
      </c>
      <c r="H20">
        <v>29</v>
      </c>
      <c r="I20">
        <v>0</v>
      </c>
      <c r="J20">
        <v>2</v>
      </c>
      <c r="K20">
        <v>1</v>
      </c>
      <c r="L20">
        <v>0</v>
      </c>
      <c r="M20">
        <v>0</v>
      </c>
      <c r="N20">
        <v>1</v>
      </c>
      <c r="O20">
        <v>0.46955332337986999</v>
      </c>
      <c r="P20">
        <v>4</v>
      </c>
    </row>
    <row r="21" spans="1:16" x14ac:dyDescent="0.3">
      <c r="A21" t="s">
        <v>27</v>
      </c>
      <c r="B21">
        <v>1020</v>
      </c>
      <c r="C21">
        <v>17</v>
      </c>
      <c r="D21">
        <v>0</v>
      </c>
      <c r="E21">
        <v>0</v>
      </c>
      <c r="F21">
        <v>1</v>
      </c>
      <c r="G21">
        <v>10.835206398820301</v>
      </c>
      <c r="H21">
        <v>9</v>
      </c>
      <c r="I21">
        <v>0</v>
      </c>
      <c r="J21">
        <v>2</v>
      </c>
      <c r="K21">
        <v>0</v>
      </c>
      <c r="L21">
        <v>0</v>
      </c>
      <c r="M21">
        <v>1</v>
      </c>
      <c r="N21">
        <v>0</v>
      </c>
      <c r="O21">
        <v>2.3957840945306899</v>
      </c>
      <c r="P21">
        <v>3</v>
      </c>
    </row>
    <row r="22" spans="1:16" x14ac:dyDescent="0.3">
      <c r="A22" t="s">
        <v>28</v>
      </c>
      <c r="B22">
        <v>1021</v>
      </c>
      <c r="C22">
        <v>16</v>
      </c>
      <c r="D22">
        <v>1</v>
      </c>
      <c r="E22">
        <v>0</v>
      </c>
      <c r="F22">
        <v>3</v>
      </c>
      <c r="G22">
        <v>2.6215972340940601</v>
      </c>
      <c r="H22">
        <v>2</v>
      </c>
      <c r="I22">
        <v>0</v>
      </c>
      <c r="J22">
        <v>3</v>
      </c>
      <c r="K22">
        <v>0</v>
      </c>
      <c r="L22">
        <v>0</v>
      </c>
      <c r="M22">
        <v>0</v>
      </c>
      <c r="N22">
        <v>1</v>
      </c>
      <c r="O22">
        <v>2.7784112999206498</v>
      </c>
      <c r="P22">
        <v>2</v>
      </c>
    </row>
    <row r="23" spans="1:16" x14ac:dyDescent="0.3">
      <c r="A23" t="s">
        <v>29</v>
      </c>
      <c r="B23">
        <v>1022</v>
      </c>
      <c r="C23">
        <v>15</v>
      </c>
      <c r="D23">
        <v>0</v>
      </c>
      <c r="E23">
        <v>0</v>
      </c>
      <c r="F23">
        <v>2</v>
      </c>
      <c r="G23">
        <v>15.3231420316555</v>
      </c>
      <c r="H23">
        <v>25</v>
      </c>
      <c r="I23">
        <v>0</v>
      </c>
      <c r="J23">
        <v>1</v>
      </c>
      <c r="K23">
        <v>1</v>
      </c>
      <c r="L23">
        <v>0</v>
      </c>
      <c r="M23">
        <v>0</v>
      </c>
      <c r="N23">
        <v>0</v>
      </c>
      <c r="O23">
        <v>0.34689403670501401</v>
      </c>
      <c r="P23">
        <v>4</v>
      </c>
    </row>
    <row r="24" spans="1:16" x14ac:dyDescent="0.3">
      <c r="A24" t="s">
        <v>30</v>
      </c>
      <c r="B24">
        <v>1023</v>
      </c>
      <c r="C24">
        <v>16</v>
      </c>
      <c r="D24">
        <v>1</v>
      </c>
      <c r="E24">
        <v>1</v>
      </c>
      <c r="F24">
        <v>0</v>
      </c>
      <c r="G24">
        <v>18.648879567546999</v>
      </c>
      <c r="H24">
        <v>29</v>
      </c>
      <c r="I24">
        <v>1</v>
      </c>
      <c r="J24">
        <v>1</v>
      </c>
      <c r="K24">
        <v>0</v>
      </c>
      <c r="L24">
        <v>0</v>
      </c>
      <c r="M24">
        <v>0</v>
      </c>
      <c r="N24">
        <v>0</v>
      </c>
      <c r="O24">
        <v>0.31254623052535402</v>
      </c>
      <c r="P24">
        <v>4</v>
      </c>
    </row>
    <row r="25" spans="1:16" x14ac:dyDescent="0.3">
      <c r="A25" t="s">
        <v>31</v>
      </c>
      <c r="B25">
        <v>1024</v>
      </c>
      <c r="C25">
        <v>18</v>
      </c>
      <c r="D25">
        <v>1</v>
      </c>
      <c r="E25">
        <v>3</v>
      </c>
      <c r="F25">
        <v>4</v>
      </c>
      <c r="G25">
        <v>18.946137984739199</v>
      </c>
      <c r="H25">
        <v>20</v>
      </c>
      <c r="I25">
        <v>0</v>
      </c>
      <c r="J25">
        <v>2</v>
      </c>
      <c r="K25">
        <v>1</v>
      </c>
      <c r="L25">
        <v>0</v>
      </c>
      <c r="M25">
        <v>0</v>
      </c>
      <c r="N25">
        <v>0</v>
      </c>
      <c r="O25">
        <v>1.7701318767799701</v>
      </c>
      <c r="P25">
        <v>4</v>
      </c>
    </row>
    <row r="26" spans="1:16" x14ac:dyDescent="0.3">
      <c r="A26" t="s">
        <v>32</v>
      </c>
      <c r="B26">
        <v>1025</v>
      </c>
      <c r="C26">
        <v>18</v>
      </c>
      <c r="D26">
        <v>1</v>
      </c>
      <c r="E26">
        <v>0</v>
      </c>
      <c r="F26">
        <v>1</v>
      </c>
      <c r="G26">
        <v>7.3803546482234497</v>
      </c>
      <c r="H26">
        <v>15</v>
      </c>
      <c r="I26">
        <v>0</v>
      </c>
      <c r="J26">
        <v>2</v>
      </c>
      <c r="K26">
        <v>0</v>
      </c>
      <c r="L26">
        <v>0</v>
      </c>
      <c r="M26">
        <v>0</v>
      </c>
      <c r="N26">
        <v>0</v>
      </c>
      <c r="O26">
        <v>1.5051556220362801</v>
      </c>
      <c r="P26">
        <v>4</v>
      </c>
    </row>
    <row r="27" spans="1:16" x14ac:dyDescent="0.3">
      <c r="A27" t="s">
        <v>33</v>
      </c>
      <c r="B27">
        <v>1026</v>
      </c>
      <c r="C27">
        <v>16</v>
      </c>
      <c r="D27">
        <v>1</v>
      </c>
      <c r="E27">
        <v>0</v>
      </c>
      <c r="F27">
        <v>3</v>
      </c>
      <c r="G27">
        <v>2.7103374712150798</v>
      </c>
      <c r="H27">
        <v>5</v>
      </c>
      <c r="I27">
        <v>0</v>
      </c>
      <c r="J27">
        <v>4</v>
      </c>
      <c r="K27">
        <v>0</v>
      </c>
      <c r="L27">
        <v>0</v>
      </c>
      <c r="M27">
        <v>1</v>
      </c>
      <c r="N27">
        <v>0</v>
      </c>
      <c r="O27">
        <v>2.9778519183157401</v>
      </c>
      <c r="P27">
        <v>2</v>
      </c>
    </row>
    <row r="28" spans="1:16" x14ac:dyDescent="0.3">
      <c r="A28" t="s">
        <v>34</v>
      </c>
      <c r="B28">
        <v>1027</v>
      </c>
      <c r="C28">
        <v>16</v>
      </c>
      <c r="D28">
        <v>0</v>
      </c>
      <c r="E28">
        <v>0</v>
      </c>
      <c r="F28">
        <v>1</v>
      </c>
      <c r="G28">
        <v>10.367992532661299</v>
      </c>
      <c r="H28">
        <v>2</v>
      </c>
      <c r="I28">
        <v>0</v>
      </c>
      <c r="J28">
        <v>2</v>
      </c>
      <c r="K28">
        <v>0</v>
      </c>
      <c r="L28">
        <v>1</v>
      </c>
      <c r="M28">
        <v>0</v>
      </c>
      <c r="N28">
        <v>0</v>
      </c>
      <c r="O28">
        <v>2.9487176719119201</v>
      </c>
      <c r="P28">
        <v>2</v>
      </c>
    </row>
    <row r="29" spans="1:16" x14ac:dyDescent="0.3">
      <c r="A29" t="s">
        <v>35</v>
      </c>
      <c r="B29">
        <v>1028</v>
      </c>
      <c r="C29">
        <v>16</v>
      </c>
      <c r="D29">
        <v>1</v>
      </c>
      <c r="E29">
        <v>0</v>
      </c>
      <c r="F29">
        <v>3</v>
      </c>
      <c r="G29">
        <v>2.2521845869844102</v>
      </c>
      <c r="H29">
        <v>8</v>
      </c>
      <c r="I29">
        <v>0</v>
      </c>
      <c r="J29">
        <v>3</v>
      </c>
      <c r="K29">
        <v>0</v>
      </c>
      <c r="L29">
        <v>0</v>
      </c>
      <c r="M29">
        <v>1</v>
      </c>
      <c r="N29">
        <v>0</v>
      </c>
      <c r="O29">
        <v>2.14520472046719</v>
      </c>
      <c r="P29">
        <v>3</v>
      </c>
    </row>
    <row r="30" spans="1:16" x14ac:dyDescent="0.3">
      <c r="A30" t="s">
        <v>36</v>
      </c>
      <c r="B30">
        <v>1029</v>
      </c>
      <c r="C30">
        <v>18</v>
      </c>
      <c r="D30">
        <v>0</v>
      </c>
      <c r="E30">
        <v>0</v>
      </c>
      <c r="F30">
        <v>0</v>
      </c>
      <c r="G30">
        <v>18.679748370252302</v>
      </c>
      <c r="H30">
        <v>10</v>
      </c>
      <c r="I30">
        <v>0</v>
      </c>
      <c r="J30">
        <v>3</v>
      </c>
      <c r="K30">
        <v>1</v>
      </c>
      <c r="L30">
        <v>0</v>
      </c>
      <c r="M30">
        <v>0</v>
      </c>
      <c r="N30">
        <v>0</v>
      </c>
      <c r="O30">
        <v>2.8548039289813101</v>
      </c>
      <c r="P30">
        <v>2</v>
      </c>
    </row>
    <row r="31" spans="1:16" x14ac:dyDescent="0.3">
      <c r="A31" t="s">
        <v>37</v>
      </c>
      <c r="B31">
        <v>1030</v>
      </c>
      <c r="C31">
        <v>18</v>
      </c>
      <c r="D31">
        <v>0</v>
      </c>
      <c r="E31">
        <v>0</v>
      </c>
      <c r="F31">
        <v>2</v>
      </c>
      <c r="G31">
        <v>3.6715925471029198</v>
      </c>
      <c r="H31">
        <v>20</v>
      </c>
      <c r="I31">
        <v>0</v>
      </c>
      <c r="J31">
        <v>3</v>
      </c>
      <c r="K31">
        <v>1</v>
      </c>
      <c r="L31">
        <v>0</v>
      </c>
      <c r="M31">
        <v>0</v>
      </c>
      <c r="N31">
        <v>0</v>
      </c>
      <c r="O31">
        <v>1.51944172581513</v>
      </c>
      <c r="P31">
        <v>4</v>
      </c>
    </row>
    <row r="32" spans="1:16" x14ac:dyDescent="0.3">
      <c r="A32" t="s">
        <v>38</v>
      </c>
      <c r="B32">
        <v>1031</v>
      </c>
      <c r="C32">
        <v>15</v>
      </c>
      <c r="D32">
        <v>0</v>
      </c>
      <c r="E32">
        <v>2</v>
      </c>
      <c r="F32">
        <v>2</v>
      </c>
      <c r="G32">
        <v>5.0553171990232801</v>
      </c>
      <c r="H32">
        <v>12</v>
      </c>
      <c r="I32">
        <v>1</v>
      </c>
      <c r="J32">
        <v>0</v>
      </c>
      <c r="K32">
        <v>0</v>
      </c>
      <c r="L32">
        <v>1</v>
      </c>
      <c r="M32">
        <v>0</v>
      </c>
      <c r="N32">
        <v>0</v>
      </c>
      <c r="O32">
        <v>1.7271203095223999</v>
      </c>
      <c r="P32">
        <v>4</v>
      </c>
    </row>
    <row r="33" spans="1:16" x14ac:dyDescent="0.3">
      <c r="A33" t="s">
        <v>39</v>
      </c>
      <c r="B33">
        <v>1032</v>
      </c>
      <c r="C33">
        <v>15</v>
      </c>
      <c r="D33">
        <v>0</v>
      </c>
      <c r="E33">
        <v>0</v>
      </c>
      <c r="F33">
        <v>3</v>
      </c>
      <c r="G33">
        <v>8.1327305376994001</v>
      </c>
      <c r="H33">
        <v>17</v>
      </c>
      <c r="I33">
        <v>0</v>
      </c>
      <c r="J33">
        <v>4</v>
      </c>
      <c r="K33">
        <v>0</v>
      </c>
      <c r="L33">
        <v>0</v>
      </c>
      <c r="M33">
        <v>0</v>
      </c>
      <c r="N33">
        <v>1</v>
      </c>
      <c r="O33">
        <v>1.8475354711387899</v>
      </c>
      <c r="P33">
        <v>4</v>
      </c>
    </row>
    <row r="34" spans="1:16" x14ac:dyDescent="0.3">
      <c r="A34" t="s">
        <v>40</v>
      </c>
      <c r="B34">
        <v>1033</v>
      </c>
      <c r="C34">
        <v>18</v>
      </c>
      <c r="D34">
        <v>0</v>
      </c>
      <c r="E34">
        <v>0</v>
      </c>
      <c r="F34">
        <v>3</v>
      </c>
      <c r="G34">
        <v>7.6632893711825103</v>
      </c>
      <c r="H34">
        <v>25</v>
      </c>
      <c r="I34">
        <v>0</v>
      </c>
      <c r="J34">
        <v>1</v>
      </c>
      <c r="K34">
        <v>0</v>
      </c>
      <c r="L34">
        <v>1</v>
      </c>
      <c r="M34">
        <v>0</v>
      </c>
      <c r="N34">
        <v>0</v>
      </c>
      <c r="O34">
        <v>0.38461697285648699</v>
      </c>
      <c r="P34">
        <v>4</v>
      </c>
    </row>
    <row r="35" spans="1:16" x14ac:dyDescent="0.3">
      <c r="A35" t="s">
        <v>41</v>
      </c>
      <c r="B35">
        <v>1034</v>
      </c>
      <c r="C35">
        <v>16</v>
      </c>
      <c r="D35">
        <v>0</v>
      </c>
      <c r="E35">
        <v>3</v>
      </c>
      <c r="F35">
        <v>3</v>
      </c>
      <c r="G35">
        <v>15.893257847957701</v>
      </c>
      <c r="H35">
        <v>21</v>
      </c>
      <c r="I35">
        <v>0</v>
      </c>
      <c r="J35">
        <v>0</v>
      </c>
      <c r="K35">
        <v>1</v>
      </c>
      <c r="L35">
        <v>1</v>
      </c>
      <c r="M35">
        <v>0</v>
      </c>
      <c r="N35">
        <v>0</v>
      </c>
      <c r="O35">
        <v>0.94940609779728002</v>
      </c>
      <c r="P35">
        <v>4</v>
      </c>
    </row>
    <row r="36" spans="1:16" x14ac:dyDescent="0.3">
      <c r="A36" t="s">
        <v>42</v>
      </c>
      <c r="B36">
        <v>1035</v>
      </c>
      <c r="C36">
        <v>16</v>
      </c>
      <c r="D36">
        <v>0</v>
      </c>
      <c r="E36">
        <v>0</v>
      </c>
      <c r="F36">
        <v>3</v>
      </c>
      <c r="G36">
        <v>9.1263364110192402</v>
      </c>
      <c r="H36">
        <v>27</v>
      </c>
      <c r="I36">
        <v>1</v>
      </c>
      <c r="J36">
        <v>2</v>
      </c>
      <c r="K36">
        <v>1</v>
      </c>
      <c r="L36">
        <v>1</v>
      </c>
      <c r="M36">
        <v>0</v>
      </c>
      <c r="N36">
        <v>0</v>
      </c>
      <c r="O36">
        <v>1.14095941842033</v>
      </c>
      <c r="P36">
        <v>4</v>
      </c>
    </row>
    <row r="37" spans="1:16" x14ac:dyDescent="0.3">
      <c r="A37" t="s">
        <v>43</v>
      </c>
      <c r="B37">
        <v>1036</v>
      </c>
      <c r="C37">
        <v>15</v>
      </c>
      <c r="D37">
        <v>0</v>
      </c>
      <c r="E37">
        <v>3</v>
      </c>
      <c r="F37">
        <v>1</v>
      </c>
      <c r="G37">
        <v>3.4153652000667298</v>
      </c>
      <c r="H37">
        <v>23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0.26147226005075203</v>
      </c>
      <c r="P37">
        <v>4</v>
      </c>
    </row>
    <row r="38" spans="1:16" x14ac:dyDescent="0.3">
      <c r="A38" t="s">
        <v>44</v>
      </c>
      <c r="B38">
        <v>1037</v>
      </c>
      <c r="C38">
        <v>18</v>
      </c>
      <c r="D38">
        <v>0</v>
      </c>
      <c r="E38">
        <v>0</v>
      </c>
      <c r="F38">
        <v>1</v>
      </c>
      <c r="G38">
        <v>5.3441979097214798</v>
      </c>
      <c r="H38">
        <v>26</v>
      </c>
      <c r="I38">
        <v>1</v>
      </c>
      <c r="J38">
        <v>1</v>
      </c>
      <c r="K38">
        <v>0</v>
      </c>
      <c r="L38">
        <v>0</v>
      </c>
      <c r="M38">
        <v>0</v>
      </c>
      <c r="N38">
        <v>0</v>
      </c>
      <c r="O38">
        <v>0.21828485682103099</v>
      </c>
      <c r="P38">
        <v>4</v>
      </c>
    </row>
    <row r="39" spans="1:16" x14ac:dyDescent="0.3">
      <c r="A39" t="s">
        <v>45</v>
      </c>
      <c r="B39">
        <v>1038</v>
      </c>
      <c r="C39">
        <v>15</v>
      </c>
      <c r="D39">
        <v>0</v>
      </c>
      <c r="E39">
        <v>2</v>
      </c>
      <c r="F39">
        <v>1</v>
      </c>
      <c r="G39">
        <v>10.1822677037504</v>
      </c>
      <c r="H39">
        <v>21</v>
      </c>
      <c r="I39">
        <v>1</v>
      </c>
      <c r="J39">
        <v>1</v>
      </c>
      <c r="K39">
        <v>0</v>
      </c>
      <c r="L39">
        <v>1</v>
      </c>
      <c r="M39">
        <v>0</v>
      </c>
      <c r="N39">
        <v>0</v>
      </c>
      <c r="O39">
        <v>1.0677635510419701</v>
      </c>
      <c r="P39">
        <v>4</v>
      </c>
    </row>
    <row r="40" spans="1:16" x14ac:dyDescent="0.3">
      <c r="A40" t="s">
        <v>56</v>
      </c>
      <c r="B40">
        <v>1039</v>
      </c>
      <c r="C40">
        <v>15</v>
      </c>
      <c r="D40">
        <v>1</v>
      </c>
      <c r="E40">
        <v>1</v>
      </c>
      <c r="F40">
        <v>1</v>
      </c>
      <c r="G40">
        <v>2.9490783485226899</v>
      </c>
      <c r="H40">
        <v>3</v>
      </c>
      <c r="I40">
        <v>1</v>
      </c>
      <c r="J40">
        <v>1</v>
      </c>
      <c r="K40">
        <v>1</v>
      </c>
      <c r="L40">
        <v>1</v>
      </c>
      <c r="M40">
        <v>0</v>
      </c>
      <c r="N40">
        <v>0</v>
      </c>
      <c r="O40">
        <v>3.01890585842796</v>
      </c>
      <c r="P40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06273-F609-4ABA-ACE3-C49356A81BCA}">
  <dimension ref="A1:Q200"/>
  <sheetViews>
    <sheetView workbookViewId="0">
      <selection activeCell="E19" sqref="E19"/>
    </sheetView>
  </sheetViews>
  <sheetFormatPr defaultRowHeight="14.4" x14ac:dyDescent="0.3"/>
  <cols>
    <col min="12" max="12" width="10.44140625" customWidth="1"/>
  </cols>
  <sheetData>
    <row r="1" spans="1:17" x14ac:dyDescent="0.3">
      <c r="A1" s="5" t="s">
        <v>0</v>
      </c>
      <c r="B1" s="5" t="s">
        <v>72</v>
      </c>
      <c r="D1" s="5" t="s">
        <v>71</v>
      </c>
      <c r="E1" s="5" t="s">
        <v>73</v>
      </c>
      <c r="F1" s="5" t="s">
        <v>74</v>
      </c>
      <c r="G1" s="5" t="s">
        <v>75</v>
      </c>
      <c r="P1" s="5"/>
      <c r="Q1" s="5"/>
    </row>
    <row r="2" spans="1:17" x14ac:dyDescent="0.3">
      <c r="A2">
        <v>1001</v>
      </c>
      <c r="B2" t="str">
        <f>VLOOKUP(A2,Biology!A1:F39,2,FALSE)</f>
        <v>James Walker</v>
      </c>
      <c r="D2" t="str">
        <f>VLOOKUP(A2,Biology!A1:F39,3,FALSE)</f>
        <v>Biology</v>
      </c>
      <c r="E2" t="str">
        <f>VLOOKUP(A2,Biology!A1:F39,4,FALSE)</f>
        <v>05/06/2016</v>
      </c>
      <c r="F2">
        <f>VLOOKUP(A2,Biology!A1:F39,5,FALSE)</f>
        <v>31</v>
      </c>
      <c r="G2">
        <f>VLOOKUP(A2,Biology!A1:F39,6,FALSE)</f>
        <v>0</v>
      </c>
      <c r="Q2" s="5"/>
    </row>
    <row r="3" spans="1:17" x14ac:dyDescent="0.3">
      <c r="A3">
        <v>1002</v>
      </c>
      <c r="B3" t="str">
        <f>VLOOKUP(A3,Biology!A2:F40,2,FALSE)</f>
        <v>Velma Clemons</v>
      </c>
      <c r="D3" t="str">
        <f>VLOOKUP(A3,Biology!A2:F40,3,FALSE)</f>
        <v>Biology</v>
      </c>
      <c r="E3" t="str">
        <f>VLOOKUP(A3,Biology!A2:F40,4,FALSE)</f>
        <v>05/06/2016</v>
      </c>
      <c r="F3">
        <f>VLOOKUP(A3,Biology!A2:F40,5,FALSE)</f>
        <v>43</v>
      </c>
      <c r="G3">
        <f>VLOOKUP(A3,Biology!A2:F40,6,FALSE)</f>
        <v>0</v>
      </c>
      <c r="Q3" s="5"/>
    </row>
    <row r="4" spans="1:17" x14ac:dyDescent="0.3">
      <c r="A4">
        <v>1003</v>
      </c>
      <c r="B4" t="str">
        <f>VLOOKUP(A4,Biology!A3:F41,2,FALSE)</f>
        <v>Kibo Underwood</v>
      </c>
      <c r="D4" t="str">
        <f>VLOOKUP(A4,Biology!A3:F41,3,FALSE)</f>
        <v>Biology</v>
      </c>
      <c r="E4" t="str">
        <f>VLOOKUP(A4,Biology!A3:F41,4,FALSE)</f>
        <v>05/06/2016</v>
      </c>
      <c r="F4">
        <f>VLOOKUP(A4,Biology!A3:F41,5,FALSE)</f>
        <v>81</v>
      </c>
      <c r="G4">
        <f>VLOOKUP(A4,Biology!A3:F41,6,FALSE)</f>
        <v>1</v>
      </c>
      <c r="Q4" s="5"/>
    </row>
    <row r="5" spans="1:17" x14ac:dyDescent="0.3">
      <c r="A5">
        <v>1004</v>
      </c>
      <c r="B5" t="str">
        <f>VLOOKUP(A5,Biology!A4:F42,2,FALSE)</f>
        <v>Louis Mcgee</v>
      </c>
      <c r="D5" t="str">
        <f>VLOOKUP(A5,Biology!A4:F42,3,FALSE)</f>
        <v>Biology</v>
      </c>
      <c r="E5" t="str">
        <f>VLOOKUP(A5,Biology!A4:F42,4,FALSE)</f>
        <v>05/06/2016</v>
      </c>
      <c r="F5">
        <f>VLOOKUP(A5,Biology!A4:F42,5,FALSE)</f>
        <v>11</v>
      </c>
      <c r="G5">
        <f>VLOOKUP(A5,Biology!A4:F42,6,FALSE)</f>
        <v>0</v>
      </c>
      <c r="Q5" s="5"/>
    </row>
    <row r="6" spans="1:17" x14ac:dyDescent="0.3">
      <c r="A6">
        <v>1005</v>
      </c>
      <c r="B6" t="str">
        <f>VLOOKUP(A6,Biology!A5:F43,2,FALSE)</f>
        <v>Phyllis Paul</v>
      </c>
      <c r="D6" t="str">
        <f>VLOOKUP(A6,Biology!A5:F43,3,FALSE)</f>
        <v>Biology</v>
      </c>
      <c r="E6" t="str">
        <f>VLOOKUP(A6,Biology!A5:F43,4,FALSE)</f>
        <v>05/06/2016</v>
      </c>
      <c r="F6">
        <f>VLOOKUP(A6,Biology!A5:F43,5,FALSE)</f>
        <v>18</v>
      </c>
      <c r="G6">
        <f>VLOOKUP(A6,Biology!A5:F43,6,FALSE)</f>
        <v>0</v>
      </c>
      <c r="Q6" s="5"/>
    </row>
    <row r="7" spans="1:17" x14ac:dyDescent="0.3">
      <c r="A7">
        <v>1006</v>
      </c>
      <c r="B7" t="str">
        <f>VLOOKUP(A7,Biology!A6:F44,2,FALSE)</f>
        <v>Zenaida Decker</v>
      </c>
      <c r="D7" t="str">
        <f>VLOOKUP(A7,Biology!A6:F44,3,FALSE)</f>
        <v>Biology</v>
      </c>
      <c r="E7" t="str">
        <f>VLOOKUP(A7,Biology!A6:F44,4,FALSE)</f>
        <v>05/06/2016</v>
      </c>
      <c r="F7">
        <f>VLOOKUP(A7,Biology!A6:F44,5,FALSE)</f>
        <v>55</v>
      </c>
      <c r="G7">
        <f>VLOOKUP(A7,Biology!A6:F44,6,FALSE)</f>
        <v>0</v>
      </c>
      <c r="Q7" s="5"/>
    </row>
    <row r="8" spans="1:17" x14ac:dyDescent="0.3">
      <c r="A8">
        <v>1007</v>
      </c>
      <c r="B8" t="str">
        <f>VLOOKUP(A8,Biology!A7:F45,2,FALSE)</f>
        <v>Gillian Tillman</v>
      </c>
      <c r="D8" t="str">
        <f>VLOOKUP(A8,Biology!A7:F45,3,FALSE)</f>
        <v>Biology</v>
      </c>
      <c r="E8" t="str">
        <f>VLOOKUP(A8,Biology!A7:F45,4,FALSE)</f>
        <v>05/06/2016</v>
      </c>
      <c r="F8">
        <f>VLOOKUP(A8,Biology!A7:F45,5,FALSE)</f>
        <v>38</v>
      </c>
      <c r="G8">
        <f>VLOOKUP(A8,Biology!A7:F45,6,FALSE)</f>
        <v>0</v>
      </c>
      <c r="Q8" s="5"/>
    </row>
    <row r="9" spans="1:17" x14ac:dyDescent="0.3">
      <c r="A9">
        <v>1008</v>
      </c>
      <c r="B9" t="str">
        <f>VLOOKUP(A9,Biology!A8:F46,2,FALSE)</f>
        <v>Constance Boone</v>
      </c>
      <c r="D9" t="str">
        <f>VLOOKUP(A9,Biology!A8:F46,3,FALSE)</f>
        <v>Biology</v>
      </c>
      <c r="E9" t="str">
        <f>VLOOKUP(A9,Biology!A8:F46,4,FALSE)</f>
        <v>05/06/2016</v>
      </c>
      <c r="F9">
        <f>VLOOKUP(A9,Biology!A8:F46,5,FALSE)</f>
        <v>16</v>
      </c>
      <c r="G9">
        <f>VLOOKUP(A9,Biology!A8:F46,6,FALSE)</f>
        <v>0</v>
      </c>
    </row>
    <row r="10" spans="1:17" x14ac:dyDescent="0.3">
      <c r="A10">
        <v>1009</v>
      </c>
      <c r="B10" t="str">
        <f>VLOOKUP(A10,Biology!A9:F47,2,FALSE)</f>
        <v>Giselle Lancaster</v>
      </c>
      <c r="D10" t="str">
        <f>VLOOKUP(A10,Biology!A9:F47,3,FALSE)</f>
        <v>Biology</v>
      </c>
      <c r="E10" t="str">
        <f>VLOOKUP(A10,Biology!A9:F47,4,FALSE)</f>
        <v>05/06/2016</v>
      </c>
      <c r="F10">
        <f>VLOOKUP(A10,Biology!A9:F47,5,FALSE)</f>
        <v>73</v>
      </c>
      <c r="G10">
        <f>VLOOKUP(A10,Biology!A9:F47,6,FALSE)</f>
        <v>1</v>
      </c>
    </row>
    <row r="11" spans="1:17" x14ac:dyDescent="0.3">
      <c r="A11">
        <v>1010</v>
      </c>
      <c r="B11" t="str">
        <f>VLOOKUP(A11,Biology!A10:F48,2,FALSE)</f>
        <v>Kirsten Mcdowell</v>
      </c>
      <c r="D11" t="str">
        <f>VLOOKUP(A11,Biology!A10:F48,3,FALSE)</f>
        <v>Biology</v>
      </c>
      <c r="E11" t="str">
        <f>VLOOKUP(A11,Biology!A10:F48,4,FALSE)</f>
        <v>05/06/2016</v>
      </c>
      <c r="F11">
        <f>VLOOKUP(A11,Biology!A10:F48,5,FALSE)</f>
        <v>16</v>
      </c>
      <c r="G11">
        <f>VLOOKUP(A11,Biology!A10:F48,6,FALSE)</f>
        <v>0</v>
      </c>
    </row>
    <row r="12" spans="1:17" x14ac:dyDescent="0.3">
      <c r="A12">
        <v>1011</v>
      </c>
      <c r="B12" t="str">
        <f>VLOOKUP(A12,Biology!A11:F49,2,FALSE)</f>
        <v>Solomon Ray</v>
      </c>
      <c r="D12" t="str">
        <f>VLOOKUP(A12,Biology!A11:F49,3,FALSE)</f>
        <v>Biology</v>
      </c>
      <c r="E12" t="str">
        <f>VLOOKUP(A12,Biology!A11:F49,4,FALSE)</f>
        <v>05/06/2016</v>
      </c>
      <c r="F12">
        <f>VLOOKUP(A12,Biology!A11:F49,5,FALSE)</f>
        <v>23</v>
      </c>
      <c r="G12">
        <f>VLOOKUP(A12,Biology!A11:F49,6,FALSE)</f>
        <v>0</v>
      </c>
    </row>
    <row r="13" spans="1:17" x14ac:dyDescent="0.3">
      <c r="A13">
        <v>1012</v>
      </c>
      <c r="B13" t="str">
        <f>VLOOKUP(A13,Biology!A12:F50,2,FALSE)</f>
        <v>John Marshall</v>
      </c>
      <c r="D13" t="str">
        <f>VLOOKUP(A13,Biology!A12:F50,3,FALSE)</f>
        <v>Biology</v>
      </c>
      <c r="E13" t="str">
        <f>VLOOKUP(A13,Biology!A12:F50,4,FALSE)</f>
        <v>05/06/2016</v>
      </c>
      <c r="F13">
        <f>VLOOKUP(A13,Biology!A12:F50,5,FALSE)</f>
        <v>55</v>
      </c>
      <c r="G13">
        <f>VLOOKUP(A13,Biology!A12:F50,6,FALSE)</f>
        <v>0</v>
      </c>
    </row>
    <row r="14" spans="1:17" x14ac:dyDescent="0.3">
      <c r="A14">
        <v>1013</v>
      </c>
      <c r="B14" t="str">
        <f>VLOOKUP(A14,Biology!A13:F51,2,FALSE)</f>
        <v>Merrill Carney</v>
      </c>
      <c r="D14" t="str">
        <f>VLOOKUP(A14,Biology!A13:F51,3,FALSE)</f>
        <v>Biology</v>
      </c>
      <c r="E14" t="str">
        <f>VLOOKUP(A14,Biology!A13:F51,4,FALSE)</f>
        <v>05/06/2016</v>
      </c>
      <c r="F14">
        <f>VLOOKUP(A14,Biology!A13:F51,5,FALSE)</f>
        <v>71</v>
      </c>
      <c r="G14">
        <f>VLOOKUP(A14,Biology!A13:F51,6,FALSE)</f>
        <v>1</v>
      </c>
    </row>
    <row r="15" spans="1:17" x14ac:dyDescent="0.3">
      <c r="A15">
        <v>1014</v>
      </c>
      <c r="B15" t="str">
        <f>VLOOKUP(A15,Biology!A14:F52,2,FALSE)</f>
        <v>Hakeem Gillespie</v>
      </c>
      <c r="D15" t="str">
        <f>VLOOKUP(A15,Biology!A14:F52,3,FALSE)</f>
        <v>Biology</v>
      </c>
      <c r="E15" t="str">
        <f>VLOOKUP(A15,Biology!A14:F52,4,FALSE)</f>
        <v>05/06/2016</v>
      </c>
      <c r="F15">
        <f>VLOOKUP(A15,Biology!A14:F52,5,FALSE)</f>
        <v>12</v>
      </c>
      <c r="G15">
        <f>VLOOKUP(A15,Biology!A14:F52,6,FALSE)</f>
        <v>0</v>
      </c>
    </row>
    <row r="16" spans="1:17" x14ac:dyDescent="0.3">
      <c r="A16">
        <v>1015</v>
      </c>
      <c r="B16" t="str">
        <f>VLOOKUP(A16,Biology!A15:F53,2,FALSE)</f>
        <v>Hayden Boyer</v>
      </c>
      <c r="D16" t="str">
        <f>VLOOKUP(A16,Biology!A15:F53,3,FALSE)</f>
        <v>Biology</v>
      </c>
      <c r="E16" t="str">
        <f>VLOOKUP(A16,Biology!A15:F53,4,FALSE)</f>
        <v>05/06/2016</v>
      </c>
      <c r="F16">
        <f>VLOOKUP(A16,Biology!A15:F53,5,FALSE)</f>
        <v>77</v>
      </c>
      <c r="G16">
        <f>VLOOKUP(A16,Biology!A15:F53,6,FALSE)</f>
        <v>1</v>
      </c>
    </row>
    <row r="17" spans="1:7" x14ac:dyDescent="0.3">
      <c r="A17">
        <v>1016</v>
      </c>
      <c r="B17" t="str">
        <f>VLOOKUP(A17,Biology!A16:F54,2,FALSE)</f>
        <v>Griffin Mcleod</v>
      </c>
      <c r="D17" t="str">
        <f>VLOOKUP(A17,Biology!A16:F54,3,FALSE)</f>
        <v>Biology</v>
      </c>
      <c r="E17" t="str">
        <f>VLOOKUP(A17,Biology!A16:F54,4,FALSE)</f>
        <v>05/06/2016</v>
      </c>
      <c r="F17">
        <f>VLOOKUP(A17,Biology!A16:F54,5,FALSE)</f>
        <v>19</v>
      </c>
      <c r="G17">
        <f>VLOOKUP(A17,Biology!A16:F54,6,FALSE)</f>
        <v>0</v>
      </c>
    </row>
    <row r="18" spans="1:7" x14ac:dyDescent="0.3">
      <c r="A18">
        <v>1017</v>
      </c>
      <c r="B18" t="str">
        <f>VLOOKUP(A18,Biology!A17:F55,2,FALSE)</f>
        <v>Allistair Patton</v>
      </c>
      <c r="D18" t="str">
        <f>VLOOKUP(A18,Biology!A17:F55,3,FALSE)</f>
        <v>Biology</v>
      </c>
      <c r="E18" t="str">
        <f>VLOOKUP(A18,Biology!A17:F55,4,FALSE)</f>
        <v>05/06/2016</v>
      </c>
      <c r="F18">
        <f>VLOOKUP(A18,Biology!A17:F55,5,FALSE)</f>
        <v>57</v>
      </c>
      <c r="G18">
        <f>VLOOKUP(A18,Biology!A17:F55,6,FALSE)</f>
        <v>0</v>
      </c>
    </row>
    <row r="19" spans="1:7" x14ac:dyDescent="0.3">
      <c r="A19">
        <v>1018</v>
      </c>
      <c r="B19" t="str">
        <f>VLOOKUP(A19,Biology!A18:F56,2,FALSE)</f>
        <v>Rina Slater</v>
      </c>
      <c r="D19" t="str">
        <f>VLOOKUP(A19,Biology!A18:F56,3,FALSE)</f>
        <v>Biology</v>
      </c>
      <c r="E19" t="str">
        <f>VLOOKUP(A19,Biology!A18:F56,4,FALSE)</f>
        <v>05/06/2016</v>
      </c>
      <c r="F19">
        <f>VLOOKUP(A19,Biology!A18:F56,5,FALSE)</f>
        <v>78</v>
      </c>
      <c r="G19">
        <f>VLOOKUP(A19,Biology!A18:F56,6,FALSE)</f>
        <v>1</v>
      </c>
    </row>
    <row r="20" spans="1:7" x14ac:dyDescent="0.3">
      <c r="A20">
        <v>1019</v>
      </c>
      <c r="B20" t="str">
        <f>VLOOKUP(A20,Biology!A19:F57,2,FALSE)</f>
        <v>Caldwell Skinner</v>
      </c>
      <c r="D20" t="str">
        <f>VLOOKUP(A20,Biology!A19:F57,3,FALSE)</f>
        <v>Biology</v>
      </c>
      <c r="E20" t="str">
        <f>VLOOKUP(A20,Biology!A19:F57,4,FALSE)</f>
        <v>05/06/2016</v>
      </c>
      <c r="F20">
        <f>VLOOKUP(A20,Biology!A19:F57,5,FALSE)</f>
        <v>92</v>
      </c>
      <c r="G20">
        <f>VLOOKUP(A20,Biology!A19:F57,6,FALSE)</f>
        <v>1</v>
      </c>
    </row>
    <row r="21" spans="1:7" x14ac:dyDescent="0.3">
      <c r="A21">
        <v>1020</v>
      </c>
      <c r="B21" t="str">
        <f>VLOOKUP(A21,Biology!A20:F58,2,FALSE)</f>
        <v>Portia Galloway</v>
      </c>
      <c r="D21" t="str">
        <f>VLOOKUP(A21,Biology!A20:F58,3,FALSE)</f>
        <v>Biology</v>
      </c>
      <c r="E21" t="str">
        <f>VLOOKUP(A21,Biology!A20:F58,4,FALSE)</f>
        <v>05/06/2016</v>
      </c>
      <c r="F21">
        <f>VLOOKUP(A21,Biology!A20:F58,5,FALSE)</f>
        <v>23</v>
      </c>
      <c r="G21">
        <f>VLOOKUP(A21,Biology!A20:F58,6,FALSE)</f>
        <v>0</v>
      </c>
    </row>
    <row r="22" spans="1:7" x14ac:dyDescent="0.3">
      <c r="A22">
        <v>1021</v>
      </c>
      <c r="B22" t="str">
        <f>VLOOKUP(A22,Biology!A21:F59,2,FALSE)</f>
        <v>Noelle Valentine</v>
      </c>
      <c r="D22" t="str">
        <f>VLOOKUP(A22,Biology!A21:F59,3,FALSE)</f>
        <v>Biology</v>
      </c>
      <c r="E22" t="str">
        <f>VLOOKUP(A22,Biology!A21:F59,4,FALSE)</f>
        <v>05/06/2016</v>
      </c>
      <c r="F22">
        <f>VLOOKUP(A22,Biology!A21:F59,5,FALSE)</f>
        <v>62</v>
      </c>
      <c r="G22">
        <f>VLOOKUP(A22,Biology!A21:F59,6,FALSE)</f>
        <v>1</v>
      </c>
    </row>
    <row r="23" spans="1:7" x14ac:dyDescent="0.3">
      <c r="A23">
        <v>1022</v>
      </c>
      <c r="B23" t="str">
        <f>VLOOKUP(A23,Biology!A22:F60,2,FALSE)</f>
        <v>Abel Clay</v>
      </c>
      <c r="D23" t="str">
        <f>VLOOKUP(A23,Biology!A22:F60,3,FALSE)</f>
        <v>Biology</v>
      </c>
      <c r="E23" t="str">
        <f>VLOOKUP(A23,Biology!A22:F60,4,FALSE)</f>
        <v>05/06/2016</v>
      </c>
      <c r="F23">
        <f>VLOOKUP(A23,Biology!A22:F60,5,FALSE)</f>
        <v>1</v>
      </c>
      <c r="G23">
        <f>VLOOKUP(A23,Biology!A22:F60,6,FALSE)</f>
        <v>0</v>
      </c>
    </row>
    <row r="24" spans="1:7" x14ac:dyDescent="0.3">
      <c r="A24">
        <v>1023</v>
      </c>
      <c r="B24" t="str">
        <f>VLOOKUP(A24,Biology!A23:F61,2,FALSE)</f>
        <v>Stephanie Kent</v>
      </c>
      <c r="D24" t="str">
        <f>VLOOKUP(A24,Biology!A23:F61,3,FALSE)</f>
        <v>Biology</v>
      </c>
      <c r="E24" t="str">
        <f>VLOOKUP(A24,Biology!A23:F61,4,FALSE)</f>
        <v>05/06/2016</v>
      </c>
      <c r="F24">
        <f>VLOOKUP(A24,Biology!A23:F61,5,FALSE)</f>
        <v>100</v>
      </c>
      <c r="G24">
        <f>VLOOKUP(A24,Biology!A23:F61,6,FALSE)</f>
        <v>1</v>
      </c>
    </row>
    <row r="25" spans="1:7" x14ac:dyDescent="0.3">
      <c r="A25">
        <v>1024</v>
      </c>
      <c r="B25" t="str">
        <f>VLOOKUP(A25,Biology!A24:F62,2,FALSE)</f>
        <v>Axel Petty</v>
      </c>
      <c r="D25" t="str">
        <f>VLOOKUP(A25,Biology!A24:F62,3,FALSE)</f>
        <v>Biology</v>
      </c>
      <c r="E25" t="str">
        <f>VLOOKUP(A25,Biology!A24:F62,4,FALSE)</f>
        <v>05/06/2016</v>
      </c>
      <c r="F25">
        <f>VLOOKUP(A25,Biology!A24:F62,5,FALSE)</f>
        <v>49</v>
      </c>
      <c r="G25">
        <f>VLOOKUP(A25,Biology!A24:F62,6,FALSE)</f>
        <v>0</v>
      </c>
    </row>
    <row r="26" spans="1:7" x14ac:dyDescent="0.3">
      <c r="A26">
        <v>1025</v>
      </c>
      <c r="B26" t="str">
        <f>VLOOKUP(A26,Biology!A25:F63,2,FALSE)</f>
        <v>Nevada Morales</v>
      </c>
      <c r="D26" t="str">
        <f>VLOOKUP(A26,Biology!A25:F63,3,FALSE)</f>
        <v>Biology</v>
      </c>
      <c r="E26" t="str">
        <f>VLOOKUP(A26,Biology!A25:F63,4,FALSE)</f>
        <v>05/06/2016</v>
      </c>
      <c r="F26">
        <f>VLOOKUP(A26,Biology!A25:F63,5,FALSE)</f>
        <v>41</v>
      </c>
      <c r="G26">
        <f>VLOOKUP(A26,Biology!A25:F63,6,FALSE)</f>
        <v>0</v>
      </c>
    </row>
    <row r="27" spans="1:7" x14ac:dyDescent="0.3">
      <c r="A27">
        <v>1026</v>
      </c>
      <c r="B27" t="str">
        <f>VLOOKUP(A27,Biology!A26:F64,2,FALSE)</f>
        <v>Fuller Bush</v>
      </c>
      <c r="D27" t="str">
        <f>VLOOKUP(A27,Biology!A26:F64,3,FALSE)</f>
        <v>Biology</v>
      </c>
      <c r="E27" t="str">
        <f>VLOOKUP(A27,Biology!A26:F64,4,FALSE)</f>
        <v>05/06/2016</v>
      </c>
      <c r="F27">
        <f>VLOOKUP(A27,Biology!A26:F64,5,FALSE)</f>
        <v>47</v>
      </c>
      <c r="G27">
        <f>VLOOKUP(A27,Biology!A26:F64,6,FALSE)</f>
        <v>0</v>
      </c>
    </row>
    <row r="28" spans="1:7" x14ac:dyDescent="0.3">
      <c r="A28">
        <v>1027</v>
      </c>
      <c r="B28" t="str">
        <f>VLOOKUP(A28,Biology!A27:F65,2,FALSE)</f>
        <v>Quinn Mayo</v>
      </c>
      <c r="D28" t="str">
        <f>VLOOKUP(A28,Biology!A27:F65,3,FALSE)</f>
        <v>Biology</v>
      </c>
      <c r="E28" t="str">
        <f>VLOOKUP(A28,Biology!A27:F65,4,FALSE)</f>
        <v>05/06/2016</v>
      </c>
      <c r="F28">
        <f>VLOOKUP(A28,Biology!A27:F65,5,FALSE)</f>
        <v>24</v>
      </c>
      <c r="G28">
        <f>VLOOKUP(A28,Biology!A27:F65,6,FALSE)</f>
        <v>0</v>
      </c>
    </row>
    <row r="29" spans="1:7" x14ac:dyDescent="0.3">
      <c r="A29">
        <v>1028</v>
      </c>
      <c r="B29" t="str">
        <f>VLOOKUP(A29,Biology!A28:F66,2,FALSE)</f>
        <v>Marcia Shepard</v>
      </c>
      <c r="D29" t="str">
        <f>VLOOKUP(A29,Biology!A28:F66,3,FALSE)</f>
        <v>Biology</v>
      </c>
      <c r="E29" t="str">
        <f>VLOOKUP(A29,Biology!A28:F66,4,FALSE)</f>
        <v>05/06/2016</v>
      </c>
      <c r="F29">
        <f>VLOOKUP(A29,Biology!A28:F66,5,FALSE)</f>
        <v>33</v>
      </c>
      <c r="G29">
        <f>VLOOKUP(A29,Biology!A28:F66,6,FALSE)</f>
        <v>0</v>
      </c>
    </row>
    <row r="30" spans="1:7" x14ac:dyDescent="0.3">
      <c r="A30">
        <v>1029</v>
      </c>
      <c r="B30" t="str">
        <f>VLOOKUP(A30,Biology!A29:F67,2,FALSE)</f>
        <v>Kieran Moody</v>
      </c>
      <c r="D30" t="str">
        <f>VLOOKUP(A30,Biology!A29:F67,3,FALSE)</f>
        <v>Biology</v>
      </c>
      <c r="E30" t="str">
        <f>VLOOKUP(A30,Biology!A29:F67,4,FALSE)</f>
        <v>05/06/2016</v>
      </c>
      <c r="F30">
        <f>VLOOKUP(A30,Biology!A29:F67,5,FALSE)</f>
        <v>45</v>
      </c>
      <c r="G30">
        <f>VLOOKUP(A30,Biology!A29:F67,6,FALSE)</f>
        <v>0</v>
      </c>
    </row>
    <row r="31" spans="1:7" x14ac:dyDescent="0.3">
      <c r="A31">
        <v>1030</v>
      </c>
      <c r="B31" t="str">
        <f>VLOOKUP(A31,Biology!A30:F68,2,FALSE)</f>
        <v>Brielle Thompson</v>
      </c>
      <c r="D31" t="str">
        <f>VLOOKUP(A31,Biology!A30:F68,3,FALSE)</f>
        <v>Biology</v>
      </c>
      <c r="E31" t="str">
        <f>VLOOKUP(A31,Biology!A30:F68,4,FALSE)</f>
        <v>05/06/2016</v>
      </c>
      <c r="F31">
        <f>VLOOKUP(A31,Biology!A30:F68,5,FALSE)</f>
        <v>41</v>
      </c>
      <c r="G31">
        <f>VLOOKUP(A31,Biology!A30:F68,6,FALSE)</f>
        <v>0</v>
      </c>
    </row>
    <row r="32" spans="1:7" x14ac:dyDescent="0.3">
      <c r="A32">
        <v>1031</v>
      </c>
      <c r="B32" t="str">
        <f>VLOOKUP(A32,Biology!A31:F69,2,FALSE)</f>
        <v>Hashim Gay</v>
      </c>
      <c r="D32" t="str">
        <f>VLOOKUP(A32,Biology!A31:F69,3,FALSE)</f>
        <v>Biology</v>
      </c>
      <c r="E32" t="str">
        <f>VLOOKUP(A32,Biology!A31:F69,4,FALSE)</f>
        <v>05/06/2016</v>
      </c>
      <c r="F32">
        <f>VLOOKUP(A32,Biology!A31:F69,5,FALSE)</f>
        <v>78</v>
      </c>
      <c r="G32">
        <f>VLOOKUP(A32,Biology!A31:F69,6,FALSE)</f>
        <v>1</v>
      </c>
    </row>
    <row r="33" spans="1:7" x14ac:dyDescent="0.3">
      <c r="A33">
        <v>1032</v>
      </c>
      <c r="B33" t="str">
        <f>VLOOKUP(A33,Biology!A32:F70,2,FALSE)</f>
        <v>Deborah Roberts</v>
      </c>
      <c r="D33" t="str">
        <f>VLOOKUP(A33,Biology!A32:F70,3,FALSE)</f>
        <v>Biology</v>
      </c>
      <c r="E33" t="str">
        <f>VLOOKUP(A33,Biology!A32:F70,4,FALSE)</f>
        <v>05/06/2016</v>
      </c>
      <c r="F33">
        <f>VLOOKUP(A33,Biology!A32:F70,5,FALSE)</f>
        <v>25</v>
      </c>
      <c r="G33">
        <f>VLOOKUP(A33,Biology!A32:F70,6,FALSE)</f>
        <v>0</v>
      </c>
    </row>
    <row r="34" spans="1:7" x14ac:dyDescent="0.3">
      <c r="A34">
        <v>1033</v>
      </c>
      <c r="B34" t="str">
        <f>VLOOKUP(A34,Biology!A33:F71,2,FALSE)</f>
        <v>Nomlanga Clarke</v>
      </c>
      <c r="D34" t="str">
        <f>VLOOKUP(A34,Biology!A33:F71,3,FALSE)</f>
        <v>Biology</v>
      </c>
      <c r="E34" t="str">
        <f>VLOOKUP(A34,Biology!A33:F71,4,FALSE)</f>
        <v>05/06/2016</v>
      </c>
      <c r="F34">
        <f>VLOOKUP(A34,Biology!A33:F71,5,FALSE)</f>
        <v>44</v>
      </c>
      <c r="G34">
        <f>VLOOKUP(A34,Biology!A33:F71,6,FALSE)</f>
        <v>0</v>
      </c>
    </row>
    <row r="35" spans="1:7" x14ac:dyDescent="0.3">
      <c r="A35">
        <v>1034</v>
      </c>
      <c r="B35" t="str">
        <f>VLOOKUP(A35,Biology!A34:F72,2,FALSE)</f>
        <v>Elaine Downs</v>
      </c>
      <c r="D35" t="str">
        <f>VLOOKUP(A35,Biology!A34:F72,3,FALSE)</f>
        <v>Biology</v>
      </c>
      <c r="E35" t="str">
        <f>VLOOKUP(A35,Biology!A34:F72,4,FALSE)</f>
        <v>05/06/2016</v>
      </c>
      <c r="F35">
        <f>VLOOKUP(A35,Biology!A34:F72,5,FALSE)</f>
        <v>86</v>
      </c>
      <c r="G35">
        <f>VLOOKUP(A35,Biology!A34:F72,6,FALSE)</f>
        <v>1</v>
      </c>
    </row>
    <row r="36" spans="1:7" x14ac:dyDescent="0.3">
      <c r="A36">
        <v>1035</v>
      </c>
      <c r="B36" t="str">
        <f>VLOOKUP(A36,Biology!A35:F73,2,FALSE)</f>
        <v>Christen Ballard</v>
      </c>
      <c r="D36" t="str">
        <f>VLOOKUP(A36,Biology!A35:F73,3,FALSE)</f>
        <v>Biology</v>
      </c>
      <c r="E36" t="str">
        <f>VLOOKUP(A36,Biology!A35:F73,4,FALSE)</f>
        <v>05/06/2016</v>
      </c>
      <c r="F36">
        <f>VLOOKUP(A36,Biology!A35:F73,5,FALSE)</f>
        <v>97</v>
      </c>
      <c r="G36">
        <f>VLOOKUP(A36,Biology!A35:F73,6,FALSE)</f>
        <v>1</v>
      </c>
    </row>
    <row r="37" spans="1:7" x14ac:dyDescent="0.3">
      <c r="A37">
        <v>1036</v>
      </c>
      <c r="B37" t="str">
        <f>VLOOKUP(A37,Biology!A36:F74,2,FALSE)</f>
        <v>Dacey Baxter</v>
      </c>
      <c r="D37" t="str">
        <f>VLOOKUP(A37,Biology!A36:F74,3,FALSE)</f>
        <v>Biology</v>
      </c>
      <c r="E37" t="str">
        <f>VLOOKUP(A37,Biology!A36:F74,4,FALSE)</f>
        <v>05/06/2016</v>
      </c>
      <c r="F37">
        <f>VLOOKUP(A37,Biology!A36:F74,5,FALSE)</f>
        <v>35</v>
      </c>
      <c r="G37">
        <f>VLOOKUP(A37,Biology!A36:F74,6,FALSE)</f>
        <v>0</v>
      </c>
    </row>
    <row r="38" spans="1:7" x14ac:dyDescent="0.3">
      <c r="A38">
        <v>1037</v>
      </c>
      <c r="B38" t="str">
        <f>VLOOKUP(A38,Biology!A37:F75,2,FALSE)</f>
        <v>Nasim Sampson</v>
      </c>
      <c r="D38" t="str">
        <f>VLOOKUP(A38,Biology!A37:F75,3,FALSE)</f>
        <v>Biology</v>
      </c>
      <c r="E38" t="str">
        <f>VLOOKUP(A38,Biology!A37:F75,4,FALSE)</f>
        <v>05/06/2016</v>
      </c>
      <c r="F38">
        <f>VLOOKUP(A38,Biology!A37:F75,5,FALSE)</f>
        <v>75</v>
      </c>
      <c r="G38">
        <f>VLOOKUP(A38,Biology!A37:F75,6,FALSE)</f>
        <v>1</v>
      </c>
    </row>
    <row r="39" spans="1:7" x14ac:dyDescent="0.3">
      <c r="A39">
        <v>1038</v>
      </c>
      <c r="B39" t="str">
        <f>VLOOKUP(A39,Biology!A38:F76,2,FALSE)</f>
        <v>Yoshi Sherman</v>
      </c>
      <c r="D39" t="str">
        <f>VLOOKUP(A39,Biology!A38:F76,3,FALSE)</f>
        <v>Biology</v>
      </c>
      <c r="E39" t="str">
        <f>VLOOKUP(A39,Biology!A38:F76,4,FALSE)</f>
        <v>05/06/2016</v>
      </c>
      <c r="F39">
        <f>VLOOKUP(A39,Biology!A38:F76,5,FALSE)</f>
        <v>48</v>
      </c>
      <c r="G39">
        <f>VLOOKUP(A39,Biology!A38:F76,6,FALSE)</f>
        <v>0</v>
      </c>
    </row>
    <row r="40" spans="1:7" x14ac:dyDescent="0.3">
      <c r="A40">
        <f>VLOOKUP(A2,Chemistry!A1:F28,1,FALSE)</f>
        <v>1001</v>
      </c>
      <c r="B40" t="str">
        <f>VLOOKUP(A2,Chemistry!A1:F28,2,FALSE)</f>
        <v>James Walker</v>
      </c>
      <c r="D40" t="str">
        <f>VLOOKUP(A2,Chemistry!A1:F28,3,FALSE)</f>
        <v>Chemistry</v>
      </c>
      <c r="E40" t="str">
        <f>VLOOKUP(A2,Chemistry!A1:F28,4,FALSE)</f>
        <v>15/06/2016</v>
      </c>
      <c r="F40">
        <f>VLOOKUP(A2,Chemistry!A1:F28,5,FALSE)</f>
        <v>52</v>
      </c>
      <c r="G40">
        <f>VLOOKUP(A2,Chemistry!A1:F28,6,FALSE)</f>
        <v>0</v>
      </c>
    </row>
    <row r="41" spans="1:7" x14ac:dyDescent="0.3">
      <c r="A41">
        <f>VLOOKUP(A3,Chemistry!A2:F29,1,FALSE)</f>
        <v>1002</v>
      </c>
      <c r="B41" t="str">
        <f>VLOOKUP(A3,Chemistry!A2:F29,2,FALSE)</f>
        <v>Velma Clemons</v>
      </c>
      <c r="D41" t="str">
        <f>VLOOKUP(A3,Chemistry!A2:F29,3,FALSE)</f>
        <v>Chemistry</v>
      </c>
      <c r="E41" t="str">
        <f>VLOOKUP(A3,Chemistry!A2:F29,4,FALSE)</f>
        <v>15/06/2016</v>
      </c>
      <c r="F41">
        <f>VLOOKUP(A3,Chemistry!A2:F29,5,FALSE)</f>
        <v>20</v>
      </c>
      <c r="G41">
        <f>VLOOKUP(A3,Chemistry!A2:F29,6,FALSE)</f>
        <v>0</v>
      </c>
    </row>
    <row r="42" spans="1:7" x14ac:dyDescent="0.3">
      <c r="A42">
        <f>VLOOKUP(A4,Chemistry!A3:F30,1,FALSE)</f>
        <v>1003</v>
      </c>
      <c r="B42" t="str">
        <f>VLOOKUP(A4,Chemistry!A3:F30,2,FALSE)</f>
        <v>Kibo Underwood</v>
      </c>
      <c r="D42" t="str">
        <f>VLOOKUP(A4,Chemistry!A3:F30,3,FALSE)</f>
        <v>Chemistry</v>
      </c>
      <c r="E42" t="str">
        <f>VLOOKUP(A4,Chemistry!A3:F30,4,FALSE)</f>
        <v>15/06/2016</v>
      </c>
      <c r="F42">
        <f>VLOOKUP(A4,Chemistry!A3:F30,5,FALSE)</f>
        <v>32</v>
      </c>
      <c r="G42">
        <f>VLOOKUP(A4,Chemistry!A3:F30,6,FALSE)</f>
        <v>0</v>
      </c>
    </row>
    <row r="43" spans="1:7" x14ac:dyDescent="0.3">
      <c r="A43">
        <f>VLOOKUP(A5,Chemistry!A4:F31,1,FALSE)</f>
        <v>1004</v>
      </c>
      <c r="B43" t="str">
        <f>VLOOKUP(A5,Chemistry!A4:F31,2,FALSE)</f>
        <v>Louis Mcgee</v>
      </c>
      <c r="D43" t="str">
        <f>VLOOKUP(A5,Chemistry!A4:F31,3,FALSE)</f>
        <v>Chemistry</v>
      </c>
      <c r="E43" t="str">
        <f>VLOOKUP(A5,Chemistry!A4:F31,4,FALSE)</f>
        <v>15/06/2016</v>
      </c>
      <c r="F43">
        <f>VLOOKUP(A5,Chemistry!A4:F31,5,FALSE)</f>
        <v>19</v>
      </c>
      <c r="G43">
        <f>VLOOKUP(A5,Chemistry!A4:F31,6,FALSE)</f>
        <v>0</v>
      </c>
    </row>
    <row r="44" spans="1:7" x14ac:dyDescent="0.3">
      <c r="A44">
        <f>VLOOKUP(A6,Chemistry!A5:F32,1,FALSE)</f>
        <v>1005</v>
      </c>
      <c r="B44" t="str">
        <f>VLOOKUP(A6,Chemistry!A5:F32,2,FALSE)</f>
        <v>Phyllis Paul</v>
      </c>
      <c r="D44" t="str">
        <f>VLOOKUP(A6,Chemistry!A5:F32,3,FALSE)</f>
        <v>Chemistry</v>
      </c>
      <c r="E44" t="str">
        <f>VLOOKUP(A6,Chemistry!A5:F32,4,FALSE)</f>
        <v>15/06/2016</v>
      </c>
      <c r="F44">
        <f>VLOOKUP(A6,Chemistry!A5:F32,5,FALSE)</f>
        <v>61</v>
      </c>
      <c r="G44">
        <f>VLOOKUP(A6,Chemistry!A5:F32,6,FALSE)</f>
        <v>1</v>
      </c>
    </row>
    <row r="45" spans="1:7" x14ac:dyDescent="0.3">
      <c r="A45">
        <f>VLOOKUP(A7,Chemistry!A6:F33,1,FALSE)</f>
        <v>1006</v>
      </c>
      <c r="B45" t="str">
        <f>VLOOKUP(A7,Chemistry!A6:F33,2,FALSE)</f>
        <v>Zenaida Decker</v>
      </c>
      <c r="D45" t="str">
        <f>VLOOKUP(A7,Chemistry!A6:F33,3,FALSE)</f>
        <v>Chemistry</v>
      </c>
      <c r="E45" t="str">
        <f>VLOOKUP(A7,Chemistry!A6:F33,4,FALSE)</f>
        <v>15/06/2016</v>
      </c>
      <c r="F45">
        <f>VLOOKUP(A7,Chemistry!A6:F33,5,FALSE)</f>
        <v>34</v>
      </c>
      <c r="G45">
        <f>VLOOKUP(A7,Chemistry!A6:F33,6,FALSE)</f>
        <v>0</v>
      </c>
    </row>
    <row r="46" spans="1:7" x14ac:dyDescent="0.3">
      <c r="A46">
        <f>VLOOKUP(A8,Chemistry!A7:F34,1,FALSE)</f>
        <v>1007</v>
      </c>
      <c r="B46" t="str">
        <f>VLOOKUP(A8,Chemistry!A7:F34,2,FALSE)</f>
        <v>Gillian Tillman</v>
      </c>
      <c r="D46" t="str">
        <f>VLOOKUP(A8,Chemistry!A7:F34,3,FALSE)</f>
        <v>Chemistry</v>
      </c>
      <c r="E46" t="str">
        <f>VLOOKUP(A8,Chemistry!A7:F34,4,FALSE)</f>
        <v>15/06/2016</v>
      </c>
      <c r="F46">
        <f>VLOOKUP(A8,Chemistry!A7:F34,5,FALSE)</f>
        <v>9</v>
      </c>
      <c r="G46">
        <f>VLOOKUP(A8,Chemistry!A7:F34,6,FALSE)</f>
        <v>0</v>
      </c>
    </row>
    <row r="47" spans="1:7" x14ac:dyDescent="0.3">
      <c r="A47">
        <f>VLOOKUP(A9,Chemistry!A8:F35,1,FALSE)</f>
        <v>1008</v>
      </c>
      <c r="B47" t="str">
        <f>VLOOKUP(A9,Chemistry!A8:F35,2,FALSE)</f>
        <v>Constance Boone</v>
      </c>
      <c r="D47" t="str">
        <f>VLOOKUP(A9,Chemistry!A8:F35,3,FALSE)</f>
        <v>Chemistry</v>
      </c>
      <c r="E47" t="str">
        <f>VLOOKUP(A9,Chemistry!A8:F35,4,FALSE)</f>
        <v>15/06/2016</v>
      </c>
      <c r="F47">
        <f>VLOOKUP(A9,Chemistry!A8:F35,5,FALSE)</f>
        <v>22</v>
      </c>
      <c r="G47">
        <f>VLOOKUP(A9,Chemistry!A8:F35,6,FALSE)</f>
        <v>0</v>
      </c>
    </row>
    <row r="48" spans="1:7" x14ac:dyDescent="0.3">
      <c r="A48">
        <f>VLOOKUP(A10,Chemistry!A9:F36,1,FALSE)</f>
        <v>1009</v>
      </c>
      <c r="B48" t="str">
        <f>VLOOKUP(A10,Chemistry!A9:F36,2,FALSE)</f>
        <v>Giselle Lancaster</v>
      </c>
      <c r="D48" t="str">
        <f>VLOOKUP(A10,Chemistry!A9:F36,3,FALSE)</f>
        <v>Chemistry</v>
      </c>
      <c r="E48" t="str">
        <f>VLOOKUP(A10,Chemistry!A9:F36,4,FALSE)</f>
        <v>15/06/2016</v>
      </c>
      <c r="F48">
        <f>VLOOKUP(A10,Chemistry!A9:F36,5,FALSE)</f>
        <v>46</v>
      </c>
      <c r="G48">
        <f>VLOOKUP(A10,Chemistry!A9:F36,6,FALSE)</f>
        <v>0</v>
      </c>
    </row>
    <row r="49" spans="1:7" x14ac:dyDescent="0.3">
      <c r="A49">
        <f>VLOOKUP(A11,Chemistry!A10:F37,1,FALSE)</f>
        <v>1010</v>
      </c>
      <c r="B49" t="str">
        <f>VLOOKUP(A11,Chemistry!A10:F37,2,FALSE)</f>
        <v>Kirsten Mcdowell</v>
      </c>
      <c r="D49" t="str">
        <f>VLOOKUP(A11,Chemistry!A10:F37,3,FALSE)</f>
        <v>Chemistry</v>
      </c>
      <c r="E49" t="str">
        <f>VLOOKUP(A11,Chemistry!A10:F37,4,FALSE)</f>
        <v>15/06/2016</v>
      </c>
      <c r="F49">
        <f>VLOOKUP(A11,Chemistry!A10:F37,5,FALSE)</f>
        <v>100</v>
      </c>
      <c r="G49">
        <f>VLOOKUP(A11,Chemistry!A10:F37,6,FALSE)</f>
        <v>1</v>
      </c>
    </row>
    <row r="50" spans="1:7" x14ac:dyDescent="0.3">
      <c r="A50">
        <f>VLOOKUP(A12,Chemistry!A11:F38,1,FALSE)</f>
        <v>1011</v>
      </c>
      <c r="B50" t="str">
        <f>VLOOKUP(A12,Chemistry!A11:F38,2,FALSE)</f>
        <v>Solomon Ray</v>
      </c>
      <c r="D50" t="str">
        <f>VLOOKUP(A12,Chemistry!A11:F38,3,FALSE)</f>
        <v>Chemistry</v>
      </c>
      <c r="E50" t="str">
        <f>VLOOKUP(A12,Chemistry!A11:F38,4,FALSE)</f>
        <v>15/06/2016</v>
      </c>
      <c r="F50">
        <f>VLOOKUP(A12,Chemistry!A11:F38,5,FALSE)</f>
        <v>92</v>
      </c>
      <c r="G50">
        <f>VLOOKUP(A12,Chemistry!A11:F38,6,FALSE)</f>
        <v>1</v>
      </c>
    </row>
    <row r="51" spans="1:7" x14ac:dyDescent="0.3">
      <c r="A51">
        <f>VLOOKUP(A13,Chemistry!A12:F39,1,FALSE)</f>
        <v>1012</v>
      </c>
      <c r="B51" t="str">
        <f>VLOOKUP(A13,Chemistry!A12:F39,2,FALSE)</f>
        <v>John Marshall</v>
      </c>
      <c r="D51" t="str">
        <f>VLOOKUP(A13,Chemistry!A12:F39,3,FALSE)</f>
        <v>Chemistry</v>
      </c>
      <c r="E51" t="str">
        <f>VLOOKUP(A13,Chemistry!A12:F39,4,FALSE)</f>
        <v>15/06/2016</v>
      </c>
      <c r="F51">
        <f>VLOOKUP(A13,Chemistry!A12:F39,5,FALSE)</f>
        <v>1</v>
      </c>
      <c r="G51">
        <f>VLOOKUP(A13,Chemistry!A12:F39,6,FALSE)</f>
        <v>0</v>
      </c>
    </row>
    <row r="52" spans="1:7" x14ac:dyDescent="0.3">
      <c r="A52">
        <f>VLOOKUP(A14,Chemistry!A13:F40,1,FALSE)</f>
        <v>1013</v>
      </c>
      <c r="B52" t="str">
        <f>VLOOKUP(A14,Chemistry!A13:F40,2,FALSE)</f>
        <v>Merrill Carney</v>
      </c>
      <c r="D52" t="str">
        <f>VLOOKUP(A14,Chemistry!A13:F40,3,FALSE)</f>
        <v>Chemistry</v>
      </c>
      <c r="E52" t="str">
        <f>VLOOKUP(A14,Chemistry!A13:F40,4,FALSE)</f>
        <v>15/06/2016</v>
      </c>
      <c r="F52">
        <f>VLOOKUP(A14,Chemistry!A13:F40,5,FALSE)</f>
        <v>84</v>
      </c>
      <c r="G52">
        <f>VLOOKUP(A14,Chemistry!A13:F40,6,FALSE)</f>
        <v>1</v>
      </c>
    </row>
    <row r="53" spans="1:7" x14ac:dyDescent="0.3">
      <c r="A53">
        <f>VLOOKUP(A15,Chemistry!A14:F41,1,FALSE)</f>
        <v>1014</v>
      </c>
      <c r="B53" t="str">
        <f>VLOOKUP(A15,Chemistry!A14:F41,2,FALSE)</f>
        <v>Hakeem Gillespie</v>
      </c>
      <c r="D53" t="str">
        <f>VLOOKUP(A15,Chemistry!A14:F41,3,FALSE)</f>
        <v>Chemistry</v>
      </c>
      <c r="E53" t="str">
        <f>VLOOKUP(A15,Chemistry!A14:F41,4,FALSE)</f>
        <v>15/06/2016</v>
      </c>
      <c r="F53">
        <f>VLOOKUP(A15,Chemistry!A14:F41,5,FALSE)</f>
        <v>63</v>
      </c>
      <c r="G53">
        <f>VLOOKUP(A15,Chemistry!A14:F41,6,FALSE)</f>
        <v>1</v>
      </c>
    </row>
    <row r="54" spans="1:7" x14ac:dyDescent="0.3">
      <c r="A54">
        <f>VLOOKUP(A16,Chemistry!A15:F42,1,FALSE)</f>
        <v>1015</v>
      </c>
      <c r="B54" t="str">
        <f>VLOOKUP(A16,Chemistry!A15:F42,2,FALSE)</f>
        <v>Hayden Boyer</v>
      </c>
      <c r="D54" t="str">
        <f>VLOOKUP(A16,Chemistry!A15:F42,3,FALSE)</f>
        <v>Chemistry</v>
      </c>
      <c r="E54" t="str">
        <f>VLOOKUP(A16,Chemistry!A15:F42,4,FALSE)</f>
        <v>15/06/2016</v>
      </c>
      <c r="F54">
        <f>VLOOKUP(A16,Chemistry!A15:F42,5,FALSE)</f>
        <v>59</v>
      </c>
      <c r="G54">
        <f>VLOOKUP(A16,Chemistry!A15:F42,6,FALSE)</f>
        <v>0</v>
      </c>
    </row>
    <row r="55" spans="1:7" x14ac:dyDescent="0.3">
      <c r="A55">
        <f>VLOOKUP(A17,Chemistry!A16:F43,1,FALSE)</f>
        <v>1016</v>
      </c>
      <c r="B55" t="str">
        <f>VLOOKUP(A17,Chemistry!A16:F43,2,FALSE)</f>
        <v>Griffin Mcleod</v>
      </c>
      <c r="D55" t="str">
        <f>VLOOKUP(A17,Chemistry!A16:F43,3,FALSE)</f>
        <v>Chemistry</v>
      </c>
      <c r="E55" t="str">
        <f>VLOOKUP(A17,Chemistry!A16:F43,4,FALSE)</f>
        <v>15/06/2016</v>
      </c>
      <c r="F55">
        <f>VLOOKUP(A17,Chemistry!A16:F43,5,FALSE)</f>
        <v>61</v>
      </c>
      <c r="G55">
        <f>VLOOKUP(A17,Chemistry!A16:F43,6,FALSE)</f>
        <v>1</v>
      </c>
    </row>
    <row r="56" spans="1:7" x14ac:dyDescent="0.3">
      <c r="A56">
        <f>VLOOKUP(A18,Chemistry!A17:F44,1,FALSE)</f>
        <v>1017</v>
      </c>
      <c r="B56" t="str">
        <f>VLOOKUP(A18,Chemistry!A17:F44,2,FALSE)</f>
        <v>Allistair Patton</v>
      </c>
      <c r="D56" t="str">
        <f>VLOOKUP(A18,Chemistry!A17:F44,3,FALSE)</f>
        <v>Chemistry</v>
      </c>
      <c r="E56" t="str">
        <f>VLOOKUP(A18,Chemistry!A17:F44,4,FALSE)</f>
        <v>15/06/2016</v>
      </c>
      <c r="F56">
        <f>VLOOKUP(A18,Chemistry!A17:F44,5,FALSE)</f>
        <v>47</v>
      </c>
      <c r="G56">
        <f>VLOOKUP(A18,Chemistry!A17:F44,6,FALSE)</f>
        <v>0</v>
      </c>
    </row>
    <row r="57" spans="1:7" x14ac:dyDescent="0.3">
      <c r="A57">
        <f>VLOOKUP(A19,Chemistry!A18:F45,1,FALSE)</f>
        <v>1018</v>
      </c>
      <c r="B57" t="str">
        <f>VLOOKUP(A19,Chemistry!A18:F45,2,FALSE)</f>
        <v>Rina Slater</v>
      </c>
      <c r="D57" t="str">
        <f>VLOOKUP(A19,Chemistry!A18:F45,3,FALSE)</f>
        <v>Chemistry</v>
      </c>
      <c r="E57" t="str">
        <f>VLOOKUP(A19,Chemistry!A18:F45,4,FALSE)</f>
        <v>15/06/2016</v>
      </c>
      <c r="F57">
        <f>VLOOKUP(A19,Chemistry!A18:F45,5,FALSE)</f>
        <v>27</v>
      </c>
      <c r="G57">
        <f>VLOOKUP(A19,Chemistry!A18:F45,6,FALSE)</f>
        <v>0</v>
      </c>
    </row>
    <row r="58" spans="1:7" x14ac:dyDescent="0.3">
      <c r="A58">
        <f>VLOOKUP(A20,Chemistry!A19:F46,1,FALSE)</f>
        <v>1019</v>
      </c>
      <c r="B58" t="str">
        <f>VLOOKUP(A20,Chemistry!A19:F46,2,FALSE)</f>
        <v>Caldwell Skinner</v>
      </c>
      <c r="D58" t="str">
        <f>VLOOKUP(A20,Chemistry!A19:F46,3,FALSE)</f>
        <v>Chemistry</v>
      </c>
      <c r="E58" t="str">
        <f>VLOOKUP(A20,Chemistry!A19:F46,4,FALSE)</f>
        <v>15/06/2016</v>
      </c>
      <c r="F58">
        <f>VLOOKUP(A20,Chemistry!A19:F46,5,FALSE)</f>
        <v>99</v>
      </c>
      <c r="G58">
        <f>VLOOKUP(A20,Chemistry!A19:F46,6,FALSE)</f>
        <v>1</v>
      </c>
    </row>
    <row r="59" spans="1:7" x14ac:dyDescent="0.3">
      <c r="A59">
        <f>VLOOKUP(A21,Chemistry!A20:F47,1,FALSE)</f>
        <v>1020</v>
      </c>
      <c r="B59" t="str">
        <f>VLOOKUP(A21,Chemistry!A20:F47,2,FALSE)</f>
        <v>Portia Galloway</v>
      </c>
      <c r="D59" t="str">
        <f>VLOOKUP(A21,Chemistry!A20:F47,3,FALSE)</f>
        <v>Chemistry</v>
      </c>
      <c r="E59" t="str">
        <f>VLOOKUP(A21,Chemistry!A20:F47,4,FALSE)</f>
        <v>15/06/2016</v>
      </c>
      <c r="F59">
        <f>VLOOKUP(A21,Chemistry!A20:F47,5,FALSE)</f>
        <v>84</v>
      </c>
      <c r="G59">
        <f>VLOOKUP(A21,Chemistry!A20:F47,6,FALSE)</f>
        <v>1</v>
      </c>
    </row>
    <row r="60" spans="1:7" x14ac:dyDescent="0.3">
      <c r="A60">
        <f>VLOOKUP(A22,Chemistry!A21:F48,1,FALSE)</f>
        <v>1021</v>
      </c>
      <c r="B60" t="str">
        <f>VLOOKUP(A22,Chemistry!A21:F48,2,FALSE)</f>
        <v>Noelle Valentine</v>
      </c>
      <c r="D60" t="str">
        <f>VLOOKUP(A22,Chemistry!A21:F48,3,FALSE)</f>
        <v>Chemistry</v>
      </c>
      <c r="E60" t="str">
        <f>VLOOKUP(A22,Chemistry!A21:F48,4,FALSE)</f>
        <v>15/06/2016</v>
      </c>
      <c r="F60">
        <f>VLOOKUP(A22,Chemistry!A21:F48,5,FALSE)</f>
        <v>95</v>
      </c>
      <c r="G60">
        <f>VLOOKUP(A22,Chemistry!A21:F48,6,FALSE)</f>
        <v>1</v>
      </c>
    </row>
    <row r="61" spans="1:7" x14ac:dyDescent="0.3">
      <c r="A61">
        <f>VLOOKUP(A23,Chemistry!A22:F49,1,FALSE)</f>
        <v>1022</v>
      </c>
      <c r="B61" t="str">
        <f>VLOOKUP(A23,Chemistry!A22:F49,2,FALSE)</f>
        <v>Abel Clay</v>
      </c>
      <c r="D61" t="str">
        <f>VLOOKUP(A23,Chemistry!A22:F49,3,FALSE)</f>
        <v>Chemistry</v>
      </c>
      <c r="E61" t="str">
        <f>VLOOKUP(A23,Chemistry!A22:F49,4,FALSE)</f>
        <v>15/06/2016</v>
      </c>
      <c r="F61">
        <f>VLOOKUP(A23,Chemistry!A22:F49,5,FALSE)</f>
        <v>50</v>
      </c>
      <c r="G61">
        <f>VLOOKUP(A23,Chemistry!A22:F49,6,FALSE)</f>
        <v>0</v>
      </c>
    </row>
    <row r="62" spans="1:7" x14ac:dyDescent="0.3">
      <c r="A62">
        <f>VLOOKUP(A24,Chemistry!A23:F50,1,FALSE)</f>
        <v>1023</v>
      </c>
      <c r="B62" t="str">
        <f>VLOOKUP(A24,Chemistry!A23:F50,2,FALSE)</f>
        <v>Stephanie Kent</v>
      </c>
      <c r="D62" t="str">
        <f>VLOOKUP(A24,Chemistry!A23:F50,3,FALSE)</f>
        <v>Chemistry</v>
      </c>
      <c r="E62" t="str">
        <f>VLOOKUP(A24,Chemistry!A23:F50,4,FALSE)</f>
        <v>15/06/2016</v>
      </c>
      <c r="F62">
        <f>VLOOKUP(A24,Chemistry!A23:F50,5,FALSE)</f>
        <v>27</v>
      </c>
      <c r="G62">
        <f>VLOOKUP(A24,Chemistry!A23:F50,6,FALSE)</f>
        <v>0</v>
      </c>
    </row>
    <row r="63" spans="1:7" x14ac:dyDescent="0.3">
      <c r="A63">
        <f>VLOOKUP(A25,Chemistry!A24:F51,1,FALSE)</f>
        <v>1024</v>
      </c>
      <c r="B63" t="str">
        <f>VLOOKUP(A25,Chemistry!A24:F51,2,FALSE)</f>
        <v>Axel Petty</v>
      </c>
      <c r="D63" t="str">
        <f>VLOOKUP(A25,Chemistry!A24:F51,3,FALSE)</f>
        <v>Chemistry</v>
      </c>
      <c r="E63" t="str">
        <f>VLOOKUP(A25,Chemistry!A24:F51,4,FALSE)</f>
        <v>15/06/2016</v>
      </c>
      <c r="F63">
        <f>VLOOKUP(A25,Chemistry!A24:F51,5,FALSE)</f>
        <v>39</v>
      </c>
      <c r="G63">
        <f>VLOOKUP(A25,Chemistry!A24:F51,6,FALSE)</f>
        <v>0</v>
      </c>
    </row>
    <row r="64" spans="1:7" x14ac:dyDescent="0.3">
      <c r="A64">
        <f>VLOOKUP(A26,Chemistry!A25:F52,1,FALSE)</f>
        <v>1025</v>
      </c>
      <c r="B64" t="str">
        <f>VLOOKUP(A26,Chemistry!A25:F52,2,FALSE)</f>
        <v>Nevada Morales</v>
      </c>
      <c r="D64" t="str">
        <f>VLOOKUP(A26,Chemistry!A25:F52,3,FALSE)</f>
        <v>Chemistry</v>
      </c>
      <c r="E64" t="str">
        <f>VLOOKUP(A26,Chemistry!A25:F52,4,FALSE)</f>
        <v>15/06/2016</v>
      </c>
      <c r="F64">
        <f>VLOOKUP(A26,Chemistry!A25:F52,5,FALSE)</f>
        <v>71</v>
      </c>
      <c r="G64">
        <f>VLOOKUP(A26,Chemistry!A25:F52,6,FALSE)</f>
        <v>1</v>
      </c>
    </row>
    <row r="65" spans="1:7" x14ac:dyDescent="0.3">
      <c r="A65">
        <f>VLOOKUP(A27,Chemistry!A26:F53,1,FALSE)</f>
        <v>1026</v>
      </c>
      <c r="B65" t="str">
        <f>VLOOKUP(A27,Chemistry!A26:F53,2,FALSE)</f>
        <v>Fuller Bush</v>
      </c>
      <c r="D65" t="str">
        <f>VLOOKUP(A27,Chemistry!A26:F53,3,FALSE)</f>
        <v>Chemistry</v>
      </c>
      <c r="E65" t="str">
        <f>VLOOKUP(A27,Chemistry!A26:F53,4,FALSE)</f>
        <v>15/06/2016</v>
      </c>
      <c r="F65">
        <f>VLOOKUP(A27,Chemistry!A26:F53,5,FALSE)</f>
        <v>83</v>
      </c>
      <c r="G65">
        <f>VLOOKUP(A27,Chemistry!A26:F53,6,FALSE)</f>
        <v>1</v>
      </c>
    </row>
    <row r="66" spans="1:7" x14ac:dyDescent="0.3">
      <c r="A66">
        <f>VLOOKUP(A28,Chemistry!A27:F54,1,FALSE)</f>
        <v>1027</v>
      </c>
      <c r="B66" t="str">
        <f>VLOOKUP(A28,Chemistry!A27:F54,2,FALSE)</f>
        <v>Quinn Mayo</v>
      </c>
      <c r="D66" t="str">
        <f>VLOOKUP(A28,Chemistry!A27:F54,3,FALSE)</f>
        <v>Chemistry</v>
      </c>
      <c r="E66" t="str">
        <f>VLOOKUP(A28,Chemistry!A27:F54,4,FALSE)</f>
        <v>15/06/2016</v>
      </c>
      <c r="F66">
        <f>VLOOKUP(A28,Chemistry!A27:F54,5,FALSE)</f>
        <v>38</v>
      </c>
      <c r="G66">
        <f>VLOOKUP(A28,Chemistry!A27:F54,6,FALSE)</f>
        <v>0</v>
      </c>
    </row>
    <row r="67" spans="1:7" x14ac:dyDescent="0.3">
      <c r="A67">
        <f>VLOOKUP(A2,Mathematics!A1:F38,1,FALSE)</f>
        <v>1001</v>
      </c>
      <c r="B67" t="str">
        <f>VLOOKUP(A2,Mathematics!A1:F38,2,FALSE)</f>
        <v>James Walker</v>
      </c>
      <c r="D67" t="str">
        <f>VLOOKUP(A2,Mathematics!A1:F38,3,FALSE)</f>
        <v>Mathematics</v>
      </c>
      <c r="E67" t="str">
        <f>VLOOKUP(A2,Mathematics!A1:F38,4,FALSE)</f>
        <v>29/07/2016</v>
      </c>
      <c r="F67">
        <f>VLOOKUP(A2,Mathematics!A1:F38,5,FALSE)</f>
        <v>48</v>
      </c>
      <c r="G67">
        <f>VLOOKUP(A2,Mathematics!A1:F38,6,FALSE)</f>
        <v>0</v>
      </c>
    </row>
    <row r="68" spans="1:7" x14ac:dyDescent="0.3">
      <c r="A68">
        <f>VLOOKUP(A3,Mathematics!A2:F39,1,FALSE)</f>
        <v>1002</v>
      </c>
      <c r="B68" t="str">
        <f>VLOOKUP(A3,Mathematics!A2:F39,2,FALSE)</f>
        <v>Velma Clemons</v>
      </c>
      <c r="D68" t="str">
        <f>VLOOKUP(A3,Mathematics!A2:F39,3,FALSE)</f>
        <v>Mathematics</v>
      </c>
      <c r="E68" t="str">
        <f>VLOOKUP(A3,Mathematics!A2:F39,4,FALSE)</f>
        <v>29/07/2016</v>
      </c>
      <c r="F68">
        <f>VLOOKUP(A3,Mathematics!A2:F39,5,FALSE)</f>
        <v>5</v>
      </c>
      <c r="G68">
        <f>VLOOKUP(A3,Mathematics!A2:F39,6,FALSE)</f>
        <v>0</v>
      </c>
    </row>
    <row r="69" spans="1:7" x14ac:dyDescent="0.3">
      <c r="A69">
        <f>VLOOKUP(A4,Mathematics!A3:F40,1,FALSE)</f>
        <v>1003</v>
      </c>
      <c r="B69" t="str">
        <f>VLOOKUP(A4,Mathematics!A3:F40,2,FALSE)</f>
        <v>Kibo Underwood</v>
      </c>
      <c r="D69" t="str">
        <f>VLOOKUP(A4,Mathematics!A3:F40,3,FALSE)</f>
        <v>Mathematics</v>
      </c>
      <c r="E69" t="str">
        <f>VLOOKUP(A4,Mathematics!A3:F40,4,FALSE)</f>
        <v>29/07/2016</v>
      </c>
      <c r="F69">
        <f>VLOOKUP(A4,Mathematics!A3:F40,5,FALSE)</f>
        <v>7</v>
      </c>
      <c r="G69">
        <f>VLOOKUP(A4,Mathematics!A3:F40,6,FALSE)</f>
        <v>0</v>
      </c>
    </row>
    <row r="70" spans="1:7" x14ac:dyDescent="0.3">
      <c r="A70">
        <f>VLOOKUP(A5,Mathematics!A4:F41,1,FALSE)</f>
        <v>1004</v>
      </c>
      <c r="B70" t="str">
        <f>VLOOKUP(A5,Mathematics!A4:F41,2,FALSE)</f>
        <v>Louis Mcgee</v>
      </c>
      <c r="D70" t="str">
        <f>VLOOKUP(A5,Mathematics!A4:F41,3,FALSE)</f>
        <v>Mathematics</v>
      </c>
      <c r="E70" t="str">
        <f>VLOOKUP(A5,Mathematics!A4:F41,4,FALSE)</f>
        <v>29/07/2016</v>
      </c>
      <c r="F70">
        <f>VLOOKUP(A5,Mathematics!A4:F41,5,FALSE)</f>
        <v>70</v>
      </c>
      <c r="G70">
        <f>VLOOKUP(A5,Mathematics!A4:F41,6,FALSE)</f>
        <v>1</v>
      </c>
    </row>
    <row r="71" spans="1:7" x14ac:dyDescent="0.3">
      <c r="A71">
        <f>VLOOKUP(A6,Mathematics!A5:F42,1,FALSE)</f>
        <v>1005</v>
      </c>
      <c r="B71" t="str">
        <f>VLOOKUP(A6,Mathematics!A5:F42,2,FALSE)</f>
        <v>Phyllis Paul</v>
      </c>
      <c r="D71" t="str">
        <f>VLOOKUP(A6,Mathematics!A5:F42,3,FALSE)</f>
        <v>Mathematics</v>
      </c>
      <c r="E71" t="str">
        <f>VLOOKUP(A6,Mathematics!A5:F42,4,FALSE)</f>
        <v>29/07/2016</v>
      </c>
      <c r="F71">
        <f>VLOOKUP(A6,Mathematics!A5:F42,5,FALSE)</f>
        <v>73</v>
      </c>
      <c r="G71">
        <f>VLOOKUP(A6,Mathematics!A5:F42,6,FALSE)</f>
        <v>1</v>
      </c>
    </row>
    <row r="72" spans="1:7" x14ac:dyDescent="0.3">
      <c r="A72">
        <f>VLOOKUP(A7,Mathematics!A6:F43,1,FALSE)</f>
        <v>1006</v>
      </c>
      <c r="B72" t="str">
        <f>VLOOKUP(A7,Mathematics!A6:F43,2,FALSE)</f>
        <v>Zenaida Decker</v>
      </c>
      <c r="D72" t="str">
        <f>VLOOKUP(A7,Mathematics!A6:F43,3,FALSE)</f>
        <v>Mathematics</v>
      </c>
      <c r="E72" t="str">
        <f>VLOOKUP(A7,Mathematics!A6:F43,4,FALSE)</f>
        <v>29/07/2016</v>
      </c>
      <c r="F72">
        <f>VLOOKUP(A7,Mathematics!A6:F43,5,FALSE)</f>
        <v>59</v>
      </c>
      <c r="G72">
        <f>VLOOKUP(A7,Mathematics!A6:F43,6,FALSE)</f>
        <v>0</v>
      </c>
    </row>
    <row r="73" spans="1:7" x14ac:dyDescent="0.3">
      <c r="A73">
        <f>VLOOKUP(A8,Mathematics!A7:F44,1,FALSE)</f>
        <v>1007</v>
      </c>
      <c r="B73" t="str">
        <f>VLOOKUP(A8,Mathematics!A7:F44,2,FALSE)</f>
        <v>Gillian Tillman</v>
      </c>
      <c r="D73" t="str">
        <f>VLOOKUP(A8,Mathematics!A7:F44,3,FALSE)</f>
        <v>Mathematics</v>
      </c>
      <c r="E73" t="str">
        <f>VLOOKUP(A8,Mathematics!A7:F44,4,FALSE)</f>
        <v>29/07/2016</v>
      </c>
      <c r="F73">
        <f>VLOOKUP(A8,Mathematics!A7:F44,5,FALSE)</f>
        <v>23</v>
      </c>
      <c r="G73">
        <f>VLOOKUP(A8,Mathematics!A7:F44,6,FALSE)</f>
        <v>0</v>
      </c>
    </row>
    <row r="74" spans="1:7" x14ac:dyDescent="0.3">
      <c r="A74">
        <f>VLOOKUP(A9,Mathematics!A8:F45,1,FALSE)</f>
        <v>1008</v>
      </c>
      <c r="B74" t="str">
        <f>VLOOKUP(A9,Mathematics!A8:F45,2,FALSE)</f>
        <v>Constance Boone</v>
      </c>
      <c r="D74" t="str">
        <f>VLOOKUP(A9,Mathematics!A8:F45,3,FALSE)</f>
        <v>Mathematics</v>
      </c>
      <c r="E74" t="str">
        <f>VLOOKUP(A9,Mathematics!A8:F45,4,FALSE)</f>
        <v>29/07/2016</v>
      </c>
      <c r="F74">
        <f>VLOOKUP(A9,Mathematics!A8:F45,5,FALSE)</f>
        <v>72</v>
      </c>
      <c r="G74">
        <f>VLOOKUP(A9,Mathematics!A8:F45,6,FALSE)</f>
        <v>1</v>
      </c>
    </row>
    <row r="75" spans="1:7" x14ac:dyDescent="0.3">
      <c r="A75">
        <f>VLOOKUP(A10,Mathematics!A9:F46,1,FALSE)</f>
        <v>1009</v>
      </c>
      <c r="B75" t="str">
        <f>VLOOKUP(A10,Mathematics!A9:F46,2,FALSE)</f>
        <v>Giselle Lancaster</v>
      </c>
      <c r="D75" t="str">
        <f>VLOOKUP(A10,Mathematics!A9:F46,3,FALSE)</f>
        <v>Mathematics</v>
      </c>
      <c r="E75" t="str">
        <f>VLOOKUP(A10,Mathematics!A9:F46,4,FALSE)</f>
        <v>29/07/2016</v>
      </c>
      <c r="F75">
        <f>VLOOKUP(A10,Mathematics!A9:F46,5,FALSE)</f>
        <v>31</v>
      </c>
      <c r="G75">
        <f>VLOOKUP(A10,Mathematics!A9:F46,6,FALSE)</f>
        <v>0</v>
      </c>
    </row>
    <row r="76" spans="1:7" x14ac:dyDescent="0.3">
      <c r="A76">
        <f>VLOOKUP(A11,Mathematics!A10:F47,1,FALSE)</f>
        <v>1010</v>
      </c>
      <c r="B76" t="str">
        <f>VLOOKUP(A11,Mathematics!A10:F47,2,FALSE)</f>
        <v>Kirsten Mcdowell</v>
      </c>
      <c r="D76" t="str">
        <f>VLOOKUP(A11,Mathematics!A10:F47,3,FALSE)</f>
        <v>Mathematics</v>
      </c>
      <c r="E76" t="str">
        <f>VLOOKUP(A11,Mathematics!A10:F47,4,FALSE)</f>
        <v>29/07/2016</v>
      </c>
      <c r="F76">
        <f>VLOOKUP(A11,Mathematics!A10:F47,5,FALSE)</f>
        <v>74</v>
      </c>
      <c r="G76">
        <f>VLOOKUP(A11,Mathematics!A10:F47,6,FALSE)</f>
        <v>1</v>
      </c>
    </row>
    <row r="77" spans="1:7" x14ac:dyDescent="0.3">
      <c r="A77">
        <f>VLOOKUP(A12,Mathematics!A11:F48,1,FALSE)</f>
        <v>1011</v>
      </c>
      <c r="B77" t="str">
        <f>VLOOKUP(A12,Mathematics!A11:F48,2,FALSE)</f>
        <v>Solomon Ray</v>
      </c>
      <c r="D77" t="str">
        <f>VLOOKUP(A12,Mathematics!A11:F48,3,FALSE)</f>
        <v>Mathematics</v>
      </c>
      <c r="E77" t="str">
        <f>VLOOKUP(A12,Mathematics!A11:F48,4,FALSE)</f>
        <v>29/07/2016</v>
      </c>
      <c r="F77">
        <f>VLOOKUP(A12,Mathematics!A11:F48,5,FALSE)</f>
        <v>91</v>
      </c>
      <c r="G77">
        <f>VLOOKUP(A12,Mathematics!A11:F48,6,FALSE)</f>
        <v>1</v>
      </c>
    </row>
    <row r="78" spans="1:7" x14ac:dyDescent="0.3">
      <c r="A78">
        <f>VLOOKUP(A13,Mathematics!A12:F49,1,FALSE)</f>
        <v>1012</v>
      </c>
      <c r="B78" t="str">
        <f>VLOOKUP(A13,Mathematics!A12:F49,2,FALSE)</f>
        <v>John Marshall</v>
      </c>
      <c r="D78" t="str">
        <f>VLOOKUP(A13,Mathematics!A12:F49,3,FALSE)</f>
        <v>Mathematics</v>
      </c>
      <c r="E78" t="str">
        <f>VLOOKUP(A13,Mathematics!A12:F49,4,FALSE)</f>
        <v>29/07/2016</v>
      </c>
      <c r="F78">
        <f>VLOOKUP(A13,Mathematics!A12:F49,5,FALSE)</f>
        <v>53</v>
      </c>
      <c r="G78">
        <f>VLOOKUP(A13,Mathematics!A12:F49,6,FALSE)</f>
        <v>0</v>
      </c>
    </row>
    <row r="79" spans="1:7" x14ac:dyDescent="0.3">
      <c r="A79">
        <f>VLOOKUP(A14,Mathematics!A13:F50,1,FALSE)</f>
        <v>1013</v>
      </c>
      <c r="B79" t="str">
        <f>VLOOKUP(A14,Mathematics!A13:F50,2,FALSE)</f>
        <v>Merrill Carney</v>
      </c>
      <c r="D79" t="str">
        <f>VLOOKUP(A14,Mathematics!A13:F50,3,FALSE)</f>
        <v>Mathematics</v>
      </c>
      <c r="E79" t="str">
        <f>VLOOKUP(A14,Mathematics!A13:F50,4,FALSE)</f>
        <v>29/07/2016</v>
      </c>
      <c r="F79">
        <f>VLOOKUP(A14,Mathematics!A13:F50,5,FALSE)</f>
        <v>56</v>
      </c>
      <c r="G79">
        <f>VLOOKUP(A14,Mathematics!A13:F50,6,FALSE)</f>
        <v>0</v>
      </c>
    </row>
    <row r="80" spans="1:7" x14ac:dyDescent="0.3">
      <c r="A80">
        <f>VLOOKUP(A15,Mathematics!A14:F51,1,FALSE)</f>
        <v>1014</v>
      </c>
      <c r="B80" t="str">
        <f>VLOOKUP(A15,Mathematics!A14:F51,2,FALSE)</f>
        <v>Hakeem Gillespie</v>
      </c>
      <c r="D80" t="str">
        <f>VLOOKUP(A15,Mathematics!A14:F51,3,FALSE)</f>
        <v>Mathematics</v>
      </c>
      <c r="E80" t="str">
        <f>VLOOKUP(A15,Mathematics!A14:F51,4,FALSE)</f>
        <v>29/07/2016</v>
      </c>
      <c r="F80">
        <f>VLOOKUP(A15,Mathematics!A14:F51,5,FALSE)</f>
        <v>53</v>
      </c>
      <c r="G80">
        <f>VLOOKUP(A15,Mathematics!A14:F51,6,FALSE)</f>
        <v>0</v>
      </c>
    </row>
    <row r="81" spans="1:7" x14ac:dyDescent="0.3">
      <c r="A81">
        <f>VLOOKUP(A16,Mathematics!A15:F52,1,FALSE)</f>
        <v>1015</v>
      </c>
      <c r="B81" t="str">
        <f>VLOOKUP(A16,Mathematics!A15:F52,2,FALSE)</f>
        <v>Hayden Boyer</v>
      </c>
      <c r="D81" t="str">
        <f>VLOOKUP(A16,Mathematics!A15:F52,3,FALSE)</f>
        <v>Mathematics</v>
      </c>
      <c r="E81" t="str">
        <f>VLOOKUP(A16,Mathematics!A15:F52,4,FALSE)</f>
        <v>29/07/2016</v>
      </c>
      <c r="F81">
        <f>VLOOKUP(A16,Mathematics!A15:F52,5,FALSE)</f>
        <v>100</v>
      </c>
      <c r="G81">
        <f>VLOOKUP(A16,Mathematics!A15:F52,6,FALSE)</f>
        <v>1</v>
      </c>
    </row>
    <row r="82" spans="1:7" x14ac:dyDescent="0.3">
      <c r="A82">
        <f>VLOOKUP(A17,Mathematics!A16:F53,1,FALSE)</f>
        <v>1016</v>
      </c>
      <c r="B82" t="str">
        <f>VLOOKUP(A17,Mathematics!A16:F53,2,FALSE)</f>
        <v>Griffin Mcleod</v>
      </c>
      <c r="D82" t="str">
        <f>VLOOKUP(A17,Mathematics!A16:F53,3,FALSE)</f>
        <v>Mathematics</v>
      </c>
      <c r="E82" t="str">
        <f>VLOOKUP(A17,Mathematics!A16:F53,4,FALSE)</f>
        <v>29/07/2016</v>
      </c>
      <c r="F82">
        <f>VLOOKUP(A17,Mathematics!A16:F53,5,FALSE)</f>
        <v>50</v>
      </c>
      <c r="G82">
        <f>VLOOKUP(A17,Mathematics!A16:F53,6,FALSE)</f>
        <v>0</v>
      </c>
    </row>
    <row r="83" spans="1:7" x14ac:dyDescent="0.3">
      <c r="A83">
        <f>VLOOKUP(A18,Mathematics!A17:F54,1,FALSE)</f>
        <v>1017</v>
      </c>
      <c r="B83" t="str">
        <f>VLOOKUP(A18,Mathematics!A17:F54,2,FALSE)</f>
        <v>Allistair Patton</v>
      </c>
      <c r="D83" t="str">
        <f>VLOOKUP(A18,Mathematics!A17:F54,3,FALSE)</f>
        <v>Mathematics</v>
      </c>
      <c r="E83" t="str">
        <f>VLOOKUP(A18,Mathematics!A17:F54,4,FALSE)</f>
        <v>29/07/2016</v>
      </c>
      <c r="F83">
        <f>VLOOKUP(A18,Mathematics!A17:F54,5,FALSE)</f>
        <v>60</v>
      </c>
      <c r="G83">
        <f>VLOOKUP(A18,Mathematics!A17:F54,6,FALSE)</f>
        <v>1</v>
      </c>
    </row>
    <row r="84" spans="1:7" x14ac:dyDescent="0.3">
      <c r="A84">
        <f>VLOOKUP(A19,Mathematics!A18:F55,1,FALSE)</f>
        <v>1018</v>
      </c>
      <c r="B84" t="str">
        <f>VLOOKUP(A19,Mathematics!A18:F55,2,FALSE)</f>
        <v>Rina Slater</v>
      </c>
      <c r="D84" t="str">
        <f>VLOOKUP(A19,Mathematics!A18:F55,3,FALSE)</f>
        <v>Mathematics</v>
      </c>
      <c r="E84" t="str">
        <f>VLOOKUP(A19,Mathematics!A18:F55,4,FALSE)</f>
        <v>29/07/2016</v>
      </c>
      <c r="F84">
        <f>VLOOKUP(A19,Mathematics!A18:F55,5,FALSE)</f>
        <v>38</v>
      </c>
      <c r="G84">
        <f>VLOOKUP(A19,Mathematics!A18:F55,6,FALSE)</f>
        <v>0</v>
      </c>
    </row>
    <row r="85" spans="1:7" x14ac:dyDescent="0.3">
      <c r="A85">
        <f>VLOOKUP(A20,Mathematics!A19:F56,1,FALSE)</f>
        <v>1019</v>
      </c>
      <c r="B85" t="str">
        <f>VLOOKUP(A20,Mathematics!A19:F56,2,FALSE)</f>
        <v>Caldwell Skinner</v>
      </c>
      <c r="D85" t="str">
        <f>VLOOKUP(A20,Mathematics!A19:F56,3,FALSE)</f>
        <v>Mathematics</v>
      </c>
      <c r="E85" t="str">
        <f>VLOOKUP(A20,Mathematics!A19:F56,4,FALSE)</f>
        <v>29/07/2016</v>
      </c>
      <c r="F85">
        <f>VLOOKUP(A20,Mathematics!A19:F56,5,FALSE)</f>
        <v>33</v>
      </c>
      <c r="G85">
        <f>VLOOKUP(A20,Mathematics!A19:F56,6,FALSE)</f>
        <v>0</v>
      </c>
    </row>
    <row r="86" spans="1:7" x14ac:dyDescent="0.3">
      <c r="A86">
        <f>VLOOKUP(A21,Mathematics!A20:F57,1,FALSE)</f>
        <v>1020</v>
      </c>
      <c r="B86" t="str">
        <f>VLOOKUP(A21,Mathematics!A20:F57,2,FALSE)</f>
        <v>Portia Galloway</v>
      </c>
      <c r="D86" t="str">
        <f>VLOOKUP(A21,Mathematics!A20:F57,3,FALSE)</f>
        <v>Mathematics</v>
      </c>
      <c r="E86" t="str">
        <f>VLOOKUP(A21,Mathematics!A20:F57,4,FALSE)</f>
        <v>29/07/2016</v>
      </c>
      <c r="F86">
        <f>VLOOKUP(A21,Mathematics!A20:F57,5,FALSE)</f>
        <v>75</v>
      </c>
      <c r="G86">
        <f>VLOOKUP(A21,Mathematics!A20:F57,6,FALSE)</f>
        <v>1</v>
      </c>
    </row>
    <row r="87" spans="1:7" x14ac:dyDescent="0.3">
      <c r="A87">
        <f>VLOOKUP(A22,Mathematics!A21:F58,1,FALSE)</f>
        <v>1021</v>
      </c>
      <c r="B87" t="str">
        <f>VLOOKUP(A22,Mathematics!A21:F58,2,FALSE)</f>
        <v>Noelle Valentine</v>
      </c>
      <c r="D87" t="str">
        <f>VLOOKUP(A22,Mathematics!A21:F58,3,FALSE)</f>
        <v>Mathematics</v>
      </c>
      <c r="E87" t="str">
        <f>VLOOKUP(A22,Mathematics!A21:F58,4,FALSE)</f>
        <v>29/07/2016</v>
      </c>
      <c r="F87">
        <f>VLOOKUP(A22,Mathematics!A21:F58,5,FALSE)</f>
        <v>74</v>
      </c>
      <c r="G87">
        <f>VLOOKUP(A22,Mathematics!A21:F58,6,FALSE)</f>
        <v>1</v>
      </c>
    </row>
    <row r="88" spans="1:7" x14ac:dyDescent="0.3">
      <c r="A88">
        <f>VLOOKUP(A23,Mathematics!A22:F59,1,FALSE)</f>
        <v>1022</v>
      </c>
      <c r="B88" t="str">
        <f>VLOOKUP(A23,Mathematics!A22:F59,2,FALSE)</f>
        <v>Abel Clay</v>
      </c>
      <c r="D88" t="str">
        <f>VLOOKUP(A23,Mathematics!A22:F59,3,FALSE)</f>
        <v>Mathematics</v>
      </c>
      <c r="E88" t="str">
        <f>VLOOKUP(A23,Mathematics!A22:F59,4,FALSE)</f>
        <v>29/07/2016</v>
      </c>
      <c r="F88">
        <f>VLOOKUP(A23,Mathematics!A22:F59,5,FALSE)</f>
        <v>7</v>
      </c>
      <c r="G88">
        <f>VLOOKUP(A23,Mathematics!A22:F59,6,FALSE)</f>
        <v>0</v>
      </c>
    </row>
    <row r="89" spans="1:7" x14ac:dyDescent="0.3">
      <c r="A89">
        <f>VLOOKUP(A24,Mathematics!A23:F60,1,FALSE)</f>
        <v>1023</v>
      </c>
      <c r="B89" t="str">
        <f>VLOOKUP(A24,Mathematics!A23:F60,2,FALSE)</f>
        <v>Stephanie Kent</v>
      </c>
      <c r="D89" t="str">
        <f>VLOOKUP(A24,Mathematics!A23:F60,3,FALSE)</f>
        <v>Mathematics</v>
      </c>
      <c r="E89" t="str">
        <f>VLOOKUP(A24,Mathematics!A23:F60,4,FALSE)</f>
        <v>29/07/2016</v>
      </c>
      <c r="F89">
        <f>VLOOKUP(A24,Mathematics!A23:F60,5,FALSE)</f>
        <v>6</v>
      </c>
      <c r="G89">
        <f>VLOOKUP(A24,Mathematics!A23:F60,6,FALSE)</f>
        <v>0</v>
      </c>
    </row>
    <row r="90" spans="1:7" x14ac:dyDescent="0.3">
      <c r="A90">
        <f>VLOOKUP(A25,Mathematics!A24:F61,1,FALSE)</f>
        <v>1024</v>
      </c>
      <c r="B90" t="str">
        <f>VLOOKUP(A25,Mathematics!A24:F61,2,FALSE)</f>
        <v>Axel Petty</v>
      </c>
      <c r="D90" t="str">
        <f>VLOOKUP(A25,Mathematics!A24:F61,3,FALSE)</f>
        <v>Mathematics</v>
      </c>
      <c r="E90" t="str">
        <f>VLOOKUP(A25,Mathematics!A24:F61,4,FALSE)</f>
        <v>29/07/2016</v>
      </c>
      <c r="F90">
        <f>VLOOKUP(A25,Mathematics!A24:F61,5,FALSE)</f>
        <v>40</v>
      </c>
      <c r="G90">
        <f>VLOOKUP(A25,Mathematics!A24:F61,6,FALSE)</f>
        <v>0</v>
      </c>
    </row>
    <row r="91" spans="1:7" x14ac:dyDescent="0.3">
      <c r="A91">
        <f>VLOOKUP(A26,Mathematics!A25:F62,1,FALSE)</f>
        <v>1025</v>
      </c>
      <c r="B91" t="str">
        <f>VLOOKUP(A26,Mathematics!A25:F62,2,FALSE)</f>
        <v>Nevada Morales</v>
      </c>
      <c r="D91" t="str">
        <f>VLOOKUP(A26,Mathematics!A25:F62,3,FALSE)</f>
        <v>Mathematics</v>
      </c>
      <c r="E91" t="str">
        <f>VLOOKUP(A26,Mathematics!A25:F62,4,FALSE)</f>
        <v>29/07/2016</v>
      </c>
      <c r="F91">
        <f>VLOOKUP(A26,Mathematics!A25:F62,5,FALSE)</f>
        <v>14</v>
      </c>
      <c r="G91">
        <f>VLOOKUP(A26,Mathematics!A25:F62,6,FALSE)</f>
        <v>0</v>
      </c>
    </row>
    <row r="92" spans="1:7" x14ac:dyDescent="0.3">
      <c r="A92">
        <f>VLOOKUP(A27,Mathematics!A26:F63,1,FALSE)</f>
        <v>1026</v>
      </c>
      <c r="B92" t="str">
        <f>VLOOKUP(A27,Mathematics!A26:F63,2,FALSE)</f>
        <v>Fuller Bush</v>
      </c>
      <c r="D92" t="str">
        <f>VLOOKUP(A27,Mathematics!A26:F63,3,FALSE)</f>
        <v>Mathematics</v>
      </c>
      <c r="E92" t="str">
        <f>VLOOKUP(A27,Mathematics!A26:F63,4,FALSE)</f>
        <v>29/07/2016</v>
      </c>
      <c r="F92">
        <f>VLOOKUP(A27,Mathematics!A26:F63,5,FALSE)</f>
        <v>16</v>
      </c>
      <c r="G92">
        <f>VLOOKUP(A27,Mathematics!A26:F63,6,FALSE)</f>
        <v>0</v>
      </c>
    </row>
    <row r="93" spans="1:7" x14ac:dyDescent="0.3">
      <c r="A93">
        <f>VLOOKUP(A28,Mathematics!A27:F64,1,FALSE)</f>
        <v>1027</v>
      </c>
      <c r="B93" t="str">
        <f>VLOOKUP(A28,Mathematics!A27:F64,2,FALSE)</f>
        <v>Quinn Mayo</v>
      </c>
      <c r="D93" t="str">
        <f>VLOOKUP(A28,Mathematics!A27:F64,3,FALSE)</f>
        <v>Mathematics</v>
      </c>
      <c r="E93" t="str">
        <f>VLOOKUP(A28,Mathematics!A27:F64,4,FALSE)</f>
        <v>29/07/2016</v>
      </c>
      <c r="F93">
        <f>VLOOKUP(A28,Mathematics!A27:F64,5,FALSE)</f>
        <v>31</v>
      </c>
      <c r="G93">
        <f>VLOOKUP(A28,Mathematics!A27:F64,6,FALSE)</f>
        <v>0</v>
      </c>
    </row>
    <row r="94" spans="1:7" x14ac:dyDescent="0.3">
      <c r="A94">
        <f>VLOOKUP(A29,Mathematics!A28:F65,1,FALSE)</f>
        <v>1028</v>
      </c>
      <c r="B94" t="str">
        <f>VLOOKUP(A29,Mathematics!A28:F65,2,FALSE)</f>
        <v>Marcia Shepard</v>
      </c>
      <c r="D94" t="str">
        <f>VLOOKUP(A29,Mathematics!A28:F65,3,FALSE)</f>
        <v>Mathematics</v>
      </c>
      <c r="E94" t="str">
        <f>VLOOKUP(A29,Mathematics!A28:F65,4,FALSE)</f>
        <v>29/07/2016</v>
      </c>
      <c r="F94">
        <f>VLOOKUP(A29,Mathematics!A28:F65,5,FALSE)</f>
        <v>72</v>
      </c>
      <c r="G94">
        <f>VLOOKUP(A29,Mathematics!A28:F65,6,FALSE)</f>
        <v>1</v>
      </c>
    </row>
    <row r="95" spans="1:7" x14ac:dyDescent="0.3">
      <c r="A95">
        <f>VLOOKUP(A30,Mathematics!A29:F66,1,FALSE)</f>
        <v>1029</v>
      </c>
      <c r="B95" t="str">
        <f>VLOOKUP(A30,Mathematics!A29:F66,2,FALSE)</f>
        <v>Kieran Moody</v>
      </c>
      <c r="D95" t="str">
        <f>VLOOKUP(A30,Mathematics!A29:F66,3,FALSE)</f>
        <v>Mathematics</v>
      </c>
      <c r="E95" t="str">
        <f>VLOOKUP(A30,Mathematics!A29:F66,4,FALSE)</f>
        <v>29/07/2016</v>
      </c>
      <c r="F95">
        <f>VLOOKUP(A30,Mathematics!A29:F66,5,FALSE)</f>
        <v>48</v>
      </c>
      <c r="G95">
        <f>VLOOKUP(A30,Mathematics!A29:F66,6,FALSE)</f>
        <v>0</v>
      </c>
    </row>
    <row r="96" spans="1:7" x14ac:dyDescent="0.3">
      <c r="A96">
        <f>VLOOKUP(A31,Mathematics!A30:F67,1,FALSE)</f>
        <v>1030</v>
      </c>
      <c r="B96" t="str">
        <f>VLOOKUP(A31,Mathematics!A30:F67,2,FALSE)</f>
        <v>Brielle Thompson</v>
      </c>
      <c r="D96" t="str">
        <f>VLOOKUP(A31,Mathematics!A30:F67,3,FALSE)</f>
        <v>Mathematics</v>
      </c>
      <c r="E96" t="str">
        <f>VLOOKUP(A31,Mathematics!A30:F67,4,FALSE)</f>
        <v>29/07/2016</v>
      </c>
      <c r="F96">
        <f>VLOOKUP(A31,Mathematics!A30:F67,5,FALSE)</f>
        <v>53</v>
      </c>
      <c r="G96">
        <f>VLOOKUP(A31,Mathematics!A30:F67,6,FALSE)</f>
        <v>0</v>
      </c>
    </row>
    <row r="97" spans="1:7" x14ac:dyDescent="0.3">
      <c r="A97">
        <f>VLOOKUP(A32,Mathematics!A31:F68,1,FALSE)</f>
        <v>1031</v>
      </c>
      <c r="B97" t="str">
        <f>VLOOKUP(A32,Mathematics!A31:F68,2,FALSE)</f>
        <v>Hashim Gay</v>
      </c>
      <c r="D97" t="str">
        <f>VLOOKUP(A32,Mathematics!A31:F68,3,FALSE)</f>
        <v>Mathematics</v>
      </c>
      <c r="E97" t="str">
        <f>VLOOKUP(A32,Mathematics!A31:F68,4,FALSE)</f>
        <v>29/07/2016</v>
      </c>
      <c r="F97">
        <f>VLOOKUP(A32,Mathematics!A31:F68,5,FALSE)</f>
        <v>67</v>
      </c>
      <c r="G97">
        <f>VLOOKUP(A32,Mathematics!A31:F68,6,FALSE)</f>
        <v>1</v>
      </c>
    </row>
    <row r="98" spans="1:7" x14ac:dyDescent="0.3">
      <c r="A98">
        <f>VLOOKUP(A33,Mathematics!A32:F69,1,FALSE)</f>
        <v>1032</v>
      </c>
      <c r="B98" t="str">
        <f>VLOOKUP(A33,Mathematics!A32:F69,2,FALSE)</f>
        <v>Deborah Roberts</v>
      </c>
      <c r="D98" t="str">
        <f>VLOOKUP(A33,Mathematics!A32:F69,3,FALSE)</f>
        <v>Mathematics</v>
      </c>
      <c r="E98" t="str">
        <f>VLOOKUP(A33,Mathematics!A32:F69,4,FALSE)</f>
        <v>29/07/2016</v>
      </c>
      <c r="F98">
        <f>VLOOKUP(A33,Mathematics!A32:F69,5,FALSE)</f>
        <v>23</v>
      </c>
      <c r="G98">
        <f>VLOOKUP(A33,Mathematics!A32:F69,6,FALSE)</f>
        <v>0</v>
      </c>
    </row>
    <row r="99" spans="1:7" x14ac:dyDescent="0.3">
      <c r="A99">
        <f>VLOOKUP(A34,Mathematics!A33:F70,1,FALSE)</f>
        <v>1033</v>
      </c>
      <c r="B99" t="str">
        <f>VLOOKUP(A34,Mathematics!A33:F70,2,FALSE)</f>
        <v>Nomlanga Clarke</v>
      </c>
      <c r="D99" t="str">
        <f>VLOOKUP(A34,Mathematics!A33:F70,3,FALSE)</f>
        <v>Mathematics</v>
      </c>
      <c r="E99" t="str">
        <f>VLOOKUP(A34,Mathematics!A33:F70,4,FALSE)</f>
        <v>29/07/2016</v>
      </c>
      <c r="F99">
        <f>VLOOKUP(A34,Mathematics!A33:F70,5,FALSE)</f>
        <v>90</v>
      </c>
      <c r="G99">
        <f>VLOOKUP(A34,Mathematics!A33:F70,6,FALSE)</f>
        <v>1</v>
      </c>
    </row>
    <row r="100" spans="1:7" x14ac:dyDescent="0.3">
      <c r="A100">
        <f>VLOOKUP(A35,Mathematics!A34:F71,1,FALSE)</f>
        <v>1034</v>
      </c>
      <c r="B100" t="str">
        <f>VLOOKUP(A35,Mathematics!A34:F71,2,FALSE)</f>
        <v>Elaine Downs</v>
      </c>
      <c r="D100" t="str">
        <f>VLOOKUP(A35,Mathematics!A34:F71,3,FALSE)</f>
        <v>Mathematics</v>
      </c>
      <c r="E100" t="str">
        <f>VLOOKUP(A35,Mathematics!A34:F71,4,FALSE)</f>
        <v>29/07/2016</v>
      </c>
      <c r="F100">
        <f>VLOOKUP(A35,Mathematics!A34:F71,5,FALSE)</f>
        <v>87</v>
      </c>
      <c r="G100">
        <f>VLOOKUP(A35,Mathematics!A34:F71,6,FALSE)</f>
        <v>1</v>
      </c>
    </row>
    <row r="101" spans="1:7" x14ac:dyDescent="0.3">
      <c r="A101">
        <f>VLOOKUP(A36,Mathematics!A35:F72,1,FALSE)</f>
        <v>1035</v>
      </c>
      <c r="B101" t="str">
        <f>VLOOKUP(A36,Mathematics!A35:F72,2,FALSE)</f>
        <v>Christen Ballard</v>
      </c>
      <c r="D101" t="str">
        <f>VLOOKUP(A36,Mathematics!A35:F72,3,FALSE)</f>
        <v>Mathematics</v>
      </c>
      <c r="E101" t="str">
        <f>VLOOKUP(A36,Mathematics!A35:F72,4,FALSE)</f>
        <v>29/07/2016</v>
      </c>
      <c r="F101">
        <f>VLOOKUP(A36,Mathematics!A35:F72,5,FALSE)</f>
        <v>40</v>
      </c>
      <c r="G101">
        <f>VLOOKUP(A36,Mathematics!A35:F72,6,FALSE)</f>
        <v>0</v>
      </c>
    </row>
    <row r="102" spans="1:7" x14ac:dyDescent="0.3">
      <c r="A102">
        <f>VLOOKUP(A37,Mathematics!A36:F73,1,FALSE)</f>
        <v>1036</v>
      </c>
      <c r="B102" t="str">
        <f>VLOOKUP(A37,Mathematics!A36:F73,2,FALSE)</f>
        <v>Dacey Baxter</v>
      </c>
      <c r="D102" t="str">
        <f>VLOOKUP(A37,Mathematics!A36:F73,3,FALSE)</f>
        <v>Mathematics</v>
      </c>
      <c r="E102" t="str">
        <f>VLOOKUP(A37,Mathematics!A36:F73,4,FALSE)</f>
        <v>29/07/2016</v>
      </c>
      <c r="F102">
        <f>VLOOKUP(A37,Mathematics!A36:F73,5,FALSE)</f>
        <v>26</v>
      </c>
      <c r="G102">
        <f>VLOOKUP(A37,Mathematics!A36:F73,6,FALSE)</f>
        <v>0</v>
      </c>
    </row>
    <row r="103" spans="1:7" x14ac:dyDescent="0.3">
      <c r="A103">
        <f>VLOOKUP(A38,Mathematics!A37:F74,1,FALSE)</f>
        <v>1037</v>
      </c>
      <c r="B103" t="str">
        <f>VLOOKUP(A38,Mathematics!A37:F74,2,FALSE)</f>
        <v>Nasim Sampson</v>
      </c>
      <c r="D103" t="str">
        <f>VLOOKUP(A38,Mathematics!A37:F74,3,FALSE)</f>
        <v>Mathematics</v>
      </c>
      <c r="E103" t="str">
        <f>VLOOKUP(A38,Mathematics!A37:F74,4,FALSE)</f>
        <v>29/07/2016</v>
      </c>
      <c r="F103">
        <f>VLOOKUP(A38,Mathematics!A37:F74,5,FALSE)</f>
        <v>51</v>
      </c>
      <c r="G103">
        <f>VLOOKUP(A38,Mathematics!A37:F74,6,FALSE)</f>
        <v>0</v>
      </c>
    </row>
    <row r="104" spans="1:7" x14ac:dyDescent="0.3">
      <c r="A104">
        <f>VLOOKUP(A2,Philosophy!A1:F39,1,FALSE)</f>
        <v>1001</v>
      </c>
      <c r="B104" t="str">
        <f>VLOOKUP(A2,Philosophy!A1:F39,2,FALSE)</f>
        <v>James Walker</v>
      </c>
      <c r="D104" t="str">
        <f>VLOOKUP(A2,Philosophy!A1:F39,3,FALSE)</f>
        <v>Philosophy</v>
      </c>
      <c r="E104" t="str">
        <f>VLOOKUP(A2,Philosophy!A1:F39,4,FALSE)</f>
        <v>02/06/2016</v>
      </c>
      <c r="F104">
        <f>VLOOKUP(A2,Philosophy!A1:F39,5,FALSE)</f>
        <v>35</v>
      </c>
      <c r="G104">
        <f>VLOOKUP(A2,Philosophy!A1:F39,6,FALSE)</f>
        <v>0</v>
      </c>
    </row>
    <row r="105" spans="1:7" x14ac:dyDescent="0.3">
      <c r="A105">
        <f>VLOOKUP(A3,Philosophy!A2:F40,1,FALSE)</f>
        <v>1002</v>
      </c>
      <c r="B105" t="str">
        <f>VLOOKUP(A3,Philosophy!A2:F40,2,FALSE)</f>
        <v>Velma Clemons</v>
      </c>
      <c r="D105" t="str">
        <f>VLOOKUP(A3,Philosophy!A2:F40,3,FALSE)</f>
        <v>Philosophy</v>
      </c>
      <c r="E105" t="str">
        <f>VLOOKUP(A3,Philosophy!A2:F40,4,FALSE)</f>
        <v>02/06/2016</v>
      </c>
      <c r="F105">
        <f>VLOOKUP(A3,Philosophy!A2:F40,5,FALSE)</f>
        <v>66</v>
      </c>
      <c r="G105">
        <f>VLOOKUP(A3,Philosophy!A2:F40,6,FALSE)</f>
        <v>1</v>
      </c>
    </row>
    <row r="106" spans="1:7" x14ac:dyDescent="0.3">
      <c r="A106">
        <f>VLOOKUP(A4,Philosophy!A3:F41,1,FALSE)</f>
        <v>1003</v>
      </c>
      <c r="B106" t="str">
        <f>VLOOKUP(A4,Philosophy!A3:F41,2,FALSE)</f>
        <v>Kibo Underwood</v>
      </c>
      <c r="D106" t="str">
        <f>VLOOKUP(A4,Philosophy!A3:F41,3,FALSE)</f>
        <v>Philosophy</v>
      </c>
      <c r="E106" t="str">
        <f>VLOOKUP(A4,Philosophy!A3:F41,4,FALSE)</f>
        <v>02/06/2016</v>
      </c>
      <c r="F106">
        <f>VLOOKUP(A4,Philosophy!A3:F41,5,FALSE)</f>
        <v>29</v>
      </c>
      <c r="G106">
        <f>VLOOKUP(A4,Philosophy!A3:F41,6,FALSE)</f>
        <v>0</v>
      </c>
    </row>
    <row r="107" spans="1:7" x14ac:dyDescent="0.3">
      <c r="A107">
        <f>VLOOKUP(A5,Philosophy!A4:F42,1,FALSE)</f>
        <v>1004</v>
      </c>
      <c r="B107" t="str">
        <f>VLOOKUP(A5,Philosophy!A4:F42,2,FALSE)</f>
        <v>Louis Mcgee</v>
      </c>
      <c r="D107" t="str">
        <f>VLOOKUP(A5,Philosophy!A4:F42,3,FALSE)</f>
        <v>Philosophy</v>
      </c>
      <c r="E107" t="str">
        <f>VLOOKUP(A5,Philosophy!A4:F42,4,FALSE)</f>
        <v>02/06/2016</v>
      </c>
      <c r="F107">
        <f>VLOOKUP(A5,Philosophy!A4:F42,5,FALSE)</f>
        <v>91</v>
      </c>
      <c r="G107">
        <f>VLOOKUP(A5,Philosophy!A4:F42,6,FALSE)</f>
        <v>1</v>
      </c>
    </row>
    <row r="108" spans="1:7" x14ac:dyDescent="0.3">
      <c r="A108">
        <f>VLOOKUP(A6,Philosophy!A5:F43,1,FALSE)</f>
        <v>1005</v>
      </c>
      <c r="B108" t="str">
        <f>VLOOKUP(A6,Philosophy!A5:F43,2,FALSE)</f>
        <v>Phyllis Paul</v>
      </c>
      <c r="D108" t="str">
        <f>VLOOKUP(A6,Philosophy!A5:F43,3,FALSE)</f>
        <v>Philosophy</v>
      </c>
      <c r="E108" t="str">
        <f>VLOOKUP(A6,Philosophy!A5:F43,4,FALSE)</f>
        <v>02/06/2016</v>
      </c>
      <c r="F108">
        <f>VLOOKUP(A6,Philosophy!A5:F43,5,FALSE)</f>
        <v>63</v>
      </c>
      <c r="G108">
        <f>VLOOKUP(A6,Philosophy!A5:F43,6,FALSE)</f>
        <v>1</v>
      </c>
    </row>
    <row r="109" spans="1:7" x14ac:dyDescent="0.3">
      <c r="A109">
        <f>VLOOKUP(A7,Philosophy!A6:F44,1,FALSE)</f>
        <v>1006</v>
      </c>
      <c r="B109" t="str">
        <f>VLOOKUP(A7,Philosophy!A6:F44,2,FALSE)</f>
        <v>Zenaida Decker</v>
      </c>
      <c r="D109" t="str">
        <f>VLOOKUP(A7,Philosophy!A6:F44,3,FALSE)</f>
        <v>Philosophy</v>
      </c>
      <c r="E109" t="str">
        <f>VLOOKUP(A7,Philosophy!A6:F44,4,FALSE)</f>
        <v>02/06/2016</v>
      </c>
      <c r="F109">
        <f>VLOOKUP(A7,Philosophy!A6:F44,5,FALSE)</f>
        <v>16</v>
      </c>
      <c r="G109">
        <f>VLOOKUP(A7,Philosophy!A6:F44,6,FALSE)</f>
        <v>0</v>
      </c>
    </row>
    <row r="110" spans="1:7" x14ac:dyDescent="0.3">
      <c r="A110">
        <f>VLOOKUP(A8,Philosophy!A7:F45,1,FALSE)</f>
        <v>1007</v>
      </c>
      <c r="B110" t="str">
        <f>VLOOKUP(A8,Philosophy!A7:F45,2,FALSE)</f>
        <v>Gillian Tillman</v>
      </c>
      <c r="D110" t="str">
        <f>VLOOKUP(A8,Philosophy!A7:F45,3,FALSE)</f>
        <v>Philosophy</v>
      </c>
      <c r="E110" t="str">
        <f>VLOOKUP(A8,Philosophy!A7:F45,4,FALSE)</f>
        <v>02/06/2016</v>
      </c>
      <c r="F110">
        <f>VLOOKUP(A8,Philosophy!A7:F45,5,FALSE)</f>
        <v>10</v>
      </c>
      <c r="G110">
        <f>VLOOKUP(A8,Philosophy!A7:F45,6,FALSE)</f>
        <v>0</v>
      </c>
    </row>
    <row r="111" spans="1:7" x14ac:dyDescent="0.3">
      <c r="A111">
        <f>VLOOKUP(A9,Philosophy!A8:F46,1,FALSE)</f>
        <v>1008</v>
      </c>
      <c r="B111" t="str">
        <f>VLOOKUP(A9,Philosophy!A8:F46,2,FALSE)</f>
        <v>Constance Boone</v>
      </c>
      <c r="D111" t="str">
        <f>VLOOKUP(A9,Philosophy!A8:F46,3,FALSE)</f>
        <v>Philosophy</v>
      </c>
      <c r="E111" t="str">
        <f>VLOOKUP(A9,Philosophy!A8:F46,4,FALSE)</f>
        <v>02/06/2016</v>
      </c>
      <c r="F111">
        <f>VLOOKUP(A9,Philosophy!A8:F46,5,FALSE)</f>
        <v>23</v>
      </c>
      <c r="G111">
        <f>VLOOKUP(A9,Philosophy!A8:F46,6,FALSE)</f>
        <v>0</v>
      </c>
    </row>
    <row r="112" spans="1:7" x14ac:dyDescent="0.3">
      <c r="A112">
        <f>VLOOKUP(A10,Philosophy!A9:F47,1,FALSE)</f>
        <v>1009</v>
      </c>
      <c r="B112" t="str">
        <f>VLOOKUP(A10,Philosophy!A9:F47,2,FALSE)</f>
        <v>Giselle Lancaster</v>
      </c>
      <c r="D112" t="str">
        <f>VLOOKUP(A10,Philosophy!A9:F47,3,FALSE)</f>
        <v>Philosophy</v>
      </c>
      <c r="E112" t="str">
        <f>VLOOKUP(A10,Philosophy!A9:F47,4,FALSE)</f>
        <v>02/06/2016</v>
      </c>
      <c r="F112">
        <f>VLOOKUP(A10,Philosophy!A9:F47,5,FALSE)</f>
        <v>72</v>
      </c>
      <c r="G112">
        <f>VLOOKUP(A10,Philosophy!A9:F47,6,FALSE)</f>
        <v>1</v>
      </c>
    </row>
    <row r="113" spans="1:7" x14ac:dyDescent="0.3">
      <c r="A113">
        <f>VLOOKUP(A11,Philosophy!A10:F48,1,FALSE)</f>
        <v>1010</v>
      </c>
      <c r="B113" t="str">
        <f>VLOOKUP(A11,Philosophy!A10:F48,2,FALSE)</f>
        <v>Kirsten Mcdowell</v>
      </c>
      <c r="D113" t="str">
        <f>VLOOKUP(A11,Philosophy!A10:F48,3,FALSE)</f>
        <v>Philosophy</v>
      </c>
      <c r="E113" t="str">
        <f>VLOOKUP(A11,Philosophy!A10:F48,4,FALSE)</f>
        <v>02/06/2016</v>
      </c>
      <c r="F113">
        <f>VLOOKUP(A11,Philosophy!A10:F48,5,FALSE)</f>
        <v>93</v>
      </c>
      <c r="G113">
        <f>VLOOKUP(A11,Philosophy!A10:F48,6,FALSE)</f>
        <v>1</v>
      </c>
    </row>
    <row r="114" spans="1:7" x14ac:dyDescent="0.3">
      <c r="A114">
        <f>VLOOKUP(A12,Philosophy!A11:F49,1,FALSE)</f>
        <v>1011</v>
      </c>
      <c r="B114" t="str">
        <f>VLOOKUP(A12,Philosophy!A11:F49,2,FALSE)</f>
        <v>Solomon Ray</v>
      </c>
      <c r="D114" t="str">
        <f>VLOOKUP(A12,Philosophy!A11:F49,3,FALSE)</f>
        <v>Philosophy</v>
      </c>
      <c r="E114" t="str">
        <f>VLOOKUP(A12,Philosophy!A11:F49,4,FALSE)</f>
        <v>02/06/2016</v>
      </c>
      <c r="F114">
        <f>VLOOKUP(A12,Philosophy!A11:F49,5,FALSE)</f>
        <v>10</v>
      </c>
      <c r="G114">
        <f>VLOOKUP(A12,Philosophy!A11:F49,6,FALSE)</f>
        <v>0</v>
      </c>
    </row>
    <row r="115" spans="1:7" x14ac:dyDescent="0.3">
      <c r="A115">
        <f>VLOOKUP(A13,Philosophy!A12:F50,1,FALSE)</f>
        <v>1012</v>
      </c>
      <c r="B115" t="str">
        <f>VLOOKUP(A13,Philosophy!A12:F50,2,FALSE)</f>
        <v>John Marshall</v>
      </c>
      <c r="D115" t="str">
        <f>VLOOKUP(A13,Philosophy!A12:F50,3,FALSE)</f>
        <v>Philosophy</v>
      </c>
      <c r="E115" t="str">
        <f>VLOOKUP(A13,Philosophy!A12:F50,4,FALSE)</f>
        <v>02/06/2016</v>
      </c>
      <c r="F115">
        <f>VLOOKUP(A13,Philosophy!A12:F50,5,FALSE)</f>
        <v>99</v>
      </c>
      <c r="G115">
        <f>VLOOKUP(A13,Philosophy!A12:F50,6,FALSE)</f>
        <v>1</v>
      </c>
    </row>
    <row r="116" spans="1:7" x14ac:dyDescent="0.3">
      <c r="A116">
        <f>VLOOKUP(A14,Philosophy!A13:F51,1,FALSE)</f>
        <v>1013</v>
      </c>
      <c r="B116" t="str">
        <f>VLOOKUP(A14,Philosophy!A13:F51,2,FALSE)</f>
        <v>Merrill Carney</v>
      </c>
      <c r="D116" t="str">
        <f>VLOOKUP(A14,Philosophy!A13:F51,3,FALSE)</f>
        <v>Philosophy</v>
      </c>
      <c r="E116" t="str">
        <f>VLOOKUP(A14,Philosophy!A13:F51,4,FALSE)</f>
        <v>02/06/2016</v>
      </c>
      <c r="F116">
        <f>VLOOKUP(A14,Philosophy!A13:F51,5,FALSE)</f>
        <v>78</v>
      </c>
      <c r="G116">
        <f>VLOOKUP(A14,Philosophy!A13:F51,6,FALSE)</f>
        <v>1</v>
      </c>
    </row>
    <row r="117" spans="1:7" x14ac:dyDescent="0.3">
      <c r="A117">
        <f>VLOOKUP(A15,Philosophy!A14:F52,1,FALSE)</f>
        <v>1014</v>
      </c>
      <c r="B117" t="str">
        <f>VLOOKUP(A15,Philosophy!A14:F52,2,FALSE)</f>
        <v>Hakeem Gillespie</v>
      </c>
      <c r="D117" t="str">
        <f>VLOOKUP(A15,Philosophy!A14:F52,3,FALSE)</f>
        <v>Philosophy</v>
      </c>
      <c r="E117" t="str">
        <f>VLOOKUP(A15,Philosophy!A14:F52,4,FALSE)</f>
        <v>02/06/2016</v>
      </c>
      <c r="F117">
        <f>VLOOKUP(A15,Philosophy!A14:F52,5,FALSE)</f>
        <v>81</v>
      </c>
      <c r="G117">
        <f>VLOOKUP(A15,Philosophy!A14:F52,6,FALSE)</f>
        <v>1</v>
      </c>
    </row>
    <row r="118" spans="1:7" x14ac:dyDescent="0.3">
      <c r="A118">
        <f>VLOOKUP(A16,Philosophy!A15:F53,1,FALSE)</f>
        <v>1015</v>
      </c>
      <c r="B118" t="str">
        <f>VLOOKUP(A16,Philosophy!A15:F53,2,FALSE)</f>
        <v>Hayden Boyer</v>
      </c>
      <c r="D118" t="str">
        <f>VLOOKUP(A16,Philosophy!A15:F53,3,FALSE)</f>
        <v>Philosophy</v>
      </c>
      <c r="E118" t="str">
        <f>VLOOKUP(A16,Philosophy!A15:F53,4,FALSE)</f>
        <v>02/06/2016</v>
      </c>
      <c r="F118">
        <f>VLOOKUP(A16,Philosophy!A15:F53,5,FALSE)</f>
        <v>40</v>
      </c>
      <c r="G118">
        <f>VLOOKUP(A16,Philosophy!A15:F53,6,FALSE)</f>
        <v>0</v>
      </c>
    </row>
    <row r="119" spans="1:7" x14ac:dyDescent="0.3">
      <c r="A119">
        <f>VLOOKUP(A17,Philosophy!A16:F54,1,FALSE)</f>
        <v>1016</v>
      </c>
      <c r="B119" t="str">
        <f>VLOOKUP(A17,Philosophy!A16:F54,2,FALSE)</f>
        <v>Griffin Mcleod</v>
      </c>
      <c r="D119" t="str">
        <f>VLOOKUP(A17,Philosophy!A16:F54,3,FALSE)</f>
        <v>Philosophy</v>
      </c>
      <c r="E119" t="str">
        <f>VLOOKUP(A17,Philosophy!A16:F54,4,FALSE)</f>
        <v>02/06/2016</v>
      </c>
      <c r="F119">
        <f>VLOOKUP(A17,Philosophy!A16:F54,5,FALSE)</f>
        <v>23</v>
      </c>
      <c r="G119">
        <f>VLOOKUP(A17,Philosophy!A16:F54,6,FALSE)</f>
        <v>0</v>
      </c>
    </row>
    <row r="120" spans="1:7" x14ac:dyDescent="0.3">
      <c r="A120">
        <f>VLOOKUP(A18,Philosophy!A17:F55,1,FALSE)</f>
        <v>1017</v>
      </c>
      <c r="B120" t="str">
        <f>VLOOKUP(A18,Philosophy!A17:F55,2,FALSE)</f>
        <v>Allistair Patton</v>
      </c>
      <c r="D120" t="str">
        <f>VLOOKUP(A18,Philosophy!A17:F55,3,FALSE)</f>
        <v>Philosophy</v>
      </c>
      <c r="E120" t="str">
        <f>VLOOKUP(A18,Philosophy!A17:F55,4,FALSE)</f>
        <v>02/06/2016</v>
      </c>
      <c r="F120">
        <f>VLOOKUP(A18,Philosophy!A17:F55,5,FALSE)</f>
        <v>65</v>
      </c>
      <c r="G120">
        <f>VLOOKUP(A18,Philosophy!A17:F55,6,FALSE)</f>
        <v>1</v>
      </c>
    </row>
    <row r="121" spans="1:7" x14ac:dyDescent="0.3">
      <c r="A121">
        <f>VLOOKUP(A19,Philosophy!A18:F56,1,FALSE)</f>
        <v>1018</v>
      </c>
      <c r="B121" t="str">
        <f>VLOOKUP(A19,Philosophy!A18:F56,2,FALSE)</f>
        <v>Rina Slater</v>
      </c>
      <c r="D121" t="str">
        <f>VLOOKUP(A19,Philosophy!A18:F56,3,FALSE)</f>
        <v>Philosophy</v>
      </c>
      <c r="E121" t="str">
        <f>VLOOKUP(A19,Philosophy!A18:F56,4,FALSE)</f>
        <v>02/06/2016</v>
      </c>
      <c r="F121">
        <f>VLOOKUP(A19,Philosophy!A18:F56,5,FALSE)</f>
        <v>24</v>
      </c>
      <c r="G121">
        <f>VLOOKUP(A19,Philosophy!A18:F56,6,FALSE)</f>
        <v>0</v>
      </c>
    </row>
    <row r="122" spans="1:7" x14ac:dyDescent="0.3">
      <c r="A122">
        <f>VLOOKUP(A20,Philosophy!A19:F57,1,FALSE)</f>
        <v>1019</v>
      </c>
      <c r="B122" t="str">
        <f>VLOOKUP(A20,Philosophy!A19:F57,2,FALSE)</f>
        <v>Caldwell Skinner</v>
      </c>
      <c r="D122" t="str">
        <f>VLOOKUP(A20,Philosophy!A19:F57,3,FALSE)</f>
        <v>Philosophy</v>
      </c>
      <c r="E122" t="str">
        <f>VLOOKUP(A20,Philosophy!A19:F57,4,FALSE)</f>
        <v>02/06/2016</v>
      </c>
      <c r="F122">
        <f>VLOOKUP(A20,Philosophy!A19:F57,5,FALSE)</f>
        <v>62</v>
      </c>
      <c r="G122">
        <f>VLOOKUP(A20,Philosophy!A19:F57,6,FALSE)</f>
        <v>1</v>
      </c>
    </row>
    <row r="123" spans="1:7" x14ac:dyDescent="0.3">
      <c r="A123">
        <f>VLOOKUP(A21,Philosophy!A20:F58,1,FALSE)</f>
        <v>1020</v>
      </c>
      <c r="B123" t="str">
        <f>VLOOKUP(A21,Philosophy!A20:F58,2,FALSE)</f>
        <v>Portia Galloway</v>
      </c>
      <c r="D123" t="str">
        <f>VLOOKUP(A21,Philosophy!A20:F58,3,FALSE)</f>
        <v>Philosophy</v>
      </c>
      <c r="E123" t="str">
        <f>VLOOKUP(A21,Philosophy!A20:F58,4,FALSE)</f>
        <v>02/06/2016</v>
      </c>
      <c r="F123">
        <f>VLOOKUP(A21,Philosophy!A20:F58,5,FALSE)</f>
        <v>41</v>
      </c>
      <c r="G123">
        <f>VLOOKUP(A21,Philosophy!A20:F58,6,FALSE)</f>
        <v>0</v>
      </c>
    </row>
    <row r="124" spans="1:7" x14ac:dyDescent="0.3">
      <c r="A124">
        <f>VLOOKUP(A22,Philosophy!A21:F59,1,FALSE)</f>
        <v>1021</v>
      </c>
      <c r="B124" t="str">
        <f>VLOOKUP(A22,Philosophy!A21:F59,2,FALSE)</f>
        <v>Noelle Valentine</v>
      </c>
      <c r="D124" t="str">
        <f>VLOOKUP(A22,Philosophy!A21:F59,3,FALSE)</f>
        <v>Philosophy</v>
      </c>
      <c r="E124" t="str">
        <f>VLOOKUP(A22,Philosophy!A21:F59,4,FALSE)</f>
        <v>02/06/2016</v>
      </c>
      <c r="F124">
        <f>VLOOKUP(A22,Philosophy!A21:F59,5,FALSE)</f>
        <v>42</v>
      </c>
      <c r="G124">
        <f>VLOOKUP(A22,Philosophy!A21:F59,6,FALSE)</f>
        <v>0</v>
      </c>
    </row>
    <row r="125" spans="1:7" x14ac:dyDescent="0.3">
      <c r="A125">
        <f>VLOOKUP(A23,Philosophy!A22:F60,1,FALSE)</f>
        <v>1022</v>
      </c>
      <c r="B125" t="str">
        <f>VLOOKUP(A23,Philosophy!A22:F60,2,FALSE)</f>
        <v>Abel Clay</v>
      </c>
      <c r="D125" t="str">
        <f>VLOOKUP(A23,Philosophy!A22:F60,3,FALSE)</f>
        <v>Philosophy</v>
      </c>
      <c r="E125" t="str">
        <f>VLOOKUP(A23,Philosophy!A22:F60,4,FALSE)</f>
        <v>02/06/2016</v>
      </c>
      <c r="F125">
        <f>VLOOKUP(A23,Philosophy!A22:F60,5,FALSE)</f>
        <v>8</v>
      </c>
      <c r="G125">
        <f>VLOOKUP(A23,Philosophy!A22:F60,6,FALSE)</f>
        <v>0</v>
      </c>
    </row>
    <row r="126" spans="1:7" x14ac:dyDescent="0.3">
      <c r="A126">
        <f>VLOOKUP(A24,Philosophy!A23:F61,1,FALSE)</f>
        <v>1023</v>
      </c>
      <c r="B126" t="str">
        <f>VLOOKUP(A24,Philosophy!A23:F61,2,FALSE)</f>
        <v>Stephanie Kent</v>
      </c>
      <c r="D126" t="str">
        <f>VLOOKUP(A24,Philosophy!A23:F61,3,FALSE)</f>
        <v>Philosophy</v>
      </c>
      <c r="E126" t="str">
        <f>VLOOKUP(A24,Philosophy!A23:F61,4,FALSE)</f>
        <v>02/06/2016</v>
      </c>
      <c r="F126">
        <f>VLOOKUP(A24,Philosophy!A23:F61,5,FALSE)</f>
        <v>91</v>
      </c>
      <c r="G126">
        <f>VLOOKUP(A24,Philosophy!A23:F61,6,FALSE)</f>
        <v>1</v>
      </c>
    </row>
    <row r="127" spans="1:7" x14ac:dyDescent="0.3">
      <c r="A127">
        <f>VLOOKUP(A25,Philosophy!A24:F62,1,FALSE)</f>
        <v>1024</v>
      </c>
      <c r="B127" t="str">
        <f>VLOOKUP(A25,Philosophy!A24:F62,2,FALSE)</f>
        <v>Axel Petty</v>
      </c>
      <c r="D127" t="str">
        <f>VLOOKUP(A25,Philosophy!A24:F62,3,FALSE)</f>
        <v>Philosophy</v>
      </c>
      <c r="E127" t="str">
        <f>VLOOKUP(A25,Philosophy!A24:F62,4,FALSE)</f>
        <v>02/06/2016</v>
      </c>
      <c r="F127">
        <f>VLOOKUP(A25,Philosophy!A24:F62,5,FALSE)</f>
        <v>69</v>
      </c>
      <c r="G127">
        <f>VLOOKUP(A25,Philosophy!A24:F62,6,FALSE)</f>
        <v>1</v>
      </c>
    </row>
    <row r="128" spans="1:7" x14ac:dyDescent="0.3">
      <c r="A128">
        <f>VLOOKUP(A26,Philosophy!A25:F63,1,FALSE)</f>
        <v>1025</v>
      </c>
      <c r="B128" t="str">
        <f>VLOOKUP(A26,Philosophy!A25:F63,2,FALSE)</f>
        <v>Nevada Morales</v>
      </c>
      <c r="D128" t="str">
        <f>VLOOKUP(A26,Philosophy!A25:F63,3,FALSE)</f>
        <v>Philosophy</v>
      </c>
      <c r="E128" t="str">
        <f>VLOOKUP(A26,Philosophy!A25:F63,4,FALSE)</f>
        <v>02/06/2016</v>
      </c>
      <c r="F128">
        <f>VLOOKUP(A26,Philosophy!A25:F63,5,FALSE)</f>
        <v>47</v>
      </c>
      <c r="G128">
        <f>VLOOKUP(A26,Philosophy!A25:F63,6,FALSE)</f>
        <v>0</v>
      </c>
    </row>
    <row r="129" spans="1:7" x14ac:dyDescent="0.3">
      <c r="A129">
        <f>VLOOKUP(A27,Philosophy!A26:F64,1,FALSE)</f>
        <v>1026</v>
      </c>
      <c r="B129" t="str">
        <f>VLOOKUP(A27,Philosophy!A26:F64,2,FALSE)</f>
        <v>Fuller Bush</v>
      </c>
      <c r="D129" t="str">
        <f>VLOOKUP(A27,Philosophy!A26:F64,3,FALSE)</f>
        <v>Philosophy</v>
      </c>
      <c r="E129" t="str">
        <f>VLOOKUP(A27,Philosophy!A26:F64,4,FALSE)</f>
        <v>02/06/2016</v>
      </c>
      <c r="F129">
        <f>VLOOKUP(A27,Philosophy!A26:F64,5,FALSE)</f>
        <v>0</v>
      </c>
      <c r="G129">
        <f>VLOOKUP(A27,Philosophy!A26:F64,6,FALSE)</f>
        <v>0</v>
      </c>
    </row>
    <row r="130" spans="1:7" x14ac:dyDescent="0.3">
      <c r="A130">
        <f>VLOOKUP(A28,Philosophy!A27:F65,1,FALSE)</f>
        <v>1027</v>
      </c>
      <c r="B130" t="str">
        <f>VLOOKUP(A28,Philosophy!A27:F65,2,FALSE)</f>
        <v>Quinn Mayo</v>
      </c>
      <c r="D130" t="str">
        <f>VLOOKUP(A28,Philosophy!A27:F65,3,FALSE)</f>
        <v>Philosophy</v>
      </c>
      <c r="E130" t="str">
        <f>VLOOKUP(A28,Philosophy!A27:F65,4,FALSE)</f>
        <v>02/06/2016</v>
      </c>
      <c r="F130">
        <f>VLOOKUP(A28,Philosophy!A27:F65,5,FALSE)</f>
        <v>42</v>
      </c>
      <c r="G130">
        <f>VLOOKUP(A28,Philosophy!A27:F65,6,FALSE)</f>
        <v>0</v>
      </c>
    </row>
    <row r="131" spans="1:7" x14ac:dyDescent="0.3">
      <c r="A131">
        <f>VLOOKUP(A29,Philosophy!A28:F66,1,FALSE)</f>
        <v>1028</v>
      </c>
      <c r="B131" t="str">
        <f>VLOOKUP(A29,Philosophy!A28:F66,2,FALSE)</f>
        <v>Marcia Shepard</v>
      </c>
      <c r="D131" t="str">
        <f>VLOOKUP(A29,Philosophy!A28:F66,3,FALSE)</f>
        <v>Philosophy</v>
      </c>
      <c r="E131" t="str">
        <f>VLOOKUP(A29,Philosophy!A28:F66,4,FALSE)</f>
        <v>02/06/2016</v>
      </c>
      <c r="F131">
        <f>VLOOKUP(A29,Philosophy!A28:F66,5,FALSE)</f>
        <v>65</v>
      </c>
      <c r="G131">
        <f>VLOOKUP(A29,Philosophy!A28:F66,6,FALSE)</f>
        <v>1</v>
      </c>
    </row>
    <row r="132" spans="1:7" x14ac:dyDescent="0.3">
      <c r="A132">
        <f>VLOOKUP(A30,Philosophy!A29:F67,1,FALSE)</f>
        <v>1029</v>
      </c>
      <c r="B132" t="str">
        <f>VLOOKUP(A30,Philosophy!A29:F67,2,FALSE)</f>
        <v>Kieran Moody</v>
      </c>
      <c r="D132" t="str">
        <f>VLOOKUP(A30,Philosophy!A29:F67,3,FALSE)</f>
        <v>Philosophy</v>
      </c>
      <c r="E132" t="str">
        <f>VLOOKUP(A30,Philosophy!A29:F67,4,FALSE)</f>
        <v>02/06/2016</v>
      </c>
      <c r="F132">
        <f>VLOOKUP(A30,Philosophy!A29:F67,5,FALSE)</f>
        <v>42</v>
      </c>
      <c r="G132">
        <f>VLOOKUP(A30,Philosophy!A29:F67,6,FALSE)</f>
        <v>0</v>
      </c>
    </row>
    <row r="133" spans="1:7" x14ac:dyDescent="0.3">
      <c r="A133">
        <f>VLOOKUP(A31,Philosophy!A30:F68,1,FALSE)</f>
        <v>1030</v>
      </c>
      <c r="B133" t="str">
        <f>VLOOKUP(A31,Philosophy!A30:F68,2,FALSE)</f>
        <v>Brielle Thompson</v>
      </c>
      <c r="D133" t="str">
        <f>VLOOKUP(A31,Philosophy!A30:F68,3,FALSE)</f>
        <v>Philosophy</v>
      </c>
      <c r="E133" t="str">
        <f>VLOOKUP(A31,Philosophy!A30:F68,4,FALSE)</f>
        <v>02/06/2016</v>
      </c>
      <c r="F133">
        <f>VLOOKUP(A31,Philosophy!A30:F68,5,FALSE)</f>
        <v>32</v>
      </c>
      <c r="G133">
        <f>VLOOKUP(A31,Philosophy!A30:F68,6,FALSE)</f>
        <v>0</v>
      </c>
    </row>
    <row r="134" spans="1:7" x14ac:dyDescent="0.3">
      <c r="A134">
        <f>VLOOKUP(A32,Philosophy!A31:F69,1,FALSE)</f>
        <v>1031</v>
      </c>
      <c r="B134" t="str">
        <f>VLOOKUP(A32,Philosophy!A31:F69,2,FALSE)</f>
        <v>Hashim Gay</v>
      </c>
      <c r="D134" t="str">
        <f>VLOOKUP(A32,Philosophy!A31:F69,3,FALSE)</f>
        <v>Philosophy</v>
      </c>
      <c r="E134" t="str">
        <f>VLOOKUP(A32,Philosophy!A31:F69,4,FALSE)</f>
        <v>02/06/2016</v>
      </c>
      <c r="F134">
        <f>VLOOKUP(A32,Philosophy!A31:F69,5,FALSE)</f>
        <v>33</v>
      </c>
      <c r="G134">
        <f>VLOOKUP(A32,Philosophy!A31:F69,6,FALSE)</f>
        <v>0</v>
      </c>
    </row>
    <row r="135" spans="1:7" x14ac:dyDescent="0.3">
      <c r="A135">
        <f>VLOOKUP(A33,Philosophy!A32:F70,1,FALSE)</f>
        <v>1032</v>
      </c>
      <c r="B135" t="str">
        <f>VLOOKUP(A33,Philosophy!A32:F70,2,FALSE)</f>
        <v>Deborah Roberts</v>
      </c>
      <c r="D135" t="str">
        <f>VLOOKUP(A33,Philosophy!A32:F70,3,FALSE)</f>
        <v>Philosophy</v>
      </c>
      <c r="E135" t="str">
        <f>VLOOKUP(A33,Philosophy!A32:F70,4,FALSE)</f>
        <v>02/06/2016</v>
      </c>
      <c r="F135">
        <f>VLOOKUP(A33,Philosophy!A32:F70,5,FALSE)</f>
        <v>4</v>
      </c>
      <c r="G135">
        <f>VLOOKUP(A33,Philosophy!A32:F70,6,FALSE)</f>
        <v>0</v>
      </c>
    </row>
    <row r="136" spans="1:7" x14ac:dyDescent="0.3">
      <c r="A136">
        <f>VLOOKUP(A34,Philosophy!A33:F71,1,FALSE)</f>
        <v>1033</v>
      </c>
      <c r="B136" t="str">
        <f>VLOOKUP(A34,Philosophy!A33:F71,2,FALSE)</f>
        <v>Nomlanga Clarke</v>
      </c>
      <c r="D136" t="str">
        <f>VLOOKUP(A34,Philosophy!A33:F71,3,FALSE)</f>
        <v>Philosophy</v>
      </c>
      <c r="E136" t="str">
        <f>VLOOKUP(A34,Philosophy!A33:F71,4,FALSE)</f>
        <v>02/06/2016</v>
      </c>
      <c r="F136">
        <f>VLOOKUP(A34,Philosophy!A33:F71,5,FALSE)</f>
        <v>27</v>
      </c>
      <c r="G136">
        <f>VLOOKUP(A34,Philosophy!A33:F71,6,FALSE)</f>
        <v>0</v>
      </c>
    </row>
    <row r="137" spans="1:7" x14ac:dyDescent="0.3">
      <c r="A137">
        <f>VLOOKUP(A35,Philosophy!A34:F72,1,FALSE)</f>
        <v>1034</v>
      </c>
      <c r="B137" t="str">
        <f>VLOOKUP(A35,Philosophy!A34:F72,2,FALSE)</f>
        <v>Elaine Downs</v>
      </c>
      <c r="D137" t="str">
        <f>VLOOKUP(A35,Philosophy!A34:F72,3,FALSE)</f>
        <v>Philosophy</v>
      </c>
      <c r="E137" t="str">
        <f>VLOOKUP(A35,Philosophy!A34:F72,4,FALSE)</f>
        <v>02/06/2016</v>
      </c>
      <c r="F137">
        <f>VLOOKUP(A35,Philosophy!A34:F72,5,FALSE)</f>
        <v>56</v>
      </c>
      <c r="G137">
        <f>VLOOKUP(A35,Philosophy!A34:F72,6,FALSE)</f>
        <v>0</v>
      </c>
    </row>
    <row r="138" spans="1:7" x14ac:dyDescent="0.3">
      <c r="A138">
        <f>VLOOKUP(A36,Philosophy!A35:F73,1,FALSE)</f>
        <v>1035</v>
      </c>
      <c r="B138" t="str">
        <f>VLOOKUP(A36,Philosophy!A35:F73,2,FALSE)</f>
        <v>Christen Ballard</v>
      </c>
      <c r="D138" t="str">
        <f>VLOOKUP(A36,Philosophy!A35:F73,3,FALSE)</f>
        <v>Philosophy</v>
      </c>
      <c r="E138" t="str">
        <f>VLOOKUP(A36,Philosophy!A35:F73,4,FALSE)</f>
        <v>02/06/2016</v>
      </c>
      <c r="F138">
        <f>VLOOKUP(A36,Philosophy!A35:F73,5,FALSE)</f>
        <v>36</v>
      </c>
      <c r="G138">
        <f>VLOOKUP(A36,Philosophy!A35:F73,6,FALSE)</f>
        <v>0</v>
      </c>
    </row>
    <row r="139" spans="1:7" x14ac:dyDescent="0.3">
      <c r="A139">
        <f>VLOOKUP(A37,Philosophy!A36:F74,1,FALSE)</f>
        <v>1036</v>
      </c>
      <c r="B139" t="str">
        <f>VLOOKUP(A37,Philosophy!A36:F74,2,FALSE)</f>
        <v>Dacey Baxter</v>
      </c>
      <c r="D139" t="str">
        <f>VLOOKUP(A37,Philosophy!A36:F74,3,FALSE)</f>
        <v>Philosophy</v>
      </c>
      <c r="E139" t="str">
        <f>VLOOKUP(A37,Philosophy!A36:F74,4,FALSE)</f>
        <v>02/06/2016</v>
      </c>
      <c r="F139">
        <f>VLOOKUP(A37,Philosophy!A36:F74,5,FALSE)</f>
        <v>51</v>
      </c>
      <c r="G139">
        <f>VLOOKUP(A37,Philosophy!A36:F74,6,FALSE)</f>
        <v>0</v>
      </c>
    </row>
    <row r="140" spans="1:7" x14ac:dyDescent="0.3">
      <c r="A140">
        <f>VLOOKUP(A38,Philosophy!A37:F75,1,FALSE)</f>
        <v>1037</v>
      </c>
      <c r="B140" t="str">
        <f>VLOOKUP(A38,Philosophy!A37:F75,2,FALSE)</f>
        <v>Nasim Sampson</v>
      </c>
      <c r="D140" t="str">
        <f>VLOOKUP(A38,Philosophy!A37:F75,3,FALSE)</f>
        <v>Philosophy</v>
      </c>
      <c r="E140" t="str">
        <f>VLOOKUP(A38,Philosophy!A37:F75,4,FALSE)</f>
        <v>02/06/2016</v>
      </c>
      <c r="F140">
        <f>VLOOKUP(A38,Philosophy!A37:F75,5,FALSE)</f>
        <v>71</v>
      </c>
      <c r="G140">
        <f>VLOOKUP(A38,Philosophy!A37:F75,6,FALSE)</f>
        <v>1</v>
      </c>
    </row>
    <row r="141" spans="1:7" x14ac:dyDescent="0.3">
      <c r="A141">
        <f>VLOOKUP(A39,Philosophy!A38:F76,1,FALSE)</f>
        <v>1038</v>
      </c>
      <c r="B141" t="str">
        <f>VLOOKUP(A39,Philosophy!A38:F76,2,FALSE)</f>
        <v>Yoshi Sherman</v>
      </c>
      <c r="D141" t="str">
        <f>VLOOKUP(A39,Philosophy!A38:F76,3,FALSE)</f>
        <v>Philosophy</v>
      </c>
      <c r="E141" t="str">
        <f>VLOOKUP(A39,Philosophy!A38:F76,4,FALSE)</f>
        <v>02/06/2016</v>
      </c>
      <c r="F141">
        <f>VLOOKUP(A39,Philosophy!A38:F76,5,FALSE)</f>
        <v>52</v>
      </c>
      <c r="G141">
        <f>VLOOKUP(A39,Philosophy!A38:F76,6,FALSE)</f>
        <v>0</v>
      </c>
    </row>
    <row r="142" spans="1:7" x14ac:dyDescent="0.3">
      <c r="A142">
        <f>VLOOKUP(A2,Physics!A1:F22,1,FALSE)</f>
        <v>1001</v>
      </c>
      <c r="B142" t="str">
        <f>VLOOKUP(A2,Physics!A1:F22,2,FALSE)</f>
        <v>James Walker</v>
      </c>
      <c r="D142" t="str">
        <f>VLOOKUP(A2,Physics!A1:F22,3,FALSE)</f>
        <v>Physics</v>
      </c>
      <c r="E142" t="str">
        <f>VLOOKUP(A2,Physics!A1:F22,4,FALSE)</f>
        <v>10/06/2016</v>
      </c>
      <c r="F142">
        <f>VLOOKUP(A2,Physics!A1:F22,5,FALSE)</f>
        <v>69</v>
      </c>
      <c r="G142">
        <f>VLOOKUP(A2,Physics!A1:F22,6,FALSE)</f>
        <v>1</v>
      </c>
    </row>
    <row r="143" spans="1:7" x14ac:dyDescent="0.3">
      <c r="A143">
        <f>VLOOKUP(A3,Physics!A2:F23,1,FALSE)</f>
        <v>1002</v>
      </c>
      <c r="B143" t="str">
        <f>VLOOKUP(A3,Physics!A2:F23,2,FALSE)</f>
        <v>Velma Clemons</v>
      </c>
      <c r="D143" t="str">
        <f>VLOOKUP(A3,Physics!A2:F23,3,FALSE)</f>
        <v>Physics</v>
      </c>
      <c r="E143" t="str">
        <f>VLOOKUP(A3,Physics!A2:F23,4,FALSE)</f>
        <v>10/06/2016</v>
      </c>
      <c r="F143">
        <f>VLOOKUP(A3,Physics!A2:F23,5,FALSE)</f>
        <v>95</v>
      </c>
      <c r="G143">
        <f>VLOOKUP(A3,Physics!A2:F23,6,FALSE)</f>
        <v>1</v>
      </c>
    </row>
    <row r="144" spans="1:7" x14ac:dyDescent="0.3">
      <c r="A144">
        <f>VLOOKUP(A4,Physics!A3:F24,1,FALSE)</f>
        <v>1003</v>
      </c>
      <c r="B144" t="str">
        <f>VLOOKUP(A4,Physics!A3:F24,2,FALSE)</f>
        <v>Kibo Underwood</v>
      </c>
      <c r="D144" t="str">
        <f>VLOOKUP(A4,Physics!A3:F24,3,FALSE)</f>
        <v>Physics</v>
      </c>
      <c r="E144" t="str">
        <f>VLOOKUP(A4,Physics!A3:F24,4,FALSE)</f>
        <v>10/06/2016</v>
      </c>
      <c r="F144">
        <f>VLOOKUP(A4,Physics!A3:F24,5,FALSE)</f>
        <v>33</v>
      </c>
      <c r="G144">
        <f>VLOOKUP(A4,Physics!A3:F24,6,FALSE)</f>
        <v>0</v>
      </c>
    </row>
    <row r="145" spans="1:7" x14ac:dyDescent="0.3">
      <c r="A145">
        <f>VLOOKUP(A5,Physics!A4:F25,1,FALSE)</f>
        <v>1004</v>
      </c>
      <c r="B145" t="str">
        <f>VLOOKUP(A5,Physics!A4:F25,2,FALSE)</f>
        <v>Louis Mcgee</v>
      </c>
      <c r="D145" t="str">
        <f>VLOOKUP(A5,Physics!A4:F25,3,FALSE)</f>
        <v>Physics</v>
      </c>
      <c r="E145" t="str">
        <f>VLOOKUP(A5,Physics!A4:F25,4,FALSE)</f>
        <v>10/06/2016</v>
      </c>
      <c r="F145">
        <f>VLOOKUP(A5,Physics!A4:F25,5,FALSE)</f>
        <v>76</v>
      </c>
      <c r="G145">
        <f>VLOOKUP(A5,Physics!A4:F25,6,FALSE)</f>
        <v>1</v>
      </c>
    </row>
    <row r="146" spans="1:7" x14ac:dyDescent="0.3">
      <c r="A146">
        <f>VLOOKUP(A6,Physics!A5:F26,1,FALSE)</f>
        <v>1005</v>
      </c>
      <c r="B146" t="str">
        <f>VLOOKUP(A6,Physics!A5:F26,2,FALSE)</f>
        <v>Phyllis Paul</v>
      </c>
      <c r="D146" t="str">
        <f>VLOOKUP(A6,Physics!A5:F26,3,FALSE)</f>
        <v>Physics</v>
      </c>
      <c r="E146" t="str">
        <f>VLOOKUP(A6,Physics!A5:F26,4,FALSE)</f>
        <v>10/06/2016</v>
      </c>
      <c r="F146">
        <f>VLOOKUP(A6,Physics!A5:F26,5,FALSE)</f>
        <v>20</v>
      </c>
      <c r="G146">
        <f>VLOOKUP(A6,Physics!A5:F26,6,FALSE)</f>
        <v>0</v>
      </c>
    </row>
    <row r="147" spans="1:7" x14ac:dyDescent="0.3">
      <c r="A147">
        <f>VLOOKUP(A7,Physics!A6:F27,1,FALSE)</f>
        <v>1006</v>
      </c>
      <c r="B147" t="str">
        <f>VLOOKUP(A7,Physics!A6:F27,2,FALSE)</f>
        <v>Zenaida Decker</v>
      </c>
      <c r="D147" t="str">
        <f>VLOOKUP(A7,Physics!A6:F27,3,FALSE)</f>
        <v>Physics</v>
      </c>
      <c r="E147" t="str">
        <f>VLOOKUP(A7,Physics!A6:F27,4,FALSE)</f>
        <v>10/06/2016</v>
      </c>
      <c r="F147">
        <f>VLOOKUP(A7,Physics!A6:F27,5,FALSE)</f>
        <v>10</v>
      </c>
      <c r="G147">
        <f>VLOOKUP(A7,Physics!A6:F27,6,FALSE)</f>
        <v>0</v>
      </c>
    </row>
    <row r="148" spans="1:7" x14ac:dyDescent="0.3">
      <c r="A148">
        <f>VLOOKUP(A8,Physics!A7:F28,1,FALSE)</f>
        <v>1007</v>
      </c>
      <c r="B148" t="str">
        <f>VLOOKUP(A8,Physics!A7:F28,2,FALSE)</f>
        <v>Gillian Tillman</v>
      </c>
      <c r="D148" t="str">
        <f>VLOOKUP(A8,Physics!A7:F28,3,FALSE)</f>
        <v>Physics</v>
      </c>
      <c r="E148" t="str">
        <f>VLOOKUP(A8,Physics!A7:F28,4,FALSE)</f>
        <v>10/06/2016</v>
      </c>
      <c r="F148">
        <f>VLOOKUP(A8,Physics!A7:F28,5,FALSE)</f>
        <v>72</v>
      </c>
      <c r="G148">
        <f>VLOOKUP(A8,Physics!A7:F28,6,FALSE)</f>
        <v>1</v>
      </c>
    </row>
    <row r="149" spans="1:7" x14ac:dyDescent="0.3">
      <c r="A149">
        <f>VLOOKUP(A9,Physics!A8:F29,1,FALSE)</f>
        <v>1008</v>
      </c>
      <c r="B149" t="str">
        <f>VLOOKUP(A9,Physics!A8:F29,2,FALSE)</f>
        <v>Constance Boone</v>
      </c>
      <c r="D149" t="str">
        <f>VLOOKUP(A9,Physics!A8:F29,3,FALSE)</f>
        <v>Physics</v>
      </c>
      <c r="E149" t="str">
        <f>VLOOKUP(A9,Physics!A8:F29,4,FALSE)</f>
        <v>10/06/2016</v>
      </c>
      <c r="F149">
        <f>VLOOKUP(A9,Physics!A8:F29,5,FALSE)</f>
        <v>80</v>
      </c>
      <c r="G149">
        <f>VLOOKUP(A9,Physics!A8:F29,6,FALSE)</f>
        <v>1</v>
      </c>
    </row>
    <row r="150" spans="1:7" x14ac:dyDescent="0.3">
      <c r="A150">
        <f>VLOOKUP(A10,Physics!A9:F30,1,FALSE)</f>
        <v>1009</v>
      </c>
      <c r="B150" t="str">
        <f>VLOOKUP(A10,Physics!A9:F30,2,FALSE)</f>
        <v>Giselle Lancaster</v>
      </c>
      <c r="D150" t="str">
        <f>VLOOKUP(A10,Physics!A9:F30,3,FALSE)</f>
        <v>Physics</v>
      </c>
      <c r="E150" t="str">
        <f>VLOOKUP(A10,Physics!A9:F30,4,FALSE)</f>
        <v>10/06/2016</v>
      </c>
      <c r="F150">
        <f>VLOOKUP(A10,Physics!A9:F30,5,FALSE)</f>
        <v>22</v>
      </c>
      <c r="G150">
        <f>VLOOKUP(A10,Physics!A9:F30,6,FALSE)</f>
        <v>0</v>
      </c>
    </row>
    <row r="151" spans="1:7" x14ac:dyDescent="0.3">
      <c r="A151">
        <f>VLOOKUP(A11,Physics!A10:F31,1,FALSE)</f>
        <v>1010</v>
      </c>
      <c r="B151" t="str">
        <f>VLOOKUP(A11,Physics!A10:F31,2,FALSE)</f>
        <v>Kirsten Mcdowell</v>
      </c>
      <c r="D151" t="str">
        <f>VLOOKUP(A11,Physics!A10:F31,3,FALSE)</f>
        <v>Physics</v>
      </c>
      <c r="E151" t="str">
        <f>VLOOKUP(A11,Physics!A10:F31,4,FALSE)</f>
        <v>10/06/2016</v>
      </c>
      <c r="F151">
        <f>VLOOKUP(A11,Physics!A10:F31,5,FALSE)</f>
        <v>8</v>
      </c>
      <c r="G151">
        <f>VLOOKUP(A11,Physics!A10:F31,6,FALSE)</f>
        <v>0</v>
      </c>
    </row>
    <row r="152" spans="1:7" x14ac:dyDescent="0.3">
      <c r="A152">
        <f>VLOOKUP(A12,Physics!A11:F32,1,FALSE)</f>
        <v>1011</v>
      </c>
      <c r="B152" t="str">
        <f>VLOOKUP(A12,Physics!A11:F32,2,FALSE)</f>
        <v>Solomon Ray</v>
      </c>
      <c r="D152" t="str">
        <f>VLOOKUP(A12,Physics!A11:F32,3,FALSE)</f>
        <v>Physics</v>
      </c>
      <c r="E152" t="str">
        <f>VLOOKUP(A12,Physics!A11:F32,4,FALSE)</f>
        <v>10/06/2016</v>
      </c>
      <c r="F152">
        <f>VLOOKUP(A12,Physics!A11:F32,5,FALSE)</f>
        <v>100</v>
      </c>
      <c r="G152">
        <f>VLOOKUP(A12,Physics!A11:F32,6,FALSE)</f>
        <v>1</v>
      </c>
    </row>
    <row r="153" spans="1:7" x14ac:dyDescent="0.3">
      <c r="A153">
        <f>VLOOKUP(A13,Physics!A12:F33,1,FALSE)</f>
        <v>1012</v>
      </c>
      <c r="B153" t="str">
        <f>VLOOKUP(A13,Physics!A12:F33,2,FALSE)</f>
        <v>John Marshall</v>
      </c>
      <c r="D153" t="str">
        <f>VLOOKUP(A13,Physics!A12:F33,3,FALSE)</f>
        <v>Physics</v>
      </c>
      <c r="E153" t="str">
        <f>VLOOKUP(A13,Physics!A12:F33,4,FALSE)</f>
        <v>10/06/2016</v>
      </c>
      <c r="F153">
        <f>VLOOKUP(A13,Physics!A12:F33,5,FALSE)</f>
        <v>49</v>
      </c>
      <c r="G153">
        <f>VLOOKUP(A13,Physics!A12:F33,6,FALSE)</f>
        <v>0</v>
      </c>
    </row>
    <row r="154" spans="1:7" x14ac:dyDescent="0.3">
      <c r="A154">
        <f>VLOOKUP(A14,Physics!A13:F34,1,FALSE)</f>
        <v>1013</v>
      </c>
      <c r="B154" t="str">
        <f>VLOOKUP(A14,Physics!A13:F34,2,FALSE)</f>
        <v>Merrill Carney</v>
      </c>
      <c r="D154" t="str">
        <f>VLOOKUP(A14,Physics!A13:F34,3,FALSE)</f>
        <v>Physics</v>
      </c>
      <c r="E154" t="str">
        <f>VLOOKUP(A14,Physics!A13:F34,4,FALSE)</f>
        <v>10/06/2016</v>
      </c>
      <c r="F154">
        <f>VLOOKUP(A14,Physics!A13:F34,5,FALSE)</f>
        <v>70</v>
      </c>
      <c r="G154">
        <f>VLOOKUP(A14,Physics!A13:F34,6,FALSE)</f>
        <v>1</v>
      </c>
    </row>
    <row r="155" spans="1:7" x14ac:dyDescent="0.3">
      <c r="A155">
        <f>VLOOKUP(A15,Physics!A14:F35,1,FALSE)</f>
        <v>1014</v>
      </c>
      <c r="B155" t="str">
        <f>VLOOKUP(A15,Physics!A14:F35,2,FALSE)</f>
        <v>Hakeem Gillespie</v>
      </c>
      <c r="D155" t="str">
        <f>VLOOKUP(A15,Physics!A14:F35,3,FALSE)</f>
        <v>Physics</v>
      </c>
      <c r="E155" t="str">
        <f>VLOOKUP(A15,Physics!A14:F35,4,FALSE)</f>
        <v>10/06/2016</v>
      </c>
      <c r="F155">
        <f>VLOOKUP(A15,Physics!A14:F35,5,FALSE)</f>
        <v>86</v>
      </c>
      <c r="G155">
        <f>VLOOKUP(A15,Physics!A14:F35,6,FALSE)</f>
        <v>1</v>
      </c>
    </row>
    <row r="156" spans="1:7" x14ac:dyDescent="0.3">
      <c r="A156">
        <f>VLOOKUP(A16,Physics!A15:F36,1,FALSE)</f>
        <v>1015</v>
      </c>
      <c r="B156" t="str">
        <f>VLOOKUP(A16,Physics!A15:F36,2,FALSE)</f>
        <v>Hayden Boyer</v>
      </c>
      <c r="D156" t="str">
        <f>VLOOKUP(A16,Physics!A15:F36,3,FALSE)</f>
        <v>Physics</v>
      </c>
      <c r="E156" t="str">
        <f>VLOOKUP(A16,Physics!A15:F36,4,FALSE)</f>
        <v>10/06/2016</v>
      </c>
      <c r="F156">
        <f>VLOOKUP(A16,Physics!A15:F36,5,FALSE)</f>
        <v>15</v>
      </c>
      <c r="G156">
        <f>VLOOKUP(A16,Physics!A15:F36,6,FALSE)</f>
        <v>0</v>
      </c>
    </row>
    <row r="157" spans="1:7" x14ac:dyDescent="0.3">
      <c r="A157">
        <f>VLOOKUP(A17,Physics!A16:F37,1,FALSE)</f>
        <v>1016</v>
      </c>
      <c r="B157" t="str">
        <f>VLOOKUP(A17,Physics!A16:F37,2,FALSE)</f>
        <v>Griffin Mcleod</v>
      </c>
      <c r="D157" t="str">
        <f>VLOOKUP(A17,Physics!A16:F37,3,FALSE)</f>
        <v>Physics</v>
      </c>
      <c r="E157" t="str">
        <f>VLOOKUP(A17,Physics!A16:F37,4,FALSE)</f>
        <v>10/06/2016</v>
      </c>
      <c r="F157">
        <f>VLOOKUP(A17,Physics!A16:F37,5,FALSE)</f>
        <v>95</v>
      </c>
      <c r="G157">
        <f>VLOOKUP(A17,Physics!A16:F37,6,FALSE)</f>
        <v>1</v>
      </c>
    </row>
    <row r="158" spans="1:7" x14ac:dyDescent="0.3">
      <c r="A158">
        <f>VLOOKUP(A18,Physics!A17:F38,1,FALSE)</f>
        <v>1017</v>
      </c>
      <c r="B158" t="str">
        <f>VLOOKUP(A18,Physics!A17:F38,2,FALSE)</f>
        <v>Allistair Patton</v>
      </c>
      <c r="D158" t="str">
        <f>VLOOKUP(A18,Physics!A17:F38,3,FALSE)</f>
        <v>Physics</v>
      </c>
      <c r="E158" t="str">
        <f>VLOOKUP(A18,Physics!A17:F38,4,FALSE)</f>
        <v>10/06/2016</v>
      </c>
      <c r="F158">
        <f>VLOOKUP(A18,Physics!A17:F38,5,FALSE)</f>
        <v>77</v>
      </c>
      <c r="G158">
        <f>VLOOKUP(A18,Physics!A17:F38,6,FALSE)</f>
        <v>1</v>
      </c>
    </row>
    <row r="159" spans="1:7" x14ac:dyDescent="0.3">
      <c r="A159">
        <f>VLOOKUP(A19,Physics!A18:F39,1,FALSE)</f>
        <v>1018</v>
      </c>
      <c r="B159" t="str">
        <f>VLOOKUP(A19,Physics!A18:F39,2,FALSE)</f>
        <v>Rina Slater</v>
      </c>
      <c r="D159" t="str">
        <f>VLOOKUP(A19,Physics!A18:F39,3,FALSE)</f>
        <v>Physics</v>
      </c>
      <c r="E159" t="str">
        <f>VLOOKUP(A19,Physics!A18:F39,4,FALSE)</f>
        <v>10/06/2016</v>
      </c>
      <c r="F159">
        <f>VLOOKUP(A19,Physics!A18:F39,5,FALSE)</f>
        <v>20</v>
      </c>
      <c r="G159">
        <f>VLOOKUP(A19,Physics!A18:F39,6,FALSE)</f>
        <v>0</v>
      </c>
    </row>
    <row r="160" spans="1:7" x14ac:dyDescent="0.3">
      <c r="A160">
        <f>VLOOKUP(A20,Physics!A19:F40,1,FALSE)</f>
        <v>1019</v>
      </c>
      <c r="B160" t="str">
        <f>VLOOKUP(A20,Physics!A19:F40,2,FALSE)</f>
        <v>Caldwell Skinner</v>
      </c>
      <c r="D160" t="str">
        <f>VLOOKUP(A20,Physics!A19:F40,3,FALSE)</f>
        <v>Physics</v>
      </c>
      <c r="E160" t="str">
        <f>VLOOKUP(A20,Physics!A19:F40,4,FALSE)</f>
        <v>10/06/2016</v>
      </c>
      <c r="F160">
        <f>VLOOKUP(A20,Physics!A19:F40,5,FALSE)</f>
        <v>31</v>
      </c>
      <c r="G160">
        <f>VLOOKUP(A20,Physics!A19:F40,6,FALSE)</f>
        <v>0</v>
      </c>
    </row>
    <row r="161" spans="1:7" x14ac:dyDescent="0.3">
      <c r="A161">
        <f>VLOOKUP(A21,Physics!A20:F41,1,FALSE)</f>
        <v>1020</v>
      </c>
      <c r="B161" t="str">
        <f>VLOOKUP(A21,Physics!A20:F41,2,FALSE)</f>
        <v>Portia Galloway</v>
      </c>
      <c r="D161" t="str">
        <f>VLOOKUP(A21,Physics!A20:F41,3,FALSE)</f>
        <v>Physics</v>
      </c>
      <c r="E161" t="str">
        <f>VLOOKUP(A21,Physics!A20:F41,4,FALSE)</f>
        <v>10/06/2016</v>
      </c>
      <c r="F161">
        <f>VLOOKUP(A21,Physics!A20:F41,5,FALSE)</f>
        <v>48</v>
      </c>
      <c r="G161">
        <f>VLOOKUP(A21,Physics!A20:F41,6,FALSE)</f>
        <v>0</v>
      </c>
    </row>
    <row r="162" spans="1:7" x14ac:dyDescent="0.3">
      <c r="A162">
        <f>VLOOKUP(A22,Physics!A21:F42,1,FALSE)</f>
        <v>1021</v>
      </c>
      <c r="B162" t="str">
        <f>VLOOKUP(A22,Physics!A21:F42,2,FALSE)</f>
        <v>Noelle Valentine</v>
      </c>
      <c r="D162" t="str">
        <f>VLOOKUP(A22,Physics!A21:F42,3,FALSE)</f>
        <v>Physics</v>
      </c>
      <c r="E162" t="str">
        <f>VLOOKUP(A22,Physics!A21:F42,4,FALSE)</f>
        <v>10/06/2016</v>
      </c>
      <c r="F162">
        <f>VLOOKUP(A22,Physics!A21:F42,5,FALSE)</f>
        <v>26</v>
      </c>
      <c r="G162">
        <f>VLOOKUP(A22,Physics!A21:F42,6,FALSE)</f>
        <v>0</v>
      </c>
    </row>
    <row r="163" spans="1:7" x14ac:dyDescent="0.3">
      <c r="A163">
        <f>VLOOKUP(A2,Sociology!A1:F40,1,FALSE)</f>
        <v>1001</v>
      </c>
      <c r="B163" t="str">
        <f>VLOOKUP(A2,Sociology!A1:F40,2,FALSE)</f>
        <v>James Walker</v>
      </c>
      <c r="D163" t="str">
        <f>VLOOKUP(A2,Sociology!A1:F40,3,FALSE)</f>
        <v>Sociology</v>
      </c>
      <c r="E163" t="str">
        <f>VLOOKUP(A2,Sociology!A1:F40,4,FALSE)</f>
        <v>21/06/2016</v>
      </c>
      <c r="F163">
        <f>VLOOKUP(A2,Sociology!A1:F40,5,FALSE)</f>
        <v>70</v>
      </c>
      <c r="G163">
        <f>VLOOKUP(A2,Sociology!A1:F40,6,FALSE)</f>
        <v>1</v>
      </c>
    </row>
    <row r="164" spans="1:7" x14ac:dyDescent="0.3">
      <c r="A164">
        <f>VLOOKUP(A3,Sociology!A2:F41,1,FALSE)</f>
        <v>1002</v>
      </c>
      <c r="B164" t="str">
        <f>VLOOKUP(A3,Sociology!A2:F41,2,FALSE)</f>
        <v>Velma Clemons</v>
      </c>
      <c r="D164" t="str">
        <f>VLOOKUP(A3,Sociology!A2:F41,3,FALSE)</f>
        <v>Sociology</v>
      </c>
      <c r="E164" t="str">
        <f>VLOOKUP(A3,Sociology!A2:F41,4,FALSE)</f>
        <v>21/06/2016</v>
      </c>
      <c r="F164">
        <f>VLOOKUP(A3,Sociology!A2:F41,5,FALSE)</f>
        <v>37</v>
      </c>
      <c r="G164">
        <f>VLOOKUP(A3,Sociology!A2:F41,6,FALSE)</f>
        <v>0</v>
      </c>
    </row>
    <row r="165" spans="1:7" x14ac:dyDescent="0.3">
      <c r="A165">
        <f>VLOOKUP(A4,Sociology!A3:F42,1,FALSE)</f>
        <v>1003</v>
      </c>
      <c r="B165" t="str">
        <f>VLOOKUP(A4,Sociology!A3:F42,2,FALSE)</f>
        <v>Kibo Underwood</v>
      </c>
      <c r="D165" t="str">
        <f>VLOOKUP(A4,Sociology!A3:F42,3,FALSE)</f>
        <v>Sociology</v>
      </c>
      <c r="E165" t="str">
        <f>VLOOKUP(A4,Sociology!A3:F42,4,FALSE)</f>
        <v>21/06/2016</v>
      </c>
      <c r="F165">
        <f>VLOOKUP(A4,Sociology!A3:F42,5,FALSE)</f>
        <v>68</v>
      </c>
      <c r="G165">
        <f>VLOOKUP(A4,Sociology!A3:F42,6,FALSE)</f>
        <v>1</v>
      </c>
    </row>
    <row r="166" spans="1:7" x14ac:dyDescent="0.3">
      <c r="A166">
        <f>VLOOKUP(A5,Sociology!A4:F43,1,FALSE)</f>
        <v>1004</v>
      </c>
      <c r="B166" t="str">
        <f>VLOOKUP(A5,Sociology!A4:F43,2,FALSE)</f>
        <v>Louis Mcgee</v>
      </c>
      <c r="D166" t="str">
        <f>VLOOKUP(A5,Sociology!A4:F43,3,FALSE)</f>
        <v>Sociology</v>
      </c>
      <c r="E166" t="str">
        <f>VLOOKUP(A5,Sociology!A4:F43,4,FALSE)</f>
        <v>21/06/2016</v>
      </c>
      <c r="F166">
        <f>VLOOKUP(A5,Sociology!A4:F43,5,FALSE)</f>
        <v>60</v>
      </c>
      <c r="G166">
        <f>VLOOKUP(A5,Sociology!A4:F43,6,FALSE)</f>
        <v>1</v>
      </c>
    </row>
    <row r="167" spans="1:7" x14ac:dyDescent="0.3">
      <c r="A167">
        <f>VLOOKUP(A6,Sociology!A5:F44,1,FALSE)</f>
        <v>1005</v>
      </c>
      <c r="B167" t="str">
        <f>VLOOKUP(A6,Sociology!A5:F44,2,FALSE)</f>
        <v>Phyllis Paul</v>
      </c>
      <c r="D167" t="str">
        <f>VLOOKUP(A6,Sociology!A5:F44,3,FALSE)</f>
        <v>Sociology</v>
      </c>
      <c r="E167" t="str">
        <f>VLOOKUP(A6,Sociology!A5:F44,4,FALSE)</f>
        <v>21/06/2016</v>
      </c>
      <c r="F167">
        <f>VLOOKUP(A6,Sociology!A5:F44,5,FALSE)</f>
        <v>98</v>
      </c>
      <c r="G167">
        <f>VLOOKUP(A6,Sociology!A5:F44,6,FALSE)</f>
        <v>1</v>
      </c>
    </row>
    <row r="168" spans="1:7" x14ac:dyDescent="0.3">
      <c r="A168">
        <f>VLOOKUP(A7,Sociology!A6:F45,1,FALSE)</f>
        <v>1006</v>
      </c>
      <c r="B168" t="str">
        <f>VLOOKUP(A7,Sociology!A6:F45,2,FALSE)</f>
        <v>Zenaida Decker</v>
      </c>
      <c r="D168" t="str">
        <f>VLOOKUP(A7,Sociology!A6:F45,3,FALSE)</f>
        <v>Sociology</v>
      </c>
      <c r="E168" t="str">
        <f>VLOOKUP(A7,Sociology!A6:F45,4,FALSE)</f>
        <v>21/06/2016</v>
      </c>
      <c r="F168">
        <f>VLOOKUP(A7,Sociology!A6:F45,5,FALSE)</f>
        <v>20</v>
      </c>
      <c r="G168">
        <f>VLOOKUP(A7,Sociology!A6:F45,6,FALSE)</f>
        <v>0</v>
      </c>
    </row>
    <row r="169" spans="1:7" x14ac:dyDescent="0.3">
      <c r="A169">
        <f>VLOOKUP(A8,Sociology!A7:F46,1,FALSE)</f>
        <v>1007</v>
      </c>
      <c r="B169" t="str">
        <f>VLOOKUP(A8,Sociology!A7:F46,2,FALSE)</f>
        <v>Gillian Tillman</v>
      </c>
      <c r="D169" t="str">
        <f>VLOOKUP(A8,Sociology!A7:F46,3,FALSE)</f>
        <v>Sociology</v>
      </c>
      <c r="E169" t="str">
        <f>VLOOKUP(A8,Sociology!A7:F46,4,FALSE)</f>
        <v>21/06/2016</v>
      </c>
      <c r="F169">
        <f>VLOOKUP(A8,Sociology!A7:F46,5,FALSE)</f>
        <v>32</v>
      </c>
      <c r="G169">
        <f>VLOOKUP(A8,Sociology!A7:F46,6,FALSE)</f>
        <v>0</v>
      </c>
    </row>
    <row r="170" spans="1:7" x14ac:dyDescent="0.3">
      <c r="A170">
        <f>VLOOKUP(A9,Sociology!A8:F47,1,FALSE)</f>
        <v>1008</v>
      </c>
      <c r="B170" t="str">
        <f>VLOOKUP(A9,Sociology!A8:F47,2,FALSE)</f>
        <v>Constance Boone</v>
      </c>
      <c r="D170" t="str">
        <f>VLOOKUP(A9,Sociology!A8:F47,3,FALSE)</f>
        <v>Sociology</v>
      </c>
      <c r="E170" t="str">
        <f>VLOOKUP(A9,Sociology!A8:F47,4,FALSE)</f>
        <v>21/06/2016</v>
      </c>
      <c r="F170">
        <f>VLOOKUP(A9,Sociology!A8:F47,5,FALSE)</f>
        <v>40</v>
      </c>
      <c r="G170">
        <f>VLOOKUP(A9,Sociology!A8:F47,6,FALSE)</f>
        <v>0</v>
      </c>
    </row>
    <row r="171" spans="1:7" x14ac:dyDescent="0.3">
      <c r="A171">
        <f>VLOOKUP(A10,Sociology!A9:F48,1,FALSE)</f>
        <v>1009</v>
      </c>
      <c r="B171" t="str">
        <f>VLOOKUP(A10,Sociology!A9:F48,2,FALSE)</f>
        <v>Giselle Lancaster</v>
      </c>
      <c r="D171" t="str">
        <f>VLOOKUP(A10,Sociology!A9:F48,3,FALSE)</f>
        <v>Sociology</v>
      </c>
      <c r="E171" t="str">
        <f>VLOOKUP(A10,Sociology!A9:F48,4,FALSE)</f>
        <v>21/06/2016</v>
      </c>
      <c r="F171">
        <f>VLOOKUP(A10,Sociology!A9:F48,5,FALSE)</f>
        <v>97</v>
      </c>
      <c r="G171">
        <f>VLOOKUP(A10,Sociology!A9:F48,6,FALSE)</f>
        <v>1</v>
      </c>
    </row>
    <row r="172" spans="1:7" x14ac:dyDescent="0.3">
      <c r="A172">
        <f>VLOOKUP(A11,Sociology!A10:F49,1,FALSE)</f>
        <v>1010</v>
      </c>
      <c r="B172" t="str">
        <f>VLOOKUP(A11,Sociology!A10:F49,2,FALSE)</f>
        <v>Kirsten Mcdowell</v>
      </c>
      <c r="D172" t="str">
        <f>VLOOKUP(A11,Sociology!A10:F49,3,FALSE)</f>
        <v>Sociology</v>
      </c>
      <c r="E172" t="str">
        <f>VLOOKUP(A11,Sociology!A10:F49,4,FALSE)</f>
        <v>21/06/2016</v>
      </c>
      <c r="F172">
        <f>VLOOKUP(A11,Sociology!A10:F49,5,FALSE)</f>
        <v>1</v>
      </c>
      <c r="G172">
        <f>VLOOKUP(A11,Sociology!A10:F49,6,FALSE)</f>
        <v>0</v>
      </c>
    </row>
    <row r="173" spans="1:7" x14ac:dyDescent="0.3">
      <c r="A173">
        <f>VLOOKUP(A12,Sociology!A11:F50,1,FALSE)</f>
        <v>1011</v>
      </c>
      <c r="B173" t="str">
        <f>VLOOKUP(A12,Sociology!A11:F50,2,FALSE)</f>
        <v>Solomon Ray</v>
      </c>
      <c r="D173" t="str">
        <f>VLOOKUP(A12,Sociology!A11:F50,3,FALSE)</f>
        <v>Sociology</v>
      </c>
      <c r="E173" t="str">
        <f>VLOOKUP(A12,Sociology!A11:F50,4,FALSE)</f>
        <v>21/06/2016</v>
      </c>
      <c r="F173">
        <f>VLOOKUP(A12,Sociology!A11:F50,5,FALSE)</f>
        <v>6</v>
      </c>
      <c r="G173">
        <f>VLOOKUP(A12,Sociology!A11:F50,6,FALSE)</f>
        <v>0</v>
      </c>
    </row>
    <row r="174" spans="1:7" x14ac:dyDescent="0.3">
      <c r="A174">
        <f>VLOOKUP(A13,Sociology!A12:F51,1,FALSE)</f>
        <v>1012</v>
      </c>
      <c r="B174" t="str">
        <f>VLOOKUP(A13,Sociology!A12:F51,2,FALSE)</f>
        <v>John Marshall</v>
      </c>
      <c r="D174" t="str">
        <f>VLOOKUP(A13,Sociology!A12:F51,3,FALSE)</f>
        <v>Sociology</v>
      </c>
      <c r="E174" t="str">
        <f>VLOOKUP(A13,Sociology!A12:F51,4,FALSE)</f>
        <v>21/06/2016</v>
      </c>
      <c r="F174">
        <f>VLOOKUP(A13,Sociology!A12:F51,5,FALSE)</f>
        <v>39</v>
      </c>
      <c r="G174">
        <f>VLOOKUP(A13,Sociology!A12:F51,6,FALSE)</f>
        <v>0</v>
      </c>
    </row>
    <row r="175" spans="1:7" x14ac:dyDescent="0.3">
      <c r="A175">
        <f>VLOOKUP(A14,Sociology!A13:F52,1,FALSE)</f>
        <v>1013</v>
      </c>
      <c r="B175" t="str">
        <f>VLOOKUP(A14,Sociology!A13:F52,2,FALSE)</f>
        <v>Merrill Carney</v>
      </c>
      <c r="D175" t="str">
        <f>VLOOKUP(A14,Sociology!A13:F52,3,FALSE)</f>
        <v>Sociology</v>
      </c>
      <c r="E175" t="str">
        <f>VLOOKUP(A14,Sociology!A13:F52,4,FALSE)</f>
        <v>21/06/2016</v>
      </c>
      <c r="F175">
        <f>VLOOKUP(A14,Sociology!A13:F52,5,FALSE)</f>
        <v>68</v>
      </c>
      <c r="G175">
        <f>VLOOKUP(A14,Sociology!A13:F52,6,FALSE)</f>
        <v>1</v>
      </c>
    </row>
    <row r="176" spans="1:7" x14ac:dyDescent="0.3">
      <c r="A176">
        <f>VLOOKUP(A15,Sociology!A14:F53,1,FALSE)</f>
        <v>1014</v>
      </c>
      <c r="B176" t="str">
        <f>VLOOKUP(A15,Sociology!A14:F53,2,FALSE)</f>
        <v>Hakeem Gillespie</v>
      </c>
      <c r="D176" t="str">
        <f>VLOOKUP(A15,Sociology!A14:F53,3,FALSE)</f>
        <v>Sociology</v>
      </c>
      <c r="E176" t="str">
        <f>VLOOKUP(A15,Sociology!A14:F53,4,FALSE)</f>
        <v>21/06/2016</v>
      </c>
      <c r="F176">
        <f>VLOOKUP(A15,Sociology!A14:F53,5,FALSE)</f>
        <v>37</v>
      </c>
      <c r="G176">
        <f>VLOOKUP(A15,Sociology!A14:F53,6,FALSE)</f>
        <v>0</v>
      </c>
    </row>
    <row r="177" spans="1:7" x14ac:dyDescent="0.3">
      <c r="A177">
        <f>VLOOKUP(A16,Sociology!A15:F54,1,FALSE)</f>
        <v>1015</v>
      </c>
      <c r="B177" t="str">
        <f>VLOOKUP(A16,Sociology!A15:F54,2,FALSE)</f>
        <v>Hayden Boyer</v>
      </c>
      <c r="D177" t="str">
        <f>VLOOKUP(A16,Sociology!A15:F54,3,FALSE)</f>
        <v>Sociology</v>
      </c>
      <c r="E177" t="str">
        <f>VLOOKUP(A16,Sociology!A15:F54,4,FALSE)</f>
        <v>21/06/2016</v>
      </c>
      <c r="F177">
        <f>VLOOKUP(A16,Sociology!A15:F54,5,FALSE)</f>
        <v>37</v>
      </c>
      <c r="G177">
        <f>VLOOKUP(A16,Sociology!A15:F54,6,FALSE)</f>
        <v>0</v>
      </c>
    </row>
    <row r="178" spans="1:7" x14ac:dyDescent="0.3">
      <c r="A178">
        <f>VLOOKUP(A17,Sociology!A16:F55,1,FALSE)</f>
        <v>1016</v>
      </c>
      <c r="B178" t="str">
        <f>VLOOKUP(A17,Sociology!A16:F55,2,FALSE)</f>
        <v>Griffin Mcleod</v>
      </c>
      <c r="D178" t="str">
        <f>VLOOKUP(A17,Sociology!A16:F55,3,FALSE)</f>
        <v>Sociology</v>
      </c>
      <c r="E178" t="str">
        <f>VLOOKUP(A17,Sociology!A16:F55,4,FALSE)</f>
        <v>21/06/2016</v>
      </c>
      <c r="F178">
        <f>VLOOKUP(A17,Sociology!A16:F55,5,FALSE)</f>
        <v>90</v>
      </c>
      <c r="G178">
        <f>VLOOKUP(A17,Sociology!A16:F55,6,FALSE)</f>
        <v>1</v>
      </c>
    </row>
    <row r="179" spans="1:7" x14ac:dyDescent="0.3">
      <c r="A179">
        <f>VLOOKUP(A18,Sociology!A17:F56,1,FALSE)</f>
        <v>1017</v>
      </c>
      <c r="B179" t="str">
        <f>VLOOKUP(A18,Sociology!A17:F56,2,FALSE)</f>
        <v>Allistair Patton</v>
      </c>
      <c r="D179" t="str">
        <f>VLOOKUP(A18,Sociology!A17:F56,3,FALSE)</f>
        <v>Sociology</v>
      </c>
      <c r="E179" t="str">
        <f>VLOOKUP(A18,Sociology!A17:F56,4,FALSE)</f>
        <v>21/06/2016</v>
      </c>
      <c r="F179">
        <f>VLOOKUP(A18,Sociology!A17:F56,5,FALSE)</f>
        <v>38</v>
      </c>
      <c r="G179">
        <f>VLOOKUP(A18,Sociology!A17:F56,6,FALSE)</f>
        <v>0</v>
      </c>
    </row>
    <row r="180" spans="1:7" x14ac:dyDescent="0.3">
      <c r="A180">
        <f>VLOOKUP(A19,Sociology!A18:F57,1,FALSE)</f>
        <v>1018</v>
      </c>
      <c r="B180" t="str">
        <f>VLOOKUP(A19,Sociology!A18:F57,2,FALSE)</f>
        <v>Rina Slater</v>
      </c>
      <c r="D180" t="str">
        <f>VLOOKUP(A19,Sociology!A18:F57,3,FALSE)</f>
        <v>Sociology</v>
      </c>
      <c r="E180" t="str">
        <f>VLOOKUP(A19,Sociology!A18:F57,4,FALSE)</f>
        <v>21/06/2016</v>
      </c>
      <c r="F180">
        <f>VLOOKUP(A19,Sociology!A18:F57,5,FALSE)</f>
        <v>87</v>
      </c>
      <c r="G180">
        <f>VLOOKUP(A19,Sociology!A18:F57,6,FALSE)</f>
        <v>1</v>
      </c>
    </row>
    <row r="181" spans="1:7" x14ac:dyDescent="0.3">
      <c r="A181">
        <f>VLOOKUP(A20,Sociology!A19:F58,1,FALSE)</f>
        <v>1019</v>
      </c>
      <c r="B181" t="str">
        <f>VLOOKUP(A20,Sociology!A19:F58,2,FALSE)</f>
        <v>Caldwell Skinner</v>
      </c>
      <c r="D181" t="str">
        <f>VLOOKUP(A20,Sociology!A19:F58,3,FALSE)</f>
        <v>Sociology</v>
      </c>
      <c r="E181" t="str">
        <f>VLOOKUP(A20,Sociology!A19:F58,4,FALSE)</f>
        <v>21/06/2016</v>
      </c>
      <c r="F181">
        <f>VLOOKUP(A20,Sociology!A19:F58,5,FALSE)</f>
        <v>45</v>
      </c>
      <c r="G181">
        <f>VLOOKUP(A20,Sociology!A19:F58,6,FALSE)</f>
        <v>0</v>
      </c>
    </row>
    <row r="182" spans="1:7" x14ac:dyDescent="0.3">
      <c r="A182">
        <f>VLOOKUP(A21,Sociology!A20:F59,1,FALSE)</f>
        <v>1020</v>
      </c>
      <c r="B182" t="str">
        <f>VLOOKUP(A21,Sociology!A20:F59,2,FALSE)</f>
        <v>Portia Galloway</v>
      </c>
      <c r="D182" t="str">
        <f>VLOOKUP(A21,Sociology!A20:F59,3,FALSE)</f>
        <v>Sociology</v>
      </c>
      <c r="E182" t="str">
        <f>VLOOKUP(A21,Sociology!A20:F59,4,FALSE)</f>
        <v>21/06/2016</v>
      </c>
      <c r="F182">
        <f>VLOOKUP(A21,Sociology!A20:F59,5,FALSE)</f>
        <v>73</v>
      </c>
      <c r="G182">
        <f>VLOOKUP(A21,Sociology!A20:F59,6,FALSE)</f>
        <v>1</v>
      </c>
    </row>
    <row r="183" spans="1:7" x14ac:dyDescent="0.3">
      <c r="A183">
        <f>VLOOKUP(A22,Sociology!A21:F60,1,FALSE)</f>
        <v>1021</v>
      </c>
      <c r="B183" t="str">
        <f>VLOOKUP(A22,Sociology!A21:F60,2,FALSE)</f>
        <v>Noelle Valentine</v>
      </c>
      <c r="D183" t="str">
        <f>VLOOKUP(A22,Sociology!A21:F60,3,FALSE)</f>
        <v>Sociology</v>
      </c>
      <c r="E183" t="str">
        <f>VLOOKUP(A22,Sociology!A21:F60,4,FALSE)</f>
        <v>21/06/2016</v>
      </c>
      <c r="F183">
        <f>VLOOKUP(A22,Sociology!A21:F60,5,FALSE)</f>
        <v>36</v>
      </c>
      <c r="G183">
        <f>VLOOKUP(A22,Sociology!A21:F60,6,FALSE)</f>
        <v>0</v>
      </c>
    </row>
    <row r="184" spans="1:7" x14ac:dyDescent="0.3">
      <c r="A184">
        <f>VLOOKUP(A23,Sociology!A22:F61,1,FALSE)</f>
        <v>1022</v>
      </c>
      <c r="B184" t="str">
        <f>VLOOKUP(A23,Sociology!A22:F61,2,FALSE)</f>
        <v>Abel Clay</v>
      </c>
      <c r="D184" t="str">
        <f>VLOOKUP(A23,Sociology!A22:F61,3,FALSE)</f>
        <v>Sociology</v>
      </c>
      <c r="E184" t="str">
        <f>VLOOKUP(A23,Sociology!A22:F61,4,FALSE)</f>
        <v>21/06/2016</v>
      </c>
      <c r="F184">
        <f>VLOOKUP(A23,Sociology!A22:F61,5,FALSE)</f>
        <v>35</v>
      </c>
      <c r="G184">
        <f>VLOOKUP(A23,Sociology!A22:F61,6,FALSE)</f>
        <v>0</v>
      </c>
    </row>
    <row r="185" spans="1:7" x14ac:dyDescent="0.3">
      <c r="A185">
        <f>VLOOKUP(A24,Sociology!A23:F62,1,FALSE)</f>
        <v>1023</v>
      </c>
      <c r="B185" t="str">
        <f>VLOOKUP(A24,Sociology!A23:F62,2,FALSE)</f>
        <v>Stephanie Kent</v>
      </c>
      <c r="D185" t="str">
        <f>VLOOKUP(A24,Sociology!A23:F62,3,FALSE)</f>
        <v>Sociology</v>
      </c>
      <c r="E185" t="str">
        <f>VLOOKUP(A24,Sociology!A23:F62,4,FALSE)</f>
        <v>21/06/2016</v>
      </c>
      <c r="F185">
        <f>VLOOKUP(A24,Sociology!A23:F62,5,FALSE)</f>
        <v>85</v>
      </c>
      <c r="G185">
        <f>VLOOKUP(A24,Sociology!A23:F62,6,FALSE)</f>
        <v>1</v>
      </c>
    </row>
    <row r="186" spans="1:7" x14ac:dyDescent="0.3">
      <c r="A186">
        <f>VLOOKUP(A25,Sociology!A24:F63,1,FALSE)</f>
        <v>1024</v>
      </c>
      <c r="B186" t="str">
        <f>VLOOKUP(A25,Sociology!A24:F63,2,FALSE)</f>
        <v>Axel Petty</v>
      </c>
      <c r="D186" t="str">
        <f>VLOOKUP(A25,Sociology!A24:F63,3,FALSE)</f>
        <v>Sociology</v>
      </c>
      <c r="E186" t="str">
        <f>VLOOKUP(A25,Sociology!A24:F63,4,FALSE)</f>
        <v>21/06/2016</v>
      </c>
      <c r="F186">
        <f>VLOOKUP(A25,Sociology!A24:F63,5,FALSE)</f>
        <v>7</v>
      </c>
      <c r="G186">
        <f>VLOOKUP(A25,Sociology!A24:F63,6,FALSE)</f>
        <v>0</v>
      </c>
    </row>
    <row r="187" spans="1:7" x14ac:dyDescent="0.3">
      <c r="A187">
        <f>VLOOKUP(A26,Sociology!A25:F64,1,FALSE)</f>
        <v>1025</v>
      </c>
      <c r="B187" t="str">
        <f>VLOOKUP(A26,Sociology!A25:F64,2,FALSE)</f>
        <v>Nevada Morales</v>
      </c>
      <c r="D187" t="str">
        <f>VLOOKUP(A26,Sociology!A25:F64,3,FALSE)</f>
        <v>Sociology</v>
      </c>
      <c r="E187" t="str">
        <f>VLOOKUP(A26,Sociology!A25:F64,4,FALSE)</f>
        <v>21/06/2016</v>
      </c>
      <c r="F187">
        <f>VLOOKUP(A26,Sociology!A25:F64,5,FALSE)</f>
        <v>67</v>
      </c>
      <c r="G187">
        <f>VLOOKUP(A26,Sociology!A25:F64,6,FALSE)</f>
        <v>1</v>
      </c>
    </row>
    <row r="188" spans="1:7" x14ac:dyDescent="0.3">
      <c r="A188">
        <f>VLOOKUP(A27,Sociology!A26:F65,1,FALSE)</f>
        <v>1026</v>
      </c>
      <c r="B188" t="str">
        <f>VLOOKUP(A27,Sociology!A26:F65,2,FALSE)</f>
        <v>Fuller Bush</v>
      </c>
      <c r="D188" t="str">
        <f>VLOOKUP(A27,Sociology!A26:F65,3,FALSE)</f>
        <v>Sociology</v>
      </c>
      <c r="E188" t="str">
        <f>VLOOKUP(A27,Sociology!A26:F65,4,FALSE)</f>
        <v>21/06/2016</v>
      </c>
      <c r="F188">
        <f>VLOOKUP(A27,Sociology!A26:F65,5,FALSE)</f>
        <v>80</v>
      </c>
      <c r="G188">
        <f>VLOOKUP(A27,Sociology!A26:F65,6,FALSE)</f>
        <v>1</v>
      </c>
    </row>
    <row r="189" spans="1:7" x14ac:dyDescent="0.3">
      <c r="A189">
        <f>VLOOKUP(A28,Sociology!A27:F66,1,FALSE)</f>
        <v>1027</v>
      </c>
      <c r="B189" t="str">
        <f>VLOOKUP(A28,Sociology!A27:F66,2,FALSE)</f>
        <v>Quinn Mayo</v>
      </c>
      <c r="D189" t="str">
        <f>VLOOKUP(A28,Sociology!A27:F66,3,FALSE)</f>
        <v>Sociology</v>
      </c>
      <c r="E189" t="str">
        <f>VLOOKUP(A28,Sociology!A27:F66,4,FALSE)</f>
        <v>21/06/2016</v>
      </c>
      <c r="F189">
        <f>VLOOKUP(A28,Sociology!A27:F66,5,FALSE)</f>
        <v>55</v>
      </c>
      <c r="G189">
        <f>VLOOKUP(A28,Sociology!A27:F66,6,FALSE)</f>
        <v>0</v>
      </c>
    </row>
    <row r="190" spans="1:7" x14ac:dyDescent="0.3">
      <c r="A190">
        <f>VLOOKUP(A29,Sociology!A28:F67,1,FALSE)</f>
        <v>1028</v>
      </c>
      <c r="B190" t="str">
        <f>VLOOKUP(A29,Sociology!A28:F67,2,FALSE)</f>
        <v>Marcia Shepard</v>
      </c>
      <c r="D190" t="str">
        <f>VLOOKUP(A29,Sociology!A28:F67,3,FALSE)</f>
        <v>Sociology</v>
      </c>
      <c r="E190" t="str">
        <f>VLOOKUP(A29,Sociology!A28:F67,4,FALSE)</f>
        <v>21/06/2016</v>
      </c>
      <c r="F190">
        <f>VLOOKUP(A29,Sociology!A28:F67,5,FALSE)</f>
        <v>83</v>
      </c>
      <c r="G190">
        <f>VLOOKUP(A29,Sociology!A28:F67,6,FALSE)</f>
        <v>1</v>
      </c>
    </row>
    <row r="191" spans="1:7" x14ac:dyDescent="0.3">
      <c r="A191">
        <f>VLOOKUP(A30,Sociology!A29:F68,1,FALSE)</f>
        <v>1029</v>
      </c>
      <c r="B191" t="str">
        <f>VLOOKUP(A30,Sociology!A29:F68,2,FALSE)</f>
        <v>Kieran Moody</v>
      </c>
      <c r="D191" t="str">
        <f>VLOOKUP(A30,Sociology!A29:F68,3,FALSE)</f>
        <v>Sociology</v>
      </c>
      <c r="E191" t="str">
        <f>VLOOKUP(A30,Sociology!A29:F68,4,FALSE)</f>
        <v>21/06/2016</v>
      </c>
      <c r="F191">
        <f>VLOOKUP(A30,Sociology!A29:F68,5,FALSE)</f>
        <v>67</v>
      </c>
      <c r="G191">
        <f>VLOOKUP(A30,Sociology!A29:F68,6,FALSE)</f>
        <v>1</v>
      </c>
    </row>
    <row r="192" spans="1:7" x14ac:dyDescent="0.3">
      <c r="A192">
        <f>VLOOKUP(A31,Sociology!A30:F69,1,FALSE)</f>
        <v>1030</v>
      </c>
      <c r="B192" t="str">
        <f>VLOOKUP(A31,Sociology!A30:F69,2,FALSE)</f>
        <v>Brielle Thompson</v>
      </c>
      <c r="D192" t="str">
        <f>VLOOKUP(A31,Sociology!A30:F69,3,FALSE)</f>
        <v>Sociology</v>
      </c>
      <c r="E192" t="str">
        <f>VLOOKUP(A31,Sociology!A30:F69,4,FALSE)</f>
        <v>21/06/2016</v>
      </c>
      <c r="F192">
        <f>VLOOKUP(A31,Sociology!A30:F69,5,FALSE)</f>
        <v>27</v>
      </c>
      <c r="G192">
        <f>VLOOKUP(A31,Sociology!A30:F69,6,FALSE)</f>
        <v>0</v>
      </c>
    </row>
    <row r="193" spans="1:7" x14ac:dyDescent="0.3">
      <c r="A193">
        <f>VLOOKUP(A32,Sociology!A31:F70,1,FALSE)</f>
        <v>1031</v>
      </c>
      <c r="B193" t="str">
        <f>VLOOKUP(A32,Sociology!A31:F70,2,FALSE)</f>
        <v>Hashim Gay</v>
      </c>
      <c r="D193" t="str">
        <f>VLOOKUP(A32,Sociology!A31:F70,3,FALSE)</f>
        <v>Sociology</v>
      </c>
      <c r="E193" t="str">
        <f>VLOOKUP(A32,Sociology!A31:F70,4,FALSE)</f>
        <v>21/06/2016</v>
      </c>
      <c r="F193">
        <f>VLOOKUP(A32,Sociology!A31:F70,5,FALSE)</f>
        <v>94</v>
      </c>
      <c r="G193">
        <f>VLOOKUP(A32,Sociology!A31:F70,6,FALSE)</f>
        <v>1</v>
      </c>
    </row>
    <row r="194" spans="1:7" x14ac:dyDescent="0.3">
      <c r="A194">
        <f>VLOOKUP(A33,Sociology!A32:F71,1,FALSE)</f>
        <v>1032</v>
      </c>
      <c r="B194" t="str">
        <f>VLOOKUP(A33,Sociology!A32:F71,2,FALSE)</f>
        <v>Deborah Roberts</v>
      </c>
      <c r="D194" t="str">
        <f>VLOOKUP(A33,Sociology!A32:F71,3,FALSE)</f>
        <v>Sociology</v>
      </c>
      <c r="E194" t="str">
        <f>VLOOKUP(A33,Sociology!A32:F71,4,FALSE)</f>
        <v>21/06/2016</v>
      </c>
      <c r="F194">
        <f>VLOOKUP(A33,Sociology!A32:F71,5,FALSE)</f>
        <v>96</v>
      </c>
      <c r="G194">
        <f>VLOOKUP(A33,Sociology!A32:F71,6,FALSE)</f>
        <v>1</v>
      </c>
    </row>
    <row r="195" spans="1:7" x14ac:dyDescent="0.3">
      <c r="A195">
        <f>VLOOKUP(A34,Sociology!A33:F72,1,FALSE)</f>
        <v>1033</v>
      </c>
      <c r="B195" t="str">
        <f>VLOOKUP(A34,Sociology!A33:F72,2,FALSE)</f>
        <v>Nomlanga Clarke</v>
      </c>
      <c r="D195" t="str">
        <f>VLOOKUP(A34,Sociology!A33:F72,3,FALSE)</f>
        <v>Sociology</v>
      </c>
      <c r="E195" t="str">
        <f>VLOOKUP(A34,Sociology!A33:F72,4,FALSE)</f>
        <v>21/06/2016</v>
      </c>
      <c r="F195">
        <f>VLOOKUP(A34,Sociology!A33:F72,5,FALSE)</f>
        <v>99</v>
      </c>
      <c r="G195">
        <f>VLOOKUP(A34,Sociology!A33:F72,6,FALSE)</f>
        <v>1</v>
      </c>
    </row>
    <row r="196" spans="1:7" x14ac:dyDescent="0.3">
      <c r="A196">
        <f>VLOOKUP(A35,Sociology!A34:F73,1,FALSE)</f>
        <v>1034</v>
      </c>
      <c r="B196" t="str">
        <f>VLOOKUP(A35,Sociology!A34:F73,2,FALSE)</f>
        <v>Elaine Downs</v>
      </c>
      <c r="D196" t="str">
        <f>VLOOKUP(A35,Sociology!A34:F73,3,FALSE)</f>
        <v>Sociology</v>
      </c>
      <c r="E196" t="str">
        <f>VLOOKUP(A35,Sociology!A34:F73,4,FALSE)</f>
        <v>21/06/2016</v>
      </c>
      <c r="F196">
        <f>VLOOKUP(A35,Sociology!A34:F73,5,FALSE)</f>
        <v>64</v>
      </c>
      <c r="G196">
        <f>VLOOKUP(A35,Sociology!A34:F73,6,FALSE)</f>
        <v>1</v>
      </c>
    </row>
    <row r="197" spans="1:7" x14ac:dyDescent="0.3">
      <c r="A197">
        <f>VLOOKUP(A36,Sociology!A35:F74,1,FALSE)</f>
        <v>1035</v>
      </c>
      <c r="B197" t="str">
        <f>VLOOKUP(A36,Sociology!A35:F74,2,FALSE)</f>
        <v>Christen Ballard</v>
      </c>
      <c r="D197" t="str">
        <f>VLOOKUP(A36,Sociology!A35:F74,3,FALSE)</f>
        <v>Sociology</v>
      </c>
      <c r="E197" t="str">
        <f>VLOOKUP(A36,Sociology!A35:F74,4,FALSE)</f>
        <v>21/06/2016</v>
      </c>
      <c r="F197">
        <f>VLOOKUP(A36,Sociology!A35:F74,5,FALSE)</f>
        <v>52</v>
      </c>
      <c r="G197">
        <f>VLOOKUP(A36,Sociology!A35:F74,6,FALSE)</f>
        <v>0</v>
      </c>
    </row>
    <row r="198" spans="1:7" x14ac:dyDescent="0.3">
      <c r="A198">
        <f>VLOOKUP(A37,Sociology!A36:F75,1,FALSE)</f>
        <v>1036</v>
      </c>
      <c r="B198" t="str">
        <f>VLOOKUP(A37,Sociology!A36:F75,2,FALSE)</f>
        <v>Dacey Baxter</v>
      </c>
      <c r="D198" t="str">
        <f>VLOOKUP(A37,Sociology!A36:F75,3,FALSE)</f>
        <v>Sociology</v>
      </c>
      <c r="E198" t="str">
        <f>VLOOKUP(A37,Sociology!A36:F75,4,FALSE)</f>
        <v>21/06/2016</v>
      </c>
      <c r="F198">
        <f>VLOOKUP(A37,Sociology!A36:F75,5,FALSE)</f>
        <v>16</v>
      </c>
      <c r="G198">
        <f>VLOOKUP(A37,Sociology!A36:F75,6,FALSE)</f>
        <v>0</v>
      </c>
    </row>
    <row r="199" spans="1:7" x14ac:dyDescent="0.3">
      <c r="A199">
        <f>VLOOKUP(A38,Sociology!A37:F76,1,FALSE)</f>
        <v>1037</v>
      </c>
      <c r="B199" t="str">
        <f>VLOOKUP(A38,Sociology!A37:F76,2,FALSE)</f>
        <v>Nasim Sampson</v>
      </c>
      <c r="D199" t="str">
        <f>VLOOKUP(A38,Sociology!A37:F76,3,FALSE)</f>
        <v>Sociology</v>
      </c>
      <c r="E199" t="str">
        <f>VLOOKUP(A38,Sociology!A37:F76,4,FALSE)</f>
        <v>21/06/2016</v>
      </c>
      <c r="F199">
        <f>VLOOKUP(A38,Sociology!A37:F76,5,FALSE)</f>
        <v>34</v>
      </c>
      <c r="G199">
        <f>VLOOKUP(A38,Sociology!A37:F76,6,FALSE)</f>
        <v>0</v>
      </c>
    </row>
    <row r="200" spans="1:7" x14ac:dyDescent="0.3">
      <c r="A200">
        <f>VLOOKUP(A39,Sociology!A38:F77,1,FALSE)</f>
        <v>1038</v>
      </c>
      <c r="B200" t="str">
        <f>VLOOKUP(A39,Sociology!A38:F77,2,FALSE)</f>
        <v>Yoshi Sherman</v>
      </c>
      <c r="D200" t="str">
        <f>VLOOKUP(A39,Sociology!A38:F77,3,FALSE)</f>
        <v>Sociology</v>
      </c>
      <c r="E200" t="str">
        <f>VLOOKUP(A39,Sociology!A38:F77,4,FALSE)</f>
        <v>21/06/2016</v>
      </c>
      <c r="F200">
        <f>VLOOKUP(A39,Sociology!A38:F77,5,FALSE)</f>
        <v>76</v>
      </c>
      <c r="G200">
        <f>VLOOKUP(A39,Sociology!A38:F77,6,FALSE)</f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196F3-3662-4897-94B4-98B1F30D7FCA}">
  <dimension ref="A1:T200"/>
  <sheetViews>
    <sheetView topLeftCell="B1" workbookViewId="0">
      <selection activeCell="B5" sqref="B5"/>
    </sheetView>
  </sheetViews>
  <sheetFormatPr defaultRowHeight="14.4" x14ac:dyDescent="0.3"/>
  <sheetData>
    <row r="1" spans="1:20" x14ac:dyDescent="0.3">
      <c r="A1" s="5" t="s">
        <v>0</v>
      </c>
      <c r="B1" s="5" t="s">
        <v>72</v>
      </c>
      <c r="C1" s="5" t="s">
        <v>71</v>
      </c>
      <c r="D1" s="5" t="s">
        <v>73</v>
      </c>
      <c r="E1" s="5" t="s">
        <v>74</v>
      </c>
      <c r="F1" s="5" t="s">
        <v>75</v>
      </c>
      <c r="G1" s="5" t="s">
        <v>57</v>
      </c>
      <c r="H1" s="5" t="s">
        <v>58</v>
      </c>
      <c r="I1" s="5" t="s">
        <v>59</v>
      </c>
      <c r="J1" s="5" t="s">
        <v>60</v>
      </c>
      <c r="K1" s="5" t="s">
        <v>61</v>
      </c>
      <c r="L1" s="5" t="s">
        <v>62</v>
      </c>
      <c r="M1" s="5" t="s">
        <v>63</v>
      </c>
      <c r="N1" s="5" t="s">
        <v>64</v>
      </c>
      <c r="O1" s="5" t="s">
        <v>65</v>
      </c>
      <c r="P1" s="5" t="s">
        <v>66</v>
      </c>
      <c r="Q1" s="5" t="s">
        <v>67</v>
      </c>
      <c r="R1" s="5" t="s">
        <v>68</v>
      </c>
      <c r="S1" s="5" t="s">
        <v>69</v>
      </c>
      <c r="T1" s="5" t="s">
        <v>70</v>
      </c>
    </row>
    <row r="2" spans="1:20" x14ac:dyDescent="0.3">
      <c r="A2">
        <v>1001</v>
      </c>
      <c r="B2" t="s">
        <v>6</v>
      </c>
      <c r="C2" t="s">
        <v>7</v>
      </c>
      <c r="D2" t="s">
        <v>8</v>
      </c>
      <c r="E2">
        <v>31</v>
      </c>
      <c r="F2">
        <v>0</v>
      </c>
      <c r="G2">
        <f>VLOOKUP(B2,'Additional Details'!A1:P40,MATCH('Additional Details'!H2,'Additional Details'!A2:P2,0),FALSE)</f>
        <v>7</v>
      </c>
      <c r="H2">
        <f>VLOOKUP(B2,'Additional Details'!A1:P40,MATCH('Additional Details'!D2,'Additional Details'!A2:P2,0),FALSE)</f>
        <v>1</v>
      </c>
      <c r="I2">
        <f>VLOOKUP(B2,'Additional Details'!A1:P40,MATCH('Additional Details'!E2,'Additional Details'!A2:P2,0),FALSE)</f>
        <v>0</v>
      </c>
      <c r="J2">
        <f>VLOOKUP(B2,'Additional Details'!A1:P40,MATCH('Additional Details'!F2,'Additional Details'!A2:P2,0),FALSE)</f>
        <v>2</v>
      </c>
      <c r="K2">
        <f>VLOOKUP(B2,'Additional Details'!A1:P40,MATCH('Additional Details'!G2,'Additional Details'!A2:P2,0),FALSE)</f>
        <v>19.833722807854699</v>
      </c>
      <c r="L2">
        <f>VLOOKUP(B2,'Additional Details'!A1:P40,MATCH('Additional Details'!H2,'Additional Details'!A2:P2,0),FALSE)</f>
        <v>7</v>
      </c>
      <c r="M2">
        <f>VLOOKUP(B2,'Additional Details'!A1:P40,MATCH('Additional Details'!I2,'Additional Details'!A2:P2,0),FALSE)</f>
        <v>1</v>
      </c>
      <c r="N2">
        <f>VLOOKUP(B2,'Additional Details'!A1:P40,MATCH('Additional Details'!J2,'Additional Details'!A2:P2,0),FALSE)</f>
        <v>2</v>
      </c>
      <c r="O2">
        <f>VLOOKUP(B2,'Additional Details'!A1:P40,MATCH('Additional Details'!K2,'Additional Details'!A2:P2,0),FALSE)</f>
        <v>0</v>
      </c>
      <c r="P2">
        <f>VLOOKUP(B2,'Additional Details'!A1:P40,MATCH('Additional Details'!L2,'Additional Details'!A2:P2,0),FALSE)</f>
        <v>0</v>
      </c>
      <c r="Q2">
        <f>VLOOKUP(B2,'Additional Details'!A1:P40,MATCH('Additional Details'!M2,'Additional Details'!A2:P2,0),FALSE)</f>
        <v>1</v>
      </c>
      <c r="R2">
        <f>VLOOKUP(B2,'Additional Details'!A1:P40,MATCH('Additional Details'!N2,'Additional Details'!A2:P2,0),FALSE)</f>
        <v>0</v>
      </c>
      <c r="S2">
        <f>VLOOKUP(B2,'Additional Details'!A1:P40,MATCH('Additional Details'!O2,'Additional Details'!A2:P2,0),FALSE)</f>
        <v>2.9291955916676802</v>
      </c>
      <c r="T2">
        <f>VLOOKUP(B2,'Additional Details'!A1:P40,MATCH('Additional Details'!P2,'Additional Details'!A2:P2,0),FALSE)</f>
        <v>2</v>
      </c>
    </row>
    <row r="3" spans="1:20" x14ac:dyDescent="0.3">
      <c r="A3">
        <v>1002</v>
      </c>
      <c r="B3" t="s">
        <v>9</v>
      </c>
      <c r="C3" t="s">
        <v>7</v>
      </c>
      <c r="D3" t="s">
        <v>8</v>
      </c>
      <c r="E3">
        <v>43</v>
      </c>
      <c r="F3">
        <v>0</v>
      </c>
      <c r="G3">
        <f>VLOOKUP(B3,'Additional Details'!A2:P41,MATCH('Additional Details'!C3,'Additional Details'!A3:P3,0),FALSE)</f>
        <v>18</v>
      </c>
      <c r="H3">
        <f>VLOOKUP(B3,'Additional Details'!A2:P41,MATCH('Additional Details'!D3,'Additional Details'!A3:P3,0),FALSE)</f>
        <v>0</v>
      </c>
      <c r="I3">
        <f>VLOOKUP(B3,'Additional Details'!A2:P41,MATCH('Additional Details'!E3,'Additional Details'!A3:P3,0),FALSE)</f>
        <v>0</v>
      </c>
      <c r="J3">
        <f>VLOOKUP(B3,'Additional Details'!A2:P41,MATCH('Additional Details'!F3,'Additional Details'!A3:P3,0),FALSE)</f>
        <v>1</v>
      </c>
      <c r="K3">
        <f>VLOOKUP(B3,'Additional Details'!A2:P41,MATCH('Additional Details'!G3,'Additional Details'!A3:P3,0),FALSE)</f>
        <v>15.4087560558467</v>
      </c>
      <c r="L3">
        <f>VLOOKUP(B3,'Additional Details'!A2:P41,MATCH('Additional Details'!H3,'Additional Details'!A3:P3,0),FALSE)</f>
        <v>0</v>
      </c>
      <c r="M3">
        <f>VLOOKUP(B3,'Additional Details'!A2:P41,MATCH('Additional Details'!I3,'Additional Details'!A3:P3,0),FALSE)</f>
        <v>0</v>
      </c>
      <c r="N3">
        <f>VLOOKUP(B3,'Additional Details'!A2:P41,MATCH('Additional Details'!J3,'Additional Details'!A3:P3,0),FALSE)</f>
        <v>1</v>
      </c>
      <c r="O3">
        <f>VLOOKUP(B3,'Additional Details'!A2:P41,MATCH('Additional Details'!K3,'Additional Details'!A3:P3,0),FALSE)</f>
        <v>0</v>
      </c>
      <c r="P3">
        <f>VLOOKUP(B3,'Additional Details'!A2:P41,MATCH('Additional Details'!L3,'Additional Details'!A3:P3,0),FALSE)</f>
        <v>0</v>
      </c>
      <c r="Q3">
        <f>VLOOKUP(B3,'Additional Details'!A2:P41,MATCH('Additional Details'!M3,'Additional Details'!A3:P3,0),FALSE)</f>
        <v>0</v>
      </c>
      <c r="R3">
        <f>VLOOKUP(B3,'Additional Details'!A2:P41,MATCH('Additional Details'!N3,'Additional Details'!A3:P3,0),FALSE)</f>
        <v>0</v>
      </c>
      <c r="S3">
        <f>VLOOKUP(B3,'Additional Details'!A2:P41,MATCH('Additional Details'!O3,'Additional Details'!A3:P3,0),FALSE)</f>
        <v>3.0429148334363698</v>
      </c>
      <c r="T3">
        <f>VLOOKUP(B3,'Additional Details'!A2:P41,MATCH('Additional Details'!P3,'Additional Details'!A3:P3,0),FALSE)</f>
        <v>1</v>
      </c>
    </row>
    <row r="4" spans="1:20" x14ac:dyDescent="0.3">
      <c r="A4">
        <v>1003</v>
      </c>
      <c r="B4" t="s">
        <v>10</v>
      </c>
      <c r="C4" t="s">
        <v>7</v>
      </c>
      <c r="D4" t="s">
        <v>8</v>
      </c>
      <c r="E4">
        <v>81</v>
      </c>
      <c r="F4">
        <v>1</v>
      </c>
      <c r="G4">
        <f>VLOOKUP(B4,'Additional Details'!A3:P42,MATCH('Additional Details'!C4,'Additional Details'!A4:P4,0),FALSE)</f>
        <v>15</v>
      </c>
      <c r="H4">
        <f>VLOOKUP(B4,'Additional Details'!A3:P42,MATCH('Additional Details'!D4,'Additional Details'!A4:P4,0),FALSE)</f>
        <v>0</v>
      </c>
      <c r="I4">
        <f>VLOOKUP(B4,'Additional Details'!A3:P42,MATCH('Additional Details'!E4,'Additional Details'!A4:P4,0),FALSE)</f>
        <v>2</v>
      </c>
      <c r="J4">
        <f>VLOOKUP(B4,'Additional Details'!A3:P42,MATCH('Additional Details'!F4,'Additional Details'!A4:P4,0),FALSE)</f>
        <v>3</v>
      </c>
      <c r="K4">
        <f>VLOOKUP(B4,'Additional Details'!A3:P42,MATCH('Additional Details'!G4,'Additional Details'!A4:P4,0),FALSE)</f>
        <v>4.2105697688122596</v>
      </c>
      <c r="L4">
        <f>VLOOKUP(B4,'Additional Details'!A3:P42,MATCH('Additional Details'!H4,'Additional Details'!A4:P4,0),FALSE)</f>
        <v>26</v>
      </c>
      <c r="M4">
        <f>VLOOKUP(B4,'Additional Details'!A3:P42,MATCH('Additional Details'!I4,'Additional Details'!A4:P4,0),FALSE)</f>
        <v>0</v>
      </c>
      <c r="N4">
        <f>VLOOKUP(B4,'Additional Details'!A3:P42,MATCH('Additional Details'!J4,'Additional Details'!A4:P4,0),FALSE)</f>
        <v>2</v>
      </c>
      <c r="O4">
        <f>VLOOKUP(B4,'Additional Details'!A3:P42,MATCH('Additional Details'!K4,'Additional Details'!A4:P4,0),FALSE)</f>
        <v>0</v>
      </c>
      <c r="P4">
        <f>VLOOKUP(B4,'Additional Details'!A3:P42,MATCH('Additional Details'!L4,'Additional Details'!A4:P4,0),FALSE)</f>
        <v>0</v>
      </c>
      <c r="Q4">
        <f>VLOOKUP(B4,'Additional Details'!A3:P42,MATCH('Additional Details'!M4,'Additional Details'!A4:P4,0),FALSE)</f>
        <v>0</v>
      </c>
      <c r="R4">
        <f>VLOOKUP(B4,'Additional Details'!A3:P42,MATCH('Additional Details'!N4,'Additional Details'!A4:P4,0),FALSE)</f>
        <v>0</v>
      </c>
      <c r="S4">
        <f>VLOOKUP(B4,'Additional Details'!A3:P42,MATCH('Additional Details'!O4,'Additional Details'!A4:P4,0),FALSE)</f>
        <v>0.112602254466181</v>
      </c>
      <c r="T4">
        <f>VLOOKUP(B4,'Additional Details'!A3:P42,MATCH('Additional Details'!P4,'Additional Details'!A4:P4,0),FALSE)</f>
        <v>4</v>
      </c>
    </row>
    <row r="5" spans="1:20" x14ac:dyDescent="0.3">
      <c r="A5">
        <v>1004</v>
      </c>
      <c r="B5" t="s">
        <v>11</v>
      </c>
      <c r="C5" t="s">
        <v>7</v>
      </c>
      <c r="D5" t="s">
        <v>8</v>
      </c>
      <c r="E5">
        <v>11</v>
      </c>
      <c r="F5">
        <v>0</v>
      </c>
      <c r="G5">
        <f>VLOOKUP(B5,'Additional Details'!A4:P43,MATCH('Additional Details'!C5,'Additional Details'!A5:P5,0),FALSE)</f>
        <v>17</v>
      </c>
      <c r="H5">
        <f>VLOOKUP(B5,'Additional Details'!A4:P43,MATCH('Additional Details'!D5,'Additional Details'!A5:P5,0),FALSE)</f>
        <v>1</v>
      </c>
      <c r="I5">
        <f>VLOOKUP(B5,'Additional Details'!A4:P43,MATCH('Additional Details'!E5,'Additional Details'!A5:P5,0),FALSE)</f>
        <v>0</v>
      </c>
      <c r="J5">
        <f>VLOOKUP(B5,'Additional Details'!A4:P43,MATCH('Additional Details'!F5,'Additional Details'!A5:P5,0),FALSE)</f>
        <v>3</v>
      </c>
      <c r="K5">
        <f>VLOOKUP(B5,'Additional Details'!A4:P43,MATCH('Additional Details'!G5,'Additional Details'!A5:P5,0),FALSE)</f>
        <v>10.028829473958201</v>
      </c>
      <c r="L5">
        <f>VLOOKUP(B5,'Additional Details'!A4:P43,MATCH('Additional Details'!H5,'Additional Details'!A5:P5,0),FALSE)</f>
        <v>14</v>
      </c>
      <c r="M5">
        <f>VLOOKUP(B5,'Additional Details'!A4:P43,MATCH('Additional Details'!I5,'Additional Details'!A5:P5,0),FALSE)</f>
        <v>0</v>
      </c>
      <c r="N5">
        <f>VLOOKUP(B5,'Additional Details'!A4:P43,MATCH('Additional Details'!J5,'Additional Details'!A5:P5,0),FALSE)</f>
        <v>3</v>
      </c>
      <c r="O5">
        <f>VLOOKUP(B5,'Additional Details'!A4:P43,MATCH('Additional Details'!K5,'Additional Details'!A5:P5,0),FALSE)</f>
        <v>1</v>
      </c>
      <c r="P5">
        <f>VLOOKUP(B5,'Additional Details'!A4:P43,MATCH('Additional Details'!L5,'Additional Details'!A5:P5,0),FALSE)</f>
        <v>0</v>
      </c>
      <c r="Q5">
        <f>VLOOKUP(B5,'Additional Details'!A4:P43,MATCH('Additional Details'!M5,'Additional Details'!A5:P5,0),FALSE)</f>
        <v>0</v>
      </c>
      <c r="R5">
        <f>VLOOKUP(B5,'Additional Details'!A4:P43,MATCH('Additional Details'!N5,'Additional Details'!A5:P5,0),FALSE)</f>
        <v>0</v>
      </c>
      <c r="S5">
        <f>VLOOKUP(B5,'Additional Details'!A4:P43,MATCH('Additional Details'!O5,'Additional Details'!A5:P5,0),FALSE)</f>
        <v>2.05421813970294</v>
      </c>
      <c r="T5">
        <f>VLOOKUP(B5,'Additional Details'!A4:P43,MATCH('Additional Details'!P5,'Additional Details'!A5:P5,0),FALSE)</f>
        <v>3</v>
      </c>
    </row>
    <row r="6" spans="1:20" x14ac:dyDescent="0.3">
      <c r="A6">
        <v>1005</v>
      </c>
      <c r="B6" t="s">
        <v>12</v>
      </c>
      <c r="C6" t="s">
        <v>7</v>
      </c>
      <c r="D6" t="s">
        <v>8</v>
      </c>
      <c r="E6">
        <v>18</v>
      </c>
      <c r="F6">
        <v>0</v>
      </c>
      <c r="G6">
        <f>VLOOKUP(B6,'Additional Details'!A5:P44,MATCH('Additional Details'!C6,'Additional Details'!A6:P6,0),FALSE)</f>
        <v>17</v>
      </c>
      <c r="H6">
        <f>VLOOKUP(B6,'Additional Details'!A5:P44,MATCH('Additional Details'!D6,'Additional Details'!A6:P6,0),FALSE)</f>
        <v>1</v>
      </c>
      <c r="I6">
        <f>VLOOKUP(B6,'Additional Details'!A5:P44,MATCH('Additional Details'!E6,'Additional Details'!A6:P6,0),FALSE)</f>
        <v>0</v>
      </c>
      <c r="J6">
        <f>VLOOKUP(B6,'Additional Details'!A5:P44,MATCH('Additional Details'!F6,'Additional Details'!A6:P6,0),FALSE)</f>
        <v>2</v>
      </c>
      <c r="K6">
        <f>VLOOKUP(B6,'Additional Details'!A5:P44,MATCH('Additional Details'!G6,'Additional Details'!A6:P6,0),FALSE)</f>
        <v>4.6724952729713296</v>
      </c>
      <c r="L6">
        <f>VLOOKUP(B6,'Additional Details'!A5:P44,MATCH('Additional Details'!H6,'Additional Details'!A6:P6,0),FALSE)</f>
        <v>17</v>
      </c>
      <c r="M6">
        <f>VLOOKUP(B6,'Additional Details'!A5:P44,MATCH('Additional Details'!I6,'Additional Details'!A6:P6,0),FALSE)</f>
        <v>1</v>
      </c>
      <c r="N6">
        <f>VLOOKUP(B6,'Additional Details'!A5:P44,MATCH('Additional Details'!J6,'Additional Details'!A6:P6,0),FALSE)</f>
        <v>3</v>
      </c>
      <c r="O6">
        <f>VLOOKUP(B6,'Additional Details'!A5:P44,MATCH('Additional Details'!K6,'Additional Details'!A6:P6,0),FALSE)</f>
        <v>0</v>
      </c>
      <c r="P6">
        <f>VLOOKUP(B6,'Additional Details'!A5:P44,MATCH('Additional Details'!L6,'Additional Details'!A6:P6,0),FALSE)</f>
        <v>0</v>
      </c>
      <c r="Q6">
        <f>VLOOKUP(B6,'Additional Details'!A5:P44,MATCH('Additional Details'!M6,'Additional Details'!A6:P6,0),FALSE)</f>
        <v>0</v>
      </c>
      <c r="R6">
        <f>VLOOKUP(B6,'Additional Details'!A5:P44,MATCH('Additional Details'!N6,'Additional Details'!A6:P6,0),FALSE)</f>
        <v>0</v>
      </c>
      <c r="S6">
        <f>VLOOKUP(B6,'Additional Details'!A5:P44,MATCH('Additional Details'!O6,'Additional Details'!A6:P6,0),FALSE)</f>
        <v>1.28806118179538</v>
      </c>
      <c r="T6">
        <f>VLOOKUP(B6,'Additional Details'!A5:P44,MATCH('Additional Details'!P6,'Additional Details'!A6:P6,0),FALSE)</f>
        <v>4</v>
      </c>
    </row>
    <row r="7" spans="1:20" x14ac:dyDescent="0.3">
      <c r="A7">
        <v>1006</v>
      </c>
      <c r="B7" t="s">
        <v>13</v>
      </c>
      <c r="C7" t="s">
        <v>7</v>
      </c>
      <c r="D7" t="s">
        <v>8</v>
      </c>
      <c r="E7">
        <v>55</v>
      </c>
      <c r="F7">
        <v>0</v>
      </c>
      <c r="G7">
        <f>VLOOKUP(B7,'Additional Details'!A6:P45,MATCH('Additional Details'!C7,'Additional Details'!A7:P7,0),FALSE)</f>
        <v>18</v>
      </c>
      <c r="H7">
        <f>VLOOKUP(B7,'Additional Details'!A6:P45,MATCH('Additional Details'!D7,'Additional Details'!A7:P7,0),FALSE)</f>
        <v>0</v>
      </c>
      <c r="I7">
        <f>VLOOKUP(B7,'Additional Details'!A6:P45,MATCH('Additional Details'!E7,'Additional Details'!A7:P7,0),FALSE)</f>
        <v>0</v>
      </c>
      <c r="J7">
        <f>VLOOKUP(B7,'Additional Details'!A6:P45,MATCH('Additional Details'!F7,'Additional Details'!A7:P7,0),FALSE)</f>
        <v>1</v>
      </c>
      <c r="K7">
        <f>VLOOKUP(B7,'Additional Details'!A6:P45,MATCH('Additional Details'!G7,'Additional Details'!A7:P7,0),FALSE)</f>
        <v>8.1912185452501802</v>
      </c>
      <c r="L7">
        <f>VLOOKUP(B7,'Additional Details'!A6:P45,MATCH('Additional Details'!H7,'Additional Details'!A7:P7,0),FALSE)</f>
        <v>0</v>
      </c>
      <c r="M7">
        <f>VLOOKUP(B7,'Additional Details'!A6:P45,MATCH('Additional Details'!I7,'Additional Details'!A7:P7,0),FALSE)</f>
        <v>0</v>
      </c>
      <c r="N7">
        <f>VLOOKUP(B7,'Additional Details'!A6:P45,MATCH('Additional Details'!J7,'Additional Details'!A7:P7,0),FALSE)</f>
        <v>1</v>
      </c>
      <c r="O7">
        <f>VLOOKUP(B7,'Additional Details'!A6:P45,MATCH('Additional Details'!K7,'Additional Details'!A7:P7,0),FALSE)</f>
        <v>1</v>
      </c>
      <c r="P7">
        <f>VLOOKUP(B7,'Additional Details'!A6:P45,MATCH('Additional Details'!L7,'Additional Details'!A7:P7,0),FALSE)</f>
        <v>0</v>
      </c>
      <c r="Q7">
        <f>VLOOKUP(B7,'Additional Details'!A6:P45,MATCH('Additional Details'!M7,'Additional Details'!A7:P7,0),FALSE)</f>
        <v>0</v>
      </c>
      <c r="R7">
        <f>VLOOKUP(B7,'Additional Details'!A6:P45,MATCH('Additional Details'!N7,'Additional Details'!A7:P7,0),FALSE)</f>
        <v>0</v>
      </c>
      <c r="S7">
        <f>VLOOKUP(B7,'Additional Details'!A6:P45,MATCH('Additional Details'!O7,'Additional Details'!A7:P7,0),FALSE)</f>
        <v>3.0841836144863901</v>
      </c>
      <c r="T7">
        <f>VLOOKUP(B7,'Additional Details'!A6:P45,MATCH('Additional Details'!P7,'Additional Details'!A7:P7,0),FALSE)</f>
        <v>1</v>
      </c>
    </row>
    <row r="8" spans="1:20" x14ac:dyDescent="0.3">
      <c r="A8">
        <v>1007</v>
      </c>
      <c r="B8" t="s">
        <v>14</v>
      </c>
      <c r="C8" t="s">
        <v>7</v>
      </c>
      <c r="D8" t="s">
        <v>8</v>
      </c>
      <c r="E8">
        <v>38</v>
      </c>
      <c r="F8">
        <v>0</v>
      </c>
      <c r="G8">
        <f>VLOOKUP(B8,'Additional Details'!A7:P46,MATCH('Additional Details'!C8,'Additional Details'!A8:P8,0),FALSE)</f>
        <v>15</v>
      </c>
      <c r="H8">
        <f>VLOOKUP(B8,'Additional Details'!A7:P46,MATCH('Additional Details'!D8,'Additional Details'!A8:P8,0),FALSE)</f>
        <v>0</v>
      </c>
      <c r="I8">
        <f>VLOOKUP(B8,'Additional Details'!A7:P46,MATCH('Additional Details'!E8,'Additional Details'!A8:P8,0),FALSE)</f>
        <v>1</v>
      </c>
      <c r="J8">
        <f>VLOOKUP(B8,'Additional Details'!A7:P46,MATCH('Additional Details'!F8,'Additional Details'!A8:P8,0),FALSE)</f>
        <v>1</v>
      </c>
      <c r="K8">
        <f>VLOOKUP(B8,'Additional Details'!A7:P46,MATCH('Additional Details'!G8,'Additional Details'!A8:P8,0),FALSE)</f>
        <v>15.601680474699201</v>
      </c>
      <c r="L8">
        <f>VLOOKUP(B8,'Additional Details'!A7:P46,MATCH('Additional Details'!H8,'Additional Details'!A8:P8,0),FALSE)</f>
        <v>10</v>
      </c>
      <c r="M8">
        <f>VLOOKUP(B8,'Additional Details'!A7:P46,MATCH('Additional Details'!I8,'Additional Details'!A8:P8,0),FALSE)</f>
        <v>0</v>
      </c>
      <c r="N8">
        <f>VLOOKUP(B8,'Additional Details'!A7:P46,MATCH('Additional Details'!J8,'Additional Details'!A8:P8,0),FALSE)</f>
        <v>3</v>
      </c>
      <c r="O8">
        <f>VLOOKUP(B8,'Additional Details'!A7:P46,MATCH('Additional Details'!K8,'Additional Details'!A8:P8,0),FALSE)</f>
        <v>0</v>
      </c>
      <c r="P8">
        <f>VLOOKUP(B8,'Additional Details'!A7:P46,MATCH('Additional Details'!L8,'Additional Details'!A8:P8,0),FALSE)</f>
        <v>1</v>
      </c>
      <c r="Q8">
        <f>VLOOKUP(B8,'Additional Details'!A7:P46,MATCH('Additional Details'!M8,'Additional Details'!A8:P8,0),FALSE)</f>
        <v>0</v>
      </c>
      <c r="R8">
        <f>VLOOKUP(B8,'Additional Details'!A7:P46,MATCH('Additional Details'!N8,'Additional Details'!A8:P8,0),FALSE)</f>
        <v>0</v>
      </c>
      <c r="S8">
        <f>VLOOKUP(B8,'Additional Details'!A7:P46,MATCH('Additional Details'!O8,'Additional Details'!A8:P8,0),FALSE)</f>
        <v>2.7482374148915798</v>
      </c>
      <c r="T8">
        <f>VLOOKUP(B8,'Additional Details'!A7:P46,MATCH('Additional Details'!P8,'Additional Details'!A8:P8,0),FALSE)</f>
        <v>2</v>
      </c>
    </row>
    <row r="9" spans="1:20" x14ac:dyDescent="0.3">
      <c r="A9">
        <v>1008</v>
      </c>
      <c r="B9" t="s">
        <v>15</v>
      </c>
      <c r="C9" t="s">
        <v>7</v>
      </c>
      <c r="D9" t="s">
        <v>8</v>
      </c>
      <c r="E9">
        <v>16</v>
      </c>
      <c r="F9">
        <v>0</v>
      </c>
      <c r="G9">
        <f>VLOOKUP(B9,'Additional Details'!A8:P47,MATCH('Additional Details'!C9,'Additional Details'!A9:P9,0),FALSE)</f>
        <v>15</v>
      </c>
      <c r="H9">
        <f>VLOOKUP(B9,'Additional Details'!A8:P47,MATCH('Additional Details'!D9,'Additional Details'!A9:P9,0),FALSE)</f>
        <v>1</v>
      </c>
      <c r="I9">
        <f>VLOOKUP(B9,'Additional Details'!A8:P47,MATCH('Additional Details'!E9,'Additional Details'!A9:P9,0),FALSE)</f>
        <v>1</v>
      </c>
      <c r="J9">
        <f>VLOOKUP(B9,'Additional Details'!A8:P47,MATCH('Additional Details'!F9,'Additional Details'!A9:P9,0),FALSE)</f>
        <v>4</v>
      </c>
      <c r="K9">
        <f>VLOOKUP(B9,'Additional Details'!A8:P47,MATCH('Additional Details'!G9,'Additional Details'!A9:P9,0),FALSE)</f>
        <v>15.424496305808001</v>
      </c>
      <c r="L9">
        <f>VLOOKUP(B9,'Additional Details'!A8:P47,MATCH('Additional Details'!H9,'Additional Details'!A9:P9,0),FALSE)</f>
        <v>22</v>
      </c>
      <c r="M9">
        <f>VLOOKUP(B9,'Additional Details'!A8:P47,MATCH('Additional Details'!I9,'Additional Details'!A9:P9,0),FALSE)</f>
        <v>1</v>
      </c>
      <c r="N9">
        <f>VLOOKUP(B9,'Additional Details'!A8:P47,MATCH('Additional Details'!J9,'Additional Details'!A9:P9,0),FALSE)</f>
        <v>1</v>
      </c>
      <c r="O9">
        <f>VLOOKUP(B9,'Additional Details'!A8:P47,MATCH('Additional Details'!K9,'Additional Details'!A9:P9,0),FALSE)</f>
        <v>1</v>
      </c>
      <c r="P9">
        <f>VLOOKUP(B9,'Additional Details'!A8:P47,MATCH('Additional Details'!L9,'Additional Details'!A9:P9,0),FALSE)</f>
        <v>0</v>
      </c>
      <c r="Q9">
        <f>VLOOKUP(B9,'Additional Details'!A8:P47,MATCH('Additional Details'!M9,'Additional Details'!A9:P9,0),FALSE)</f>
        <v>0</v>
      </c>
      <c r="R9">
        <f>VLOOKUP(B9,'Additional Details'!A8:P47,MATCH('Additional Details'!N9,'Additional Details'!A9:P9,0),FALSE)</f>
        <v>0</v>
      </c>
      <c r="S9">
        <f>VLOOKUP(B9,'Additional Details'!A8:P47,MATCH('Additional Details'!O9,'Additional Details'!A9:P9,0),FALSE)</f>
        <v>1.36014271231646</v>
      </c>
      <c r="T9">
        <f>VLOOKUP(B9,'Additional Details'!A8:P47,MATCH('Additional Details'!P9,'Additional Details'!A9:P9,0),FALSE)</f>
        <v>4</v>
      </c>
    </row>
    <row r="10" spans="1:20" x14ac:dyDescent="0.3">
      <c r="A10">
        <v>1009</v>
      </c>
      <c r="B10" t="s">
        <v>16</v>
      </c>
      <c r="C10" t="s">
        <v>7</v>
      </c>
      <c r="D10" t="s">
        <v>8</v>
      </c>
      <c r="E10">
        <v>73</v>
      </c>
      <c r="F10">
        <v>1</v>
      </c>
      <c r="G10">
        <f>VLOOKUP(B10,'Additional Details'!A9:P48,MATCH('Additional Details'!C10,'Additional Details'!A10:P10,0),FALSE)</f>
        <v>17</v>
      </c>
      <c r="H10">
        <f>VLOOKUP(B10,'Additional Details'!A9:P48,MATCH('Additional Details'!D10,'Additional Details'!A10:P10,0),FALSE)</f>
        <v>0</v>
      </c>
      <c r="I10">
        <f>VLOOKUP(B10,'Additional Details'!A9:P48,MATCH('Additional Details'!E10,'Additional Details'!A10:P10,0),FALSE)</f>
        <v>0</v>
      </c>
      <c r="J10">
        <f>VLOOKUP(B10,'Additional Details'!A9:P48,MATCH('Additional Details'!F10,'Additional Details'!A10:P10,0),FALSE)</f>
        <v>0</v>
      </c>
      <c r="K10">
        <f>VLOOKUP(B10,'Additional Details'!A9:P48,MATCH('Additional Details'!G10,'Additional Details'!A10:P10,0),FALSE)</f>
        <v>4.5620075580477</v>
      </c>
      <c r="L10">
        <f>VLOOKUP(B10,'Additional Details'!A9:P48,MATCH('Additional Details'!H10,'Additional Details'!A10:P10,0),FALSE)</f>
        <v>1</v>
      </c>
      <c r="M10">
        <f>VLOOKUP(B10,'Additional Details'!A9:P48,MATCH('Additional Details'!I10,'Additional Details'!A10:P10,0),FALSE)</f>
        <v>0</v>
      </c>
      <c r="N10">
        <f>VLOOKUP(B10,'Additional Details'!A9:P48,MATCH('Additional Details'!J10,'Additional Details'!A10:P10,0),FALSE)</f>
        <v>2</v>
      </c>
      <c r="O10">
        <f>VLOOKUP(B10,'Additional Details'!A9:P48,MATCH('Additional Details'!K10,'Additional Details'!A10:P10,0),FALSE)</f>
        <v>0</v>
      </c>
      <c r="P10">
        <f>VLOOKUP(B10,'Additional Details'!A9:P48,MATCH('Additional Details'!L10,'Additional Details'!A10:P10,0),FALSE)</f>
        <v>1</v>
      </c>
      <c r="Q10">
        <f>VLOOKUP(B10,'Additional Details'!A9:P48,MATCH('Additional Details'!M10,'Additional Details'!A10:P10,0),FALSE)</f>
        <v>0</v>
      </c>
      <c r="R10">
        <f>VLOOKUP(B10,'Additional Details'!A9:P48,MATCH('Additional Details'!N10,'Additional Details'!A10:P10,0),FALSE)</f>
        <v>1</v>
      </c>
      <c r="S10">
        <f>VLOOKUP(B10,'Additional Details'!A9:P48,MATCH('Additional Details'!O10,'Additional Details'!A10:P10,0),FALSE)</f>
        <v>2.8968191895135602</v>
      </c>
      <c r="T10">
        <f>VLOOKUP(B10,'Additional Details'!A9:P48,MATCH('Additional Details'!P10,'Additional Details'!A10:P10,0),FALSE)</f>
        <v>2</v>
      </c>
    </row>
    <row r="11" spans="1:20" x14ac:dyDescent="0.3">
      <c r="A11">
        <v>1010</v>
      </c>
      <c r="B11" t="s">
        <v>17</v>
      </c>
      <c r="C11" t="s">
        <v>7</v>
      </c>
      <c r="D11" t="s">
        <v>8</v>
      </c>
      <c r="E11">
        <v>16</v>
      </c>
      <c r="F11">
        <v>0</v>
      </c>
      <c r="G11">
        <f>VLOOKUP(B11,'Additional Details'!A10:P49,MATCH('Additional Details'!C11,'Additional Details'!A11:P11,0),FALSE)</f>
        <v>16</v>
      </c>
      <c r="H11">
        <f>VLOOKUP(B11,'Additional Details'!A10:P49,MATCH('Additional Details'!D11,'Additional Details'!A11:P11,0),FALSE)</f>
        <v>1</v>
      </c>
      <c r="I11">
        <f>VLOOKUP(B11,'Additional Details'!A10:P49,MATCH('Additional Details'!E11,'Additional Details'!A11:P11,0),FALSE)</f>
        <v>0</v>
      </c>
      <c r="J11">
        <f>VLOOKUP(B11,'Additional Details'!A10:P49,MATCH('Additional Details'!F11,'Additional Details'!A11:P11,0),FALSE)</f>
        <v>1</v>
      </c>
      <c r="K11">
        <f>VLOOKUP(B11,'Additional Details'!A10:P49,MATCH('Additional Details'!G11,'Additional Details'!A11:P11,0),FALSE)</f>
        <v>18.444466363097199</v>
      </c>
      <c r="L11">
        <f>VLOOKUP(B11,'Additional Details'!A10:P49,MATCH('Additional Details'!H11,'Additional Details'!A11:P11,0),FALSE)</f>
        <v>0</v>
      </c>
      <c r="M11">
        <f>VLOOKUP(B11,'Additional Details'!A10:P49,MATCH('Additional Details'!I11,'Additional Details'!A11:P11,0),FALSE)</f>
        <v>0</v>
      </c>
      <c r="N11">
        <f>VLOOKUP(B11,'Additional Details'!A10:P49,MATCH('Additional Details'!J11,'Additional Details'!A11:P11,0),FALSE)</f>
        <v>3</v>
      </c>
      <c r="O11">
        <f>VLOOKUP(B11,'Additional Details'!A10:P49,MATCH('Additional Details'!K11,'Additional Details'!A11:P11,0),FALSE)</f>
        <v>1</v>
      </c>
      <c r="P11">
        <f>VLOOKUP(B11,'Additional Details'!A10:P49,MATCH('Additional Details'!L11,'Additional Details'!A11:P11,0),FALSE)</f>
        <v>0</v>
      </c>
      <c r="Q11">
        <f>VLOOKUP(B11,'Additional Details'!A10:P49,MATCH('Additional Details'!M11,'Additional Details'!A11:P11,0),FALSE)</f>
        <v>0</v>
      </c>
      <c r="R11">
        <f>VLOOKUP(B11,'Additional Details'!A10:P49,MATCH('Additional Details'!N11,'Additional Details'!A11:P11,0),FALSE)</f>
        <v>0</v>
      </c>
      <c r="S11">
        <f>VLOOKUP(B11,'Additional Details'!A10:P49,MATCH('Additional Details'!O11,'Additional Details'!A11:P11,0),FALSE)</f>
        <v>3.5734742103297599</v>
      </c>
      <c r="T11">
        <f>VLOOKUP(B11,'Additional Details'!A10:P49,MATCH('Additional Details'!P11,'Additional Details'!A11:P11,0),FALSE)</f>
        <v>0</v>
      </c>
    </row>
    <row r="12" spans="1:20" x14ac:dyDescent="0.3">
      <c r="A12">
        <v>1011</v>
      </c>
      <c r="B12" t="s">
        <v>18</v>
      </c>
      <c r="C12" t="s">
        <v>7</v>
      </c>
      <c r="D12" t="s">
        <v>8</v>
      </c>
      <c r="E12">
        <v>23</v>
      </c>
      <c r="F12">
        <v>0</v>
      </c>
      <c r="G12">
        <f>VLOOKUP(B12,'Additional Details'!A11:P50,MATCH('Additional Details'!C12,'Additional Details'!A12:P12,0),FALSE)</f>
        <v>17</v>
      </c>
      <c r="H12">
        <f>VLOOKUP(B12,'Additional Details'!A11:P50,MATCH('Additional Details'!D12,'Additional Details'!A12:P12,0),FALSE)</f>
        <v>0</v>
      </c>
      <c r="I12">
        <f>VLOOKUP(B12,'Additional Details'!A11:P50,MATCH('Additional Details'!E12,'Additional Details'!A12:P12,0),FALSE)</f>
        <v>0</v>
      </c>
      <c r="J12">
        <f>VLOOKUP(B12,'Additional Details'!A11:P50,MATCH('Additional Details'!F12,'Additional Details'!A12:P12,0),FALSE)</f>
        <v>1</v>
      </c>
      <c r="K12">
        <f>VLOOKUP(B12,'Additional Details'!A11:P50,MATCH('Additional Details'!G12,'Additional Details'!A12:P12,0),FALSE)</f>
        <v>11.851363655296501</v>
      </c>
      <c r="L12">
        <f>VLOOKUP(B12,'Additional Details'!A11:P50,MATCH('Additional Details'!H12,'Additional Details'!A12:P12,0),FALSE)</f>
        <v>11</v>
      </c>
      <c r="M12">
        <f>VLOOKUP(B12,'Additional Details'!A11:P50,MATCH('Additional Details'!I12,'Additional Details'!A12:P12,0),FALSE)</f>
        <v>0</v>
      </c>
      <c r="N12">
        <f>VLOOKUP(B12,'Additional Details'!A11:P50,MATCH('Additional Details'!J12,'Additional Details'!A12:P12,0),FALSE)</f>
        <v>1</v>
      </c>
      <c r="O12">
        <f>VLOOKUP(B12,'Additional Details'!A11:P50,MATCH('Additional Details'!K12,'Additional Details'!A12:P12,0),FALSE)</f>
        <v>0</v>
      </c>
      <c r="P12">
        <f>VLOOKUP(B12,'Additional Details'!A11:P50,MATCH('Additional Details'!L12,'Additional Details'!A12:P12,0),FALSE)</f>
        <v>0</v>
      </c>
      <c r="Q12">
        <f>VLOOKUP(B12,'Additional Details'!A11:P50,MATCH('Additional Details'!M12,'Additional Details'!A12:P12,0),FALSE)</f>
        <v>0</v>
      </c>
      <c r="R12">
        <f>VLOOKUP(B12,'Additional Details'!A11:P50,MATCH('Additional Details'!N12,'Additional Details'!A12:P12,0),FALSE)</f>
        <v>0</v>
      </c>
      <c r="S12">
        <f>VLOOKUP(B12,'Additional Details'!A11:P50,MATCH('Additional Details'!O12,'Additional Details'!A12:P12,0),FALSE)</f>
        <v>2.14717162501851</v>
      </c>
      <c r="T12">
        <f>VLOOKUP(B12,'Additional Details'!A11:P50,MATCH('Additional Details'!P12,'Additional Details'!A12:P12,0),FALSE)</f>
        <v>3</v>
      </c>
    </row>
    <row r="13" spans="1:20" x14ac:dyDescent="0.3">
      <c r="A13">
        <v>1012</v>
      </c>
      <c r="B13" t="s">
        <v>19</v>
      </c>
      <c r="C13" t="s">
        <v>7</v>
      </c>
      <c r="D13" t="s">
        <v>8</v>
      </c>
      <c r="E13">
        <v>55</v>
      </c>
      <c r="F13">
        <v>0</v>
      </c>
      <c r="G13">
        <f>VLOOKUP(B13,'Additional Details'!A12:P51,MATCH('Additional Details'!C13,'Additional Details'!A13:P13,0),FALSE)</f>
        <v>17</v>
      </c>
      <c r="H13">
        <f>VLOOKUP(B13,'Additional Details'!A12:P51,MATCH('Additional Details'!D13,'Additional Details'!A13:P13,0),FALSE)</f>
        <v>0</v>
      </c>
      <c r="I13">
        <f>VLOOKUP(B13,'Additional Details'!A12:P51,MATCH('Additional Details'!E13,'Additional Details'!A13:P13,0),FALSE)</f>
        <v>0</v>
      </c>
      <c r="J13">
        <f>VLOOKUP(B13,'Additional Details'!A12:P51,MATCH('Additional Details'!F13,'Additional Details'!A13:P13,0),FALSE)</f>
        <v>1</v>
      </c>
      <c r="K13">
        <f>VLOOKUP(B13,'Additional Details'!A12:P51,MATCH('Additional Details'!G13,'Additional Details'!A13:P13,0),FALSE)</f>
        <v>7.59848581924029</v>
      </c>
      <c r="L13">
        <f>VLOOKUP(B13,'Additional Details'!A12:P51,MATCH('Additional Details'!H13,'Additional Details'!A13:P13,0),FALSE)</f>
        <v>15</v>
      </c>
      <c r="M13">
        <f>VLOOKUP(B13,'Additional Details'!A12:P51,MATCH('Additional Details'!I13,'Additional Details'!A13:P13,0),FALSE)</f>
        <v>0</v>
      </c>
      <c r="N13">
        <f>VLOOKUP(B13,'Additional Details'!A12:P51,MATCH('Additional Details'!J13,'Additional Details'!A13:P13,0),FALSE)</f>
        <v>2</v>
      </c>
      <c r="O13">
        <f>VLOOKUP(B13,'Additional Details'!A12:P51,MATCH('Additional Details'!K13,'Additional Details'!A13:P13,0),FALSE)</f>
        <v>0</v>
      </c>
      <c r="P13">
        <f>VLOOKUP(B13,'Additional Details'!A12:P51,MATCH('Additional Details'!L13,'Additional Details'!A13:P13,0),FALSE)</f>
        <v>0</v>
      </c>
      <c r="Q13">
        <f>VLOOKUP(B13,'Additional Details'!A12:P51,MATCH('Additional Details'!M13,'Additional Details'!A13:P13,0),FALSE)</f>
        <v>0</v>
      </c>
      <c r="R13">
        <f>VLOOKUP(B13,'Additional Details'!A12:P51,MATCH('Additional Details'!N13,'Additional Details'!A13:P13,0),FALSE)</f>
        <v>1</v>
      </c>
      <c r="S13">
        <f>VLOOKUP(B13,'Additional Details'!A12:P51,MATCH('Additional Details'!O13,'Additional Details'!A13:P13,0),FALSE)</f>
        <v>1.55959451904027</v>
      </c>
      <c r="T13">
        <f>VLOOKUP(B13,'Additional Details'!A12:P51,MATCH('Additional Details'!P13,'Additional Details'!A13:P13,0),FALSE)</f>
        <v>4</v>
      </c>
    </row>
    <row r="14" spans="1:20" x14ac:dyDescent="0.3">
      <c r="A14">
        <v>1013</v>
      </c>
      <c r="B14" t="s">
        <v>20</v>
      </c>
      <c r="C14" t="s">
        <v>7</v>
      </c>
      <c r="D14" t="s">
        <v>8</v>
      </c>
      <c r="E14">
        <v>71</v>
      </c>
      <c r="F14">
        <v>1</v>
      </c>
      <c r="G14">
        <f>VLOOKUP(B14,'Additional Details'!A13:P52,MATCH('Additional Details'!C14,'Additional Details'!A14:P14,0),FALSE)</f>
        <v>17</v>
      </c>
      <c r="H14">
        <f>VLOOKUP(B14,'Additional Details'!A13:P52,MATCH('Additional Details'!D14,'Additional Details'!A14:P14,0),FALSE)</f>
        <v>0</v>
      </c>
      <c r="I14">
        <f>VLOOKUP(B14,'Additional Details'!A13:P52,MATCH('Additional Details'!E14,'Additional Details'!A14:P14,0),FALSE)</f>
        <v>1</v>
      </c>
      <c r="J14">
        <f>VLOOKUP(B14,'Additional Details'!A13:P52,MATCH('Additional Details'!F14,'Additional Details'!A14:P14,0),FALSE)</f>
        <v>1</v>
      </c>
      <c r="K14">
        <f>VLOOKUP(B14,'Additional Details'!A13:P52,MATCH('Additional Details'!G14,'Additional Details'!A14:P14,0),FALSE)</f>
        <v>10.038711615617199</v>
      </c>
      <c r="L14">
        <f>VLOOKUP(B14,'Additional Details'!A13:P52,MATCH('Additional Details'!H14,'Additional Details'!A14:P14,0),FALSE)</f>
        <v>21</v>
      </c>
      <c r="M14">
        <f>VLOOKUP(B14,'Additional Details'!A13:P52,MATCH('Additional Details'!I14,'Additional Details'!A14:P14,0),FALSE)</f>
        <v>0</v>
      </c>
      <c r="N14">
        <f>VLOOKUP(B14,'Additional Details'!A13:P52,MATCH('Additional Details'!J14,'Additional Details'!A14:P14,0),FALSE)</f>
        <v>3</v>
      </c>
      <c r="O14">
        <f>VLOOKUP(B14,'Additional Details'!A13:P52,MATCH('Additional Details'!K14,'Additional Details'!A14:P14,0),FALSE)</f>
        <v>1</v>
      </c>
      <c r="P14">
        <f>VLOOKUP(B14,'Additional Details'!A13:P52,MATCH('Additional Details'!L14,'Additional Details'!A14:P14,0),FALSE)</f>
        <v>0</v>
      </c>
      <c r="Q14">
        <f>VLOOKUP(B14,'Additional Details'!A13:P52,MATCH('Additional Details'!M14,'Additional Details'!A14:P14,0),FALSE)</f>
        <v>0</v>
      </c>
      <c r="R14">
        <f>VLOOKUP(B14,'Additional Details'!A13:P52,MATCH('Additional Details'!N14,'Additional Details'!A14:P14,0),FALSE)</f>
        <v>0</v>
      </c>
      <c r="S14">
        <f>VLOOKUP(B14,'Additional Details'!A13:P52,MATCH('Additional Details'!O14,'Additional Details'!A14:P14,0),FALSE)</f>
        <v>1.5200778148748</v>
      </c>
      <c r="T14">
        <f>VLOOKUP(B14,'Additional Details'!A13:P52,MATCH('Additional Details'!P14,'Additional Details'!A14:P14,0),FALSE)</f>
        <v>4</v>
      </c>
    </row>
    <row r="15" spans="1:20" x14ac:dyDescent="0.3">
      <c r="A15">
        <v>1014</v>
      </c>
      <c r="B15" t="s">
        <v>21</v>
      </c>
      <c r="C15" t="s">
        <v>7</v>
      </c>
      <c r="D15" t="s">
        <v>8</v>
      </c>
      <c r="E15">
        <v>12</v>
      </c>
      <c r="F15">
        <v>0</v>
      </c>
      <c r="G15">
        <f>VLOOKUP(B15,'Additional Details'!A14:P53,MATCH('Additional Details'!C15,'Additional Details'!A15:P15,0),FALSE)</f>
        <v>17</v>
      </c>
      <c r="H15">
        <f>VLOOKUP(B15,'Additional Details'!A14:P53,MATCH('Additional Details'!D15,'Additional Details'!A15:P15,0),FALSE)</f>
        <v>0</v>
      </c>
      <c r="I15">
        <f>VLOOKUP(B15,'Additional Details'!A14:P53,MATCH('Additional Details'!E15,'Additional Details'!A15:P15,0),FALSE)</f>
        <v>1</v>
      </c>
      <c r="J15">
        <f>VLOOKUP(B15,'Additional Details'!A14:P53,MATCH('Additional Details'!F15,'Additional Details'!A15:P15,0),FALSE)</f>
        <v>2</v>
      </c>
      <c r="K15">
        <f>VLOOKUP(B15,'Additional Details'!A14:P53,MATCH('Additional Details'!G15,'Additional Details'!A15:P15,0),FALSE)</f>
        <v>12.1014250687548</v>
      </c>
      <c r="L15">
        <f>VLOOKUP(B15,'Additional Details'!A14:P53,MATCH('Additional Details'!H15,'Additional Details'!A15:P15,0),FALSE)</f>
        <v>21</v>
      </c>
      <c r="M15">
        <f>VLOOKUP(B15,'Additional Details'!A14:P53,MATCH('Additional Details'!I15,'Additional Details'!A15:P15,0),FALSE)</f>
        <v>0</v>
      </c>
      <c r="N15">
        <f>VLOOKUP(B15,'Additional Details'!A14:P53,MATCH('Additional Details'!J15,'Additional Details'!A15:P15,0),FALSE)</f>
        <v>4</v>
      </c>
      <c r="O15">
        <f>VLOOKUP(B15,'Additional Details'!A14:P53,MATCH('Additional Details'!K15,'Additional Details'!A15:P15,0),FALSE)</f>
        <v>0</v>
      </c>
      <c r="P15">
        <f>VLOOKUP(B15,'Additional Details'!A14:P53,MATCH('Additional Details'!L15,'Additional Details'!A15:P15,0),FALSE)</f>
        <v>1</v>
      </c>
      <c r="Q15">
        <f>VLOOKUP(B15,'Additional Details'!A14:P53,MATCH('Additional Details'!M15,'Additional Details'!A15:P15,0),FALSE)</f>
        <v>0</v>
      </c>
      <c r="R15">
        <f>VLOOKUP(B15,'Additional Details'!A14:P53,MATCH('Additional Details'!N15,'Additional Details'!A15:P15,0),FALSE)</f>
        <v>0</v>
      </c>
      <c r="S15">
        <f>VLOOKUP(B15,'Additional Details'!A14:P53,MATCH('Additional Details'!O15,'Additional Details'!A15:P15,0),FALSE)</f>
        <v>1.75158095833407</v>
      </c>
      <c r="T15">
        <f>VLOOKUP(B15,'Additional Details'!A14:P53,MATCH('Additional Details'!P15,'Additional Details'!A15:P15,0),FALSE)</f>
        <v>4</v>
      </c>
    </row>
    <row r="16" spans="1:20" x14ac:dyDescent="0.3">
      <c r="A16">
        <v>1015</v>
      </c>
      <c r="B16" t="s">
        <v>22</v>
      </c>
      <c r="C16" t="s">
        <v>7</v>
      </c>
      <c r="D16" t="s">
        <v>8</v>
      </c>
      <c r="E16">
        <v>77</v>
      </c>
      <c r="F16">
        <v>1</v>
      </c>
      <c r="G16">
        <f>VLOOKUP(B16,'Additional Details'!A15:P54,MATCH('Additional Details'!C16,'Additional Details'!A16:P16,0),FALSE)</f>
        <v>18</v>
      </c>
      <c r="H16">
        <f>VLOOKUP(B16,'Additional Details'!A15:P54,MATCH('Additional Details'!D16,'Additional Details'!A16:P16,0),FALSE)</f>
        <v>1</v>
      </c>
      <c r="I16">
        <f>VLOOKUP(B16,'Additional Details'!A15:P54,MATCH('Additional Details'!E16,'Additional Details'!A16:P16,0),FALSE)</f>
        <v>0</v>
      </c>
      <c r="J16">
        <f>VLOOKUP(B16,'Additional Details'!A15:P54,MATCH('Additional Details'!F16,'Additional Details'!A16:P16,0),FALSE)</f>
        <v>1</v>
      </c>
      <c r="K16">
        <f>VLOOKUP(B16,'Additional Details'!A15:P54,MATCH('Additional Details'!G16,'Additional Details'!A16:P16,0),FALSE)</f>
        <v>11.197810636915699</v>
      </c>
      <c r="L16">
        <f>VLOOKUP(B16,'Additional Details'!A15:P54,MATCH('Additional Details'!H16,'Additional Details'!A16:P16,0),FALSE)</f>
        <v>9</v>
      </c>
      <c r="M16">
        <f>VLOOKUP(B16,'Additional Details'!A15:P54,MATCH('Additional Details'!I16,'Additional Details'!A16:P16,0),FALSE)</f>
        <v>1</v>
      </c>
      <c r="N16">
        <f>VLOOKUP(B16,'Additional Details'!A15:P54,MATCH('Additional Details'!J16,'Additional Details'!A16:P16,0),FALSE)</f>
        <v>2</v>
      </c>
      <c r="O16">
        <f>VLOOKUP(B16,'Additional Details'!A15:P54,MATCH('Additional Details'!K16,'Additional Details'!A16:P16,0),FALSE)</f>
        <v>0</v>
      </c>
      <c r="P16">
        <f>VLOOKUP(B16,'Additional Details'!A15:P54,MATCH('Additional Details'!L16,'Additional Details'!A16:P16,0),FALSE)</f>
        <v>0</v>
      </c>
      <c r="Q16">
        <f>VLOOKUP(B16,'Additional Details'!A15:P54,MATCH('Additional Details'!M16,'Additional Details'!A16:P16,0),FALSE)</f>
        <v>0</v>
      </c>
      <c r="R16">
        <f>VLOOKUP(B16,'Additional Details'!A15:P54,MATCH('Additional Details'!N16,'Additional Details'!A16:P16,0),FALSE)</f>
        <v>0</v>
      </c>
      <c r="S16">
        <f>VLOOKUP(B16,'Additional Details'!A15:P54,MATCH('Additional Details'!O16,'Additional Details'!A16:P16,0),FALSE)</f>
        <v>2.3967881171247898</v>
      </c>
      <c r="T16">
        <f>VLOOKUP(B16,'Additional Details'!A15:P54,MATCH('Additional Details'!P16,'Additional Details'!A16:P16,0),FALSE)</f>
        <v>3</v>
      </c>
    </row>
    <row r="17" spans="1:20" x14ac:dyDescent="0.3">
      <c r="A17">
        <v>1016</v>
      </c>
      <c r="B17" t="s">
        <v>23</v>
      </c>
      <c r="C17" t="s">
        <v>7</v>
      </c>
      <c r="D17" t="s">
        <v>8</v>
      </c>
      <c r="E17">
        <v>19</v>
      </c>
      <c r="F17">
        <v>0</v>
      </c>
      <c r="G17">
        <f>VLOOKUP(B17,'Additional Details'!A16:P55,MATCH('Additional Details'!C17,'Additional Details'!A17:P17,0),FALSE)</f>
        <v>15</v>
      </c>
      <c r="H17">
        <f>VLOOKUP(B17,'Additional Details'!A16:P55,MATCH('Additional Details'!D17,'Additional Details'!A17:P17,0),FALSE)</f>
        <v>0</v>
      </c>
      <c r="I17">
        <f>VLOOKUP(B17,'Additional Details'!A16:P55,MATCH('Additional Details'!E17,'Additional Details'!A17:P17,0),FALSE)</f>
        <v>0</v>
      </c>
      <c r="J17">
        <f>VLOOKUP(B17,'Additional Details'!A16:P55,MATCH('Additional Details'!F17,'Additional Details'!A17:P17,0),FALSE)</f>
        <v>2</v>
      </c>
      <c r="K17">
        <f>VLOOKUP(B17,'Additional Details'!A16:P55,MATCH('Additional Details'!G17,'Additional Details'!A17:P17,0),FALSE)</f>
        <v>9.7281007107235595</v>
      </c>
      <c r="L17">
        <f>VLOOKUP(B17,'Additional Details'!A16:P55,MATCH('Additional Details'!H17,'Additional Details'!A17:P17,0),FALSE)</f>
        <v>17</v>
      </c>
      <c r="M17">
        <f>VLOOKUP(B17,'Additional Details'!A16:P55,MATCH('Additional Details'!I17,'Additional Details'!A17:P17,0),FALSE)</f>
        <v>1</v>
      </c>
      <c r="N17">
        <f>VLOOKUP(B17,'Additional Details'!A16:P55,MATCH('Additional Details'!J17,'Additional Details'!A17:P17,0),FALSE)</f>
        <v>0</v>
      </c>
      <c r="O17">
        <f>VLOOKUP(B17,'Additional Details'!A16:P55,MATCH('Additional Details'!K17,'Additional Details'!A17:P17,0),FALSE)</f>
        <v>0</v>
      </c>
      <c r="P17">
        <f>VLOOKUP(B17,'Additional Details'!A16:P55,MATCH('Additional Details'!L17,'Additional Details'!A17:P17,0),FALSE)</f>
        <v>1</v>
      </c>
      <c r="Q17">
        <f>VLOOKUP(B17,'Additional Details'!A16:P55,MATCH('Additional Details'!M17,'Additional Details'!A17:P17,0),FALSE)</f>
        <v>0</v>
      </c>
      <c r="R17">
        <f>VLOOKUP(B17,'Additional Details'!A16:P55,MATCH('Additional Details'!N17,'Additional Details'!A17:P17,0),FALSE)</f>
        <v>0</v>
      </c>
      <c r="S17">
        <f>VLOOKUP(B17,'Additional Details'!A16:P55,MATCH('Additional Details'!O17,'Additional Details'!A17:P17,0),FALSE)</f>
        <v>1.3415207165346601</v>
      </c>
      <c r="T17">
        <f>VLOOKUP(B17,'Additional Details'!A16:P55,MATCH('Additional Details'!P17,'Additional Details'!A17:P17,0),FALSE)</f>
        <v>4</v>
      </c>
    </row>
    <row r="18" spans="1:20" x14ac:dyDescent="0.3">
      <c r="A18">
        <v>1017</v>
      </c>
      <c r="B18" t="s">
        <v>24</v>
      </c>
      <c r="C18" t="s">
        <v>7</v>
      </c>
      <c r="D18" t="s">
        <v>8</v>
      </c>
      <c r="E18">
        <v>57</v>
      </c>
      <c r="F18">
        <v>0</v>
      </c>
      <c r="G18">
        <f>VLOOKUP(B18,'Additional Details'!A17:P56,MATCH('Additional Details'!C18,'Additional Details'!A18:P18,0),FALSE)</f>
        <v>18</v>
      </c>
      <c r="H18">
        <f>VLOOKUP(B18,'Additional Details'!A17:P56,MATCH('Additional Details'!D18,'Additional Details'!A18:P18,0),FALSE)</f>
        <v>0</v>
      </c>
      <c r="I18">
        <f>VLOOKUP(B18,'Additional Details'!A17:P56,MATCH('Additional Details'!E18,'Additional Details'!A18:P18,0),FALSE)</f>
        <v>3</v>
      </c>
      <c r="J18">
        <f>VLOOKUP(B18,'Additional Details'!A17:P56,MATCH('Additional Details'!F18,'Additional Details'!A18:P18,0),FALSE)</f>
        <v>1</v>
      </c>
      <c r="K18">
        <f>VLOOKUP(B18,'Additional Details'!A17:P56,MATCH('Additional Details'!G18,'Additional Details'!A18:P18,0),FALSE)</f>
        <v>10.098656081788</v>
      </c>
      <c r="L18">
        <f>VLOOKUP(B18,'Additional Details'!A17:P56,MATCH('Additional Details'!H18,'Additional Details'!A18:P18,0),FALSE)</f>
        <v>14</v>
      </c>
      <c r="M18">
        <f>VLOOKUP(B18,'Additional Details'!A17:P56,MATCH('Additional Details'!I18,'Additional Details'!A18:P18,0),FALSE)</f>
        <v>0</v>
      </c>
      <c r="N18">
        <f>VLOOKUP(B18,'Additional Details'!A17:P56,MATCH('Additional Details'!J18,'Additional Details'!A18:P18,0),FALSE)</f>
        <v>2</v>
      </c>
      <c r="O18">
        <f>VLOOKUP(B18,'Additional Details'!A17:P56,MATCH('Additional Details'!K18,'Additional Details'!A18:P18,0),FALSE)</f>
        <v>1</v>
      </c>
      <c r="P18">
        <f>VLOOKUP(B18,'Additional Details'!A17:P56,MATCH('Additional Details'!L18,'Additional Details'!A18:P18,0),FALSE)</f>
        <v>1</v>
      </c>
      <c r="Q18">
        <f>VLOOKUP(B18,'Additional Details'!A17:P56,MATCH('Additional Details'!M18,'Additional Details'!A18:P18,0),FALSE)</f>
        <v>0</v>
      </c>
      <c r="R18">
        <f>VLOOKUP(B18,'Additional Details'!A17:P56,MATCH('Additional Details'!N18,'Additional Details'!A18:P18,0),FALSE)</f>
        <v>0</v>
      </c>
      <c r="S18">
        <f>VLOOKUP(B18,'Additional Details'!A17:P56,MATCH('Additional Details'!O18,'Additional Details'!A18:P18,0),FALSE)</f>
        <v>2.23217527771597</v>
      </c>
      <c r="T18">
        <f>VLOOKUP(B18,'Additional Details'!A17:P56,MATCH('Additional Details'!P18,'Additional Details'!A18:P18,0),FALSE)</f>
        <v>3</v>
      </c>
    </row>
    <row r="19" spans="1:20" x14ac:dyDescent="0.3">
      <c r="A19">
        <v>1018</v>
      </c>
      <c r="B19" t="s">
        <v>25</v>
      </c>
      <c r="C19" t="s">
        <v>7</v>
      </c>
      <c r="D19" t="s">
        <v>8</v>
      </c>
      <c r="E19">
        <v>78</v>
      </c>
      <c r="F19">
        <v>1</v>
      </c>
      <c r="G19">
        <f>VLOOKUP(B19,'Additional Details'!A18:P57,MATCH('Additional Details'!C19,'Additional Details'!A19:P19,0),FALSE)</f>
        <v>18</v>
      </c>
      <c r="H19">
        <f>VLOOKUP(B19,'Additional Details'!A18:P57,MATCH('Additional Details'!D19,'Additional Details'!A19:P19,0),FALSE)</f>
        <v>1</v>
      </c>
      <c r="I19">
        <f>VLOOKUP(B19,'Additional Details'!A18:P57,MATCH('Additional Details'!E19,'Additional Details'!A19:P19,0),FALSE)</f>
        <v>0</v>
      </c>
      <c r="J19">
        <f>VLOOKUP(B19,'Additional Details'!A18:P57,MATCH('Additional Details'!F19,'Additional Details'!A19:P19,0),FALSE)</f>
        <v>0</v>
      </c>
      <c r="K19">
        <f>VLOOKUP(B19,'Additional Details'!A18:P57,MATCH('Additional Details'!G19,'Additional Details'!A19:P19,0),FALSE)</f>
        <v>3.52823820855772</v>
      </c>
      <c r="L19">
        <f>VLOOKUP(B19,'Additional Details'!A18:P57,MATCH('Additional Details'!H19,'Additional Details'!A19:P19,0),FALSE)</f>
        <v>16</v>
      </c>
      <c r="M19">
        <f>VLOOKUP(B19,'Additional Details'!A18:P57,MATCH('Additional Details'!I19,'Additional Details'!A19:P19,0),FALSE)</f>
        <v>1</v>
      </c>
      <c r="N19">
        <f>VLOOKUP(B19,'Additional Details'!A18:P57,MATCH('Additional Details'!J19,'Additional Details'!A19:P19,0),FALSE)</f>
        <v>2</v>
      </c>
      <c r="O19">
        <f>VLOOKUP(B19,'Additional Details'!A18:P57,MATCH('Additional Details'!K19,'Additional Details'!A19:P19,0),FALSE)</f>
        <v>0</v>
      </c>
      <c r="P19">
        <f>VLOOKUP(B19,'Additional Details'!A18:P57,MATCH('Additional Details'!L19,'Additional Details'!A19:P19,0),FALSE)</f>
        <v>0</v>
      </c>
      <c r="Q19">
        <f>VLOOKUP(B19,'Additional Details'!A18:P57,MATCH('Additional Details'!M19,'Additional Details'!A19:P19,0),FALSE)</f>
        <v>0</v>
      </c>
      <c r="R19">
        <f>VLOOKUP(B19,'Additional Details'!A18:P57,MATCH('Additional Details'!N19,'Additional Details'!A19:P19,0),FALSE)</f>
        <v>0</v>
      </c>
      <c r="S19">
        <f>VLOOKUP(B19,'Additional Details'!A18:P57,MATCH('Additional Details'!O19,'Additional Details'!A19:P19,0),FALSE)</f>
        <v>1.38440417569403</v>
      </c>
      <c r="T19">
        <f>VLOOKUP(B19,'Additional Details'!A18:P57,MATCH('Additional Details'!P19,'Additional Details'!A19:P19,0),FALSE)</f>
        <v>4</v>
      </c>
    </row>
    <row r="20" spans="1:20" x14ac:dyDescent="0.3">
      <c r="A20">
        <v>1019</v>
      </c>
      <c r="B20" t="s">
        <v>26</v>
      </c>
      <c r="C20" t="s">
        <v>7</v>
      </c>
      <c r="D20" t="s">
        <v>8</v>
      </c>
      <c r="E20">
        <v>92</v>
      </c>
      <c r="F20">
        <v>1</v>
      </c>
      <c r="G20">
        <f>VLOOKUP(B20,'Additional Details'!A19:P58,MATCH('Additional Details'!C20,'Additional Details'!A20:P20,0),FALSE)</f>
        <v>18</v>
      </c>
      <c r="H20">
        <f>VLOOKUP(B20,'Additional Details'!A19:P58,MATCH('Additional Details'!D20,'Additional Details'!A20:P20,0),FALSE)</f>
        <v>0</v>
      </c>
      <c r="I20">
        <f>VLOOKUP(B20,'Additional Details'!A19:P58,MATCH('Additional Details'!E20,'Additional Details'!A20:P20,0),FALSE)</f>
        <v>1</v>
      </c>
      <c r="J20">
        <f>VLOOKUP(B20,'Additional Details'!A19:P58,MATCH('Additional Details'!F20,'Additional Details'!A20:P20,0),FALSE)</f>
        <v>3</v>
      </c>
      <c r="K20">
        <f>VLOOKUP(B20,'Additional Details'!A19:P58,MATCH('Additional Details'!G20,'Additional Details'!A20:P20,0),FALSE)</f>
        <v>16.254658086093499</v>
      </c>
      <c r="L20">
        <f>VLOOKUP(B20,'Additional Details'!A19:P58,MATCH('Additional Details'!H20,'Additional Details'!A20:P20,0),FALSE)</f>
        <v>29</v>
      </c>
      <c r="M20">
        <f>VLOOKUP(B20,'Additional Details'!A19:P58,MATCH('Additional Details'!I20,'Additional Details'!A20:P20,0),FALSE)</f>
        <v>0</v>
      </c>
      <c r="N20">
        <f>VLOOKUP(B20,'Additional Details'!A19:P58,MATCH('Additional Details'!J20,'Additional Details'!A20:P20,0),FALSE)</f>
        <v>2</v>
      </c>
      <c r="O20">
        <f>VLOOKUP(B20,'Additional Details'!A19:P58,MATCH('Additional Details'!K20,'Additional Details'!A20:P20,0),FALSE)</f>
        <v>1</v>
      </c>
      <c r="P20">
        <f>VLOOKUP(B20,'Additional Details'!A19:P58,MATCH('Additional Details'!L20,'Additional Details'!A20:P20,0),FALSE)</f>
        <v>0</v>
      </c>
      <c r="Q20">
        <f>VLOOKUP(B20,'Additional Details'!A19:P58,MATCH('Additional Details'!M20,'Additional Details'!A20:P20,0),FALSE)</f>
        <v>0</v>
      </c>
      <c r="R20">
        <f>VLOOKUP(B20,'Additional Details'!A19:P58,MATCH('Additional Details'!N20,'Additional Details'!A20:P20,0),FALSE)</f>
        <v>1</v>
      </c>
      <c r="S20">
        <f>VLOOKUP(B20,'Additional Details'!A19:P58,MATCH('Additional Details'!O20,'Additional Details'!A20:P20,0),FALSE)</f>
        <v>0.46955332337986999</v>
      </c>
      <c r="T20">
        <f>VLOOKUP(B20,'Additional Details'!A19:P58,MATCH('Additional Details'!P20,'Additional Details'!A20:P20,0),FALSE)</f>
        <v>4</v>
      </c>
    </row>
    <row r="21" spans="1:20" x14ac:dyDescent="0.3">
      <c r="A21">
        <v>1020</v>
      </c>
      <c r="B21" t="s">
        <v>27</v>
      </c>
      <c r="C21" t="s">
        <v>7</v>
      </c>
      <c r="D21" t="s">
        <v>8</v>
      </c>
      <c r="E21">
        <v>23</v>
      </c>
      <c r="F21">
        <v>0</v>
      </c>
      <c r="G21">
        <f>VLOOKUP(B21,'Additional Details'!A20:P59,MATCH('Additional Details'!C21,'Additional Details'!A21:P21,0),FALSE)</f>
        <v>17</v>
      </c>
      <c r="H21">
        <f>VLOOKUP(B21,'Additional Details'!A20:P59,MATCH('Additional Details'!D21,'Additional Details'!A21:P21,0),FALSE)</f>
        <v>0</v>
      </c>
      <c r="I21">
        <f>VLOOKUP(B21,'Additional Details'!A20:P59,MATCH('Additional Details'!E21,'Additional Details'!A21:P21,0),FALSE)</f>
        <v>0</v>
      </c>
      <c r="J21">
        <f>VLOOKUP(B21,'Additional Details'!A20:P59,MATCH('Additional Details'!F21,'Additional Details'!A21:P21,0),FALSE)</f>
        <v>1</v>
      </c>
      <c r="K21">
        <f>VLOOKUP(B21,'Additional Details'!A20:P59,MATCH('Additional Details'!G21,'Additional Details'!A21:P21,0),FALSE)</f>
        <v>10.835206398820301</v>
      </c>
      <c r="L21">
        <f>VLOOKUP(B21,'Additional Details'!A20:P59,MATCH('Additional Details'!H21,'Additional Details'!A21:P21,0),FALSE)</f>
        <v>9</v>
      </c>
      <c r="M21">
        <f>VLOOKUP(B21,'Additional Details'!A20:P59,MATCH('Additional Details'!I21,'Additional Details'!A21:P21,0),FALSE)</f>
        <v>0</v>
      </c>
      <c r="N21">
        <f>VLOOKUP(B21,'Additional Details'!A20:P59,MATCH('Additional Details'!J21,'Additional Details'!A21:P21,0),FALSE)</f>
        <v>2</v>
      </c>
      <c r="O21">
        <f>VLOOKUP(B21,'Additional Details'!A20:P59,MATCH('Additional Details'!K21,'Additional Details'!A21:P21,0),FALSE)</f>
        <v>0</v>
      </c>
      <c r="P21">
        <f>VLOOKUP(B21,'Additional Details'!A20:P59,MATCH('Additional Details'!L21,'Additional Details'!A21:P21,0),FALSE)</f>
        <v>0</v>
      </c>
      <c r="Q21">
        <f>VLOOKUP(B21,'Additional Details'!A20:P59,MATCH('Additional Details'!M21,'Additional Details'!A21:P21,0),FALSE)</f>
        <v>1</v>
      </c>
      <c r="R21">
        <f>VLOOKUP(B21,'Additional Details'!A20:P59,MATCH('Additional Details'!N21,'Additional Details'!A21:P21,0),FALSE)</f>
        <v>0</v>
      </c>
      <c r="S21">
        <f>VLOOKUP(B21,'Additional Details'!A20:P59,MATCH('Additional Details'!O21,'Additional Details'!A21:P21,0),FALSE)</f>
        <v>2.3957840945306899</v>
      </c>
      <c r="T21">
        <f>VLOOKUP(B21,'Additional Details'!A20:P59,MATCH('Additional Details'!P21,'Additional Details'!A21:P21,0),FALSE)</f>
        <v>3</v>
      </c>
    </row>
    <row r="22" spans="1:20" x14ac:dyDescent="0.3">
      <c r="A22">
        <v>1021</v>
      </c>
      <c r="B22" t="s">
        <v>28</v>
      </c>
      <c r="C22" t="s">
        <v>7</v>
      </c>
      <c r="D22" t="s">
        <v>8</v>
      </c>
      <c r="E22">
        <v>62</v>
      </c>
      <c r="F22">
        <v>1</v>
      </c>
      <c r="G22">
        <f>VLOOKUP(B22,'Additional Details'!A21:P60,MATCH('Additional Details'!C22,'Additional Details'!A22:P22,0),FALSE)</f>
        <v>16</v>
      </c>
      <c r="H22">
        <f>VLOOKUP(B22,'Additional Details'!A21:P60,MATCH('Additional Details'!D22,'Additional Details'!A22:P22,0),FALSE)</f>
        <v>1</v>
      </c>
      <c r="I22">
        <f>VLOOKUP(B22,'Additional Details'!A21:P60,MATCH('Additional Details'!E22,'Additional Details'!A22:P22,0),FALSE)</f>
        <v>0</v>
      </c>
      <c r="J22">
        <f>VLOOKUP(B22,'Additional Details'!A21:P60,MATCH('Additional Details'!F22,'Additional Details'!A22:P22,0),FALSE)</f>
        <v>3</v>
      </c>
      <c r="K22">
        <f>VLOOKUP(B22,'Additional Details'!A21:P60,MATCH('Additional Details'!G22,'Additional Details'!A22:P22,0),FALSE)</f>
        <v>2.6215972340940601</v>
      </c>
      <c r="L22">
        <f>VLOOKUP(B22,'Additional Details'!A21:P60,MATCH('Additional Details'!H22,'Additional Details'!A22:P22,0),FALSE)</f>
        <v>2</v>
      </c>
      <c r="M22">
        <f>VLOOKUP(B22,'Additional Details'!A21:P60,MATCH('Additional Details'!I22,'Additional Details'!A22:P22,0),FALSE)</f>
        <v>0</v>
      </c>
      <c r="N22">
        <f>VLOOKUP(B22,'Additional Details'!A21:P60,MATCH('Additional Details'!J22,'Additional Details'!A22:P22,0),FALSE)</f>
        <v>3</v>
      </c>
      <c r="O22">
        <f>VLOOKUP(B22,'Additional Details'!A21:P60,MATCH('Additional Details'!K22,'Additional Details'!A22:P22,0),FALSE)</f>
        <v>0</v>
      </c>
      <c r="P22">
        <f>VLOOKUP(B22,'Additional Details'!A21:P60,MATCH('Additional Details'!L22,'Additional Details'!A22:P22,0),FALSE)</f>
        <v>0</v>
      </c>
      <c r="Q22">
        <f>VLOOKUP(B22,'Additional Details'!A21:P60,MATCH('Additional Details'!M22,'Additional Details'!A22:P22,0),FALSE)</f>
        <v>0</v>
      </c>
      <c r="R22">
        <f>VLOOKUP(B22,'Additional Details'!A21:P60,MATCH('Additional Details'!N22,'Additional Details'!A22:P22,0),FALSE)</f>
        <v>1</v>
      </c>
      <c r="S22">
        <f>VLOOKUP(B22,'Additional Details'!A21:P60,MATCH('Additional Details'!O22,'Additional Details'!A22:P22,0),FALSE)</f>
        <v>2.7784112999206498</v>
      </c>
      <c r="T22">
        <f>VLOOKUP(B22,'Additional Details'!A21:P60,MATCH('Additional Details'!P22,'Additional Details'!A22:P22,0),FALSE)</f>
        <v>2</v>
      </c>
    </row>
    <row r="23" spans="1:20" x14ac:dyDescent="0.3">
      <c r="A23">
        <v>1022</v>
      </c>
      <c r="B23" t="s">
        <v>29</v>
      </c>
      <c r="C23" t="s">
        <v>7</v>
      </c>
      <c r="D23" t="s">
        <v>8</v>
      </c>
      <c r="E23">
        <v>1</v>
      </c>
      <c r="F23">
        <v>0</v>
      </c>
      <c r="G23">
        <f>VLOOKUP(B23,'Additional Details'!A22:P61,MATCH('Additional Details'!C23,'Additional Details'!A23:P23,0),FALSE)</f>
        <v>15</v>
      </c>
      <c r="H23">
        <f>VLOOKUP(B23,'Additional Details'!A22:P61,MATCH('Additional Details'!D23,'Additional Details'!A23:P23,0),FALSE)</f>
        <v>0</v>
      </c>
      <c r="I23">
        <f>VLOOKUP(B23,'Additional Details'!A22:P61,MATCH('Additional Details'!E23,'Additional Details'!A23:P23,0),FALSE)</f>
        <v>0</v>
      </c>
      <c r="J23">
        <f>VLOOKUP(B23,'Additional Details'!A22:P61,MATCH('Additional Details'!F23,'Additional Details'!A23:P23,0),FALSE)</f>
        <v>2</v>
      </c>
      <c r="K23">
        <f>VLOOKUP(B23,'Additional Details'!A22:P61,MATCH('Additional Details'!G23,'Additional Details'!A23:P23,0),FALSE)</f>
        <v>15.3231420316555</v>
      </c>
      <c r="L23">
        <f>VLOOKUP(B23,'Additional Details'!A22:P61,MATCH('Additional Details'!H23,'Additional Details'!A23:P23,0),FALSE)</f>
        <v>25</v>
      </c>
      <c r="M23">
        <f>VLOOKUP(B23,'Additional Details'!A22:P61,MATCH('Additional Details'!I23,'Additional Details'!A23:P23,0),FALSE)</f>
        <v>0</v>
      </c>
      <c r="N23">
        <f>VLOOKUP(B23,'Additional Details'!A22:P61,MATCH('Additional Details'!J23,'Additional Details'!A23:P23,0),FALSE)</f>
        <v>1</v>
      </c>
      <c r="O23">
        <f>VLOOKUP(B23,'Additional Details'!A22:P61,MATCH('Additional Details'!K23,'Additional Details'!A23:P23,0),FALSE)</f>
        <v>1</v>
      </c>
      <c r="P23">
        <f>VLOOKUP(B23,'Additional Details'!A22:P61,MATCH('Additional Details'!L23,'Additional Details'!A23:P23,0),FALSE)</f>
        <v>0</v>
      </c>
      <c r="Q23">
        <f>VLOOKUP(B23,'Additional Details'!A22:P61,MATCH('Additional Details'!M23,'Additional Details'!A23:P23,0),FALSE)</f>
        <v>0</v>
      </c>
      <c r="R23">
        <f>VLOOKUP(B23,'Additional Details'!A22:P61,MATCH('Additional Details'!N23,'Additional Details'!A23:P23,0),FALSE)</f>
        <v>0</v>
      </c>
      <c r="S23">
        <f>VLOOKUP(B23,'Additional Details'!A22:P61,MATCH('Additional Details'!O23,'Additional Details'!A23:P23,0),FALSE)</f>
        <v>0.34689403670501401</v>
      </c>
      <c r="T23">
        <f>VLOOKUP(B23,'Additional Details'!A22:P61,MATCH('Additional Details'!P23,'Additional Details'!A23:P23,0),FALSE)</f>
        <v>4</v>
      </c>
    </row>
    <row r="24" spans="1:20" x14ac:dyDescent="0.3">
      <c r="A24">
        <v>1023</v>
      </c>
      <c r="B24" t="s">
        <v>30</v>
      </c>
      <c r="C24" t="s">
        <v>7</v>
      </c>
      <c r="D24" t="s">
        <v>8</v>
      </c>
      <c r="E24">
        <v>100</v>
      </c>
      <c r="F24">
        <v>1</v>
      </c>
      <c r="G24">
        <f>VLOOKUP(B24,'Additional Details'!A23:P62,MATCH('Additional Details'!C24,'Additional Details'!A24:P24,0),FALSE)</f>
        <v>16</v>
      </c>
      <c r="H24">
        <f>VLOOKUP(B24,'Additional Details'!A23:P62,MATCH('Additional Details'!D24,'Additional Details'!A24:P24,0),FALSE)</f>
        <v>1</v>
      </c>
      <c r="I24">
        <f>VLOOKUP(B24,'Additional Details'!A23:P62,MATCH('Additional Details'!E24,'Additional Details'!A24:P24,0),FALSE)</f>
        <v>1</v>
      </c>
      <c r="J24">
        <f>VLOOKUP(B24,'Additional Details'!A23:P62,MATCH('Additional Details'!F24,'Additional Details'!A24:P24,0),FALSE)</f>
        <v>0</v>
      </c>
      <c r="K24">
        <f>VLOOKUP(B24,'Additional Details'!A23:P62,MATCH('Additional Details'!G24,'Additional Details'!A24:P24,0),FALSE)</f>
        <v>18.648879567546999</v>
      </c>
      <c r="L24">
        <f>VLOOKUP(B24,'Additional Details'!A23:P62,MATCH('Additional Details'!H24,'Additional Details'!A24:P24,0),FALSE)</f>
        <v>29</v>
      </c>
      <c r="M24">
        <f>VLOOKUP(B24,'Additional Details'!A23:P62,MATCH('Additional Details'!I24,'Additional Details'!A24:P24,0),FALSE)</f>
        <v>1</v>
      </c>
      <c r="N24">
        <f>VLOOKUP(B24,'Additional Details'!A23:P62,MATCH('Additional Details'!J24,'Additional Details'!A24:P24,0),FALSE)</f>
        <v>1</v>
      </c>
      <c r="O24">
        <f>VLOOKUP(B24,'Additional Details'!A23:P62,MATCH('Additional Details'!K24,'Additional Details'!A24:P24,0),FALSE)</f>
        <v>0</v>
      </c>
      <c r="P24">
        <f>VLOOKUP(B24,'Additional Details'!A23:P62,MATCH('Additional Details'!L24,'Additional Details'!A24:P24,0),FALSE)</f>
        <v>0</v>
      </c>
      <c r="Q24">
        <f>VLOOKUP(B24,'Additional Details'!A23:P62,MATCH('Additional Details'!M24,'Additional Details'!A24:P24,0),FALSE)</f>
        <v>0</v>
      </c>
      <c r="R24">
        <f>VLOOKUP(B24,'Additional Details'!A23:P62,MATCH('Additional Details'!N24,'Additional Details'!A24:P24,0),FALSE)</f>
        <v>0</v>
      </c>
      <c r="S24">
        <f>VLOOKUP(B24,'Additional Details'!A23:P62,MATCH('Additional Details'!O24,'Additional Details'!A24:P24,0),FALSE)</f>
        <v>0.31254623052535402</v>
      </c>
      <c r="T24">
        <f>VLOOKUP(B24,'Additional Details'!A23:P62,MATCH('Additional Details'!P24,'Additional Details'!A24:P24,0),FALSE)</f>
        <v>4</v>
      </c>
    </row>
    <row r="25" spans="1:20" x14ac:dyDescent="0.3">
      <c r="A25">
        <v>1024</v>
      </c>
      <c r="B25" t="s">
        <v>31</v>
      </c>
      <c r="C25" t="s">
        <v>7</v>
      </c>
      <c r="D25" t="s">
        <v>8</v>
      </c>
      <c r="E25">
        <v>49</v>
      </c>
      <c r="F25">
        <v>0</v>
      </c>
      <c r="G25">
        <f>VLOOKUP(B25,'Additional Details'!A24:P63,MATCH('Additional Details'!C25,'Additional Details'!A25:P25,0),FALSE)</f>
        <v>18</v>
      </c>
      <c r="H25">
        <f>VLOOKUP(B25,'Additional Details'!A24:P63,MATCH('Additional Details'!D25,'Additional Details'!A25:P25,0),FALSE)</f>
        <v>1</v>
      </c>
      <c r="I25">
        <f>VLOOKUP(B25,'Additional Details'!A24:P63,MATCH('Additional Details'!E25,'Additional Details'!A25:P25,0),FALSE)</f>
        <v>3</v>
      </c>
      <c r="J25">
        <f>VLOOKUP(B25,'Additional Details'!A24:P63,MATCH('Additional Details'!F25,'Additional Details'!A25:P25,0),FALSE)</f>
        <v>4</v>
      </c>
      <c r="K25">
        <f>VLOOKUP(B25,'Additional Details'!A24:P63,MATCH('Additional Details'!G25,'Additional Details'!A25:P25,0),FALSE)</f>
        <v>18.946137984739199</v>
      </c>
      <c r="L25">
        <f>VLOOKUP(B25,'Additional Details'!A24:P63,MATCH('Additional Details'!H25,'Additional Details'!A25:P25,0),FALSE)</f>
        <v>20</v>
      </c>
      <c r="M25">
        <f>VLOOKUP(B25,'Additional Details'!A24:P63,MATCH('Additional Details'!I25,'Additional Details'!A25:P25,0),FALSE)</f>
        <v>0</v>
      </c>
      <c r="N25">
        <f>VLOOKUP(B25,'Additional Details'!A24:P63,MATCH('Additional Details'!J25,'Additional Details'!A25:P25,0),FALSE)</f>
        <v>2</v>
      </c>
      <c r="O25">
        <f>VLOOKUP(B25,'Additional Details'!A24:P63,MATCH('Additional Details'!K25,'Additional Details'!A25:P25,0),FALSE)</f>
        <v>1</v>
      </c>
      <c r="P25">
        <f>VLOOKUP(B25,'Additional Details'!A24:P63,MATCH('Additional Details'!L25,'Additional Details'!A25:P25,0),FALSE)</f>
        <v>0</v>
      </c>
      <c r="Q25">
        <f>VLOOKUP(B25,'Additional Details'!A24:P63,MATCH('Additional Details'!M25,'Additional Details'!A25:P25,0),FALSE)</f>
        <v>0</v>
      </c>
      <c r="R25">
        <f>VLOOKUP(B25,'Additional Details'!A24:P63,MATCH('Additional Details'!N25,'Additional Details'!A25:P25,0),FALSE)</f>
        <v>0</v>
      </c>
      <c r="S25">
        <f>VLOOKUP(B25,'Additional Details'!A24:P63,MATCH('Additional Details'!O25,'Additional Details'!A25:P25,0),FALSE)</f>
        <v>1.7701318767799701</v>
      </c>
      <c r="T25">
        <f>VLOOKUP(B25,'Additional Details'!A24:P63,MATCH('Additional Details'!P25,'Additional Details'!A25:P25,0),FALSE)</f>
        <v>4</v>
      </c>
    </row>
    <row r="26" spans="1:20" x14ac:dyDescent="0.3">
      <c r="A26">
        <v>1025</v>
      </c>
      <c r="B26" t="s">
        <v>32</v>
      </c>
      <c r="C26" t="s">
        <v>7</v>
      </c>
      <c r="D26" t="s">
        <v>8</v>
      </c>
      <c r="E26">
        <v>41</v>
      </c>
      <c r="F26">
        <v>0</v>
      </c>
      <c r="G26">
        <f>VLOOKUP(B26,'Additional Details'!A25:P64,MATCH('Additional Details'!C26,'Additional Details'!A26:P26,0),FALSE)</f>
        <v>18</v>
      </c>
      <c r="H26">
        <f>VLOOKUP(B26,'Additional Details'!A25:P64,MATCH('Additional Details'!D26,'Additional Details'!A26:P26,0),FALSE)</f>
        <v>1</v>
      </c>
      <c r="I26">
        <f>VLOOKUP(B26,'Additional Details'!A25:P64,MATCH('Additional Details'!E26,'Additional Details'!A26:P26,0),FALSE)</f>
        <v>0</v>
      </c>
      <c r="J26">
        <f>VLOOKUP(B26,'Additional Details'!A25:P64,MATCH('Additional Details'!F26,'Additional Details'!A26:P26,0),FALSE)</f>
        <v>1</v>
      </c>
      <c r="K26">
        <f>VLOOKUP(B26,'Additional Details'!A25:P64,MATCH('Additional Details'!G26,'Additional Details'!A26:P26,0),FALSE)</f>
        <v>7.3803546482234497</v>
      </c>
      <c r="L26">
        <f>VLOOKUP(B26,'Additional Details'!A25:P64,MATCH('Additional Details'!H26,'Additional Details'!A26:P26,0),FALSE)</f>
        <v>15</v>
      </c>
      <c r="M26">
        <f>VLOOKUP(B26,'Additional Details'!A25:P64,MATCH('Additional Details'!I26,'Additional Details'!A26:P26,0),FALSE)</f>
        <v>0</v>
      </c>
      <c r="N26">
        <f>VLOOKUP(B26,'Additional Details'!A25:P64,MATCH('Additional Details'!J26,'Additional Details'!A26:P26,0),FALSE)</f>
        <v>2</v>
      </c>
      <c r="O26">
        <f>VLOOKUP(B26,'Additional Details'!A25:P64,MATCH('Additional Details'!K26,'Additional Details'!A26:P26,0),FALSE)</f>
        <v>0</v>
      </c>
      <c r="P26">
        <f>VLOOKUP(B26,'Additional Details'!A25:P64,MATCH('Additional Details'!L26,'Additional Details'!A26:P26,0),FALSE)</f>
        <v>0</v>
      </c>
      <c r="Q26">
        <f>VLOOKUP(B26,'Additional Details'!A25:P64,MATCH('Additional Details'!M26,'Additional Details'!A26:P26,0),FALSE)</f>
        <v>0</v>
      </c>
      <c r="R26">
        <f>VLOOKUP(B26,'Additional Details'!A25:P64,MATCH('Additional Details'!N26,'Additional Details'!A26:P26,0),FALSE)</f>
        <v>0</v>
      </c>
      <c r="S26">
        <f>VLOOKUP(B26,'Additional Details'!A25:P64,MATCH('Additional Details'!O26,'Additional Details'!A26:P26,0),FALSE)</f>
        <v>1.5051556220362801</v>
      </c>
      <c r="T26">
        <f>VLOOKUP(B26,'Additional Details'!A25:P64,MATCH('Additional Details'!P26,'Additional Details'!A26:P26,0),FALSE)</f>
        <v>4</v>
      </c>
    </row>
    <row r="27" spans="1:20" x14ac:dyDescent="0.3">
      <c r="A27">
        <v>1026</v>
      </c>
      <c r="B27" t="s">
        <v>33</v>
      </c>
      <c r="C27" t="s">
        <v>7</v>
      </c>
      <c r="D27" t="s">
        <v>8</v>
      </c>
      <c r="E27">
        <v>47</v>
      </c>
      <c r="F27">
        <v>0</v>
      </c>
      <c r="G27">
        <f>VLOOKUP(B27,'Additional Details'!A26:P65,MATCH('Additional Details'!C27,'Additional Details'!A27:P27,0),FALSE)</f>
        <v>16</v>
      </c>
      <c r="H27">
        <f>VLOOKUP(B27,'Additional Details'!A26:P65,MATCH('Additional Details'!D27,'Additional Details'!A27:P27,0),FALSE)</f>
        <v>1</v>
      </c>
      <c r="I27">
        <f>VLOOKUP(B27,'Additional Details'!A26:P65,MATCH('Additional Details'!E27,'Additional Details'!A27:P27,0),FALSE)</f>
        <v>0</v>
      </c>
      <c r="J27">
        <f>VLOOKUP(B27,'Additional Details'!A26:P65,MATCH('Additional Details'!F27,'Additional Details'!A27:P27,0),FALSE)</f>
        <v>3</v>
      </c>
      <c r="K27">
        <f>VLOOKUP(B27,'Additional Details'!A26:P65,MATCH('Additional Details'!G27,'Additional Details'!A27:P27,0),FALSE)</f>
        <v>2.7103374712150798</v>
      </c>
      <c r="L27">
        <f>VLOOKUP(B27,'Additional Details'!A26:P65,MATCH('Additional Details'!H27,'Additional Details'!A27:P27,0),FALSE)</f>
        <v>5</v>
      </c>
      <c r="M27">
        <f>VLOOKUP(B27,'Additional Details'!A26:P65,MATCH('Additional Details'!I27,'Additional Details'!A27:P27,0),FALSE)</f>
        <v>0</v>
      </c>
      <c r="N27">
        <f>VLOOKUP(B27,'Additional Details'!A26:P65,MATCH('Additional Details'!J27,'Additional Details'!A27:P27,0),FALSE)</f>
        <v>4</v>
      </c>
      <c r="O27">
        <f>VLOOKUP(B27,'Additional Details'!A26:P65,MATCH('Additional Details'!K27,'Additional Details'!A27:P27,0),FALSE)</f>
        <v>0</v>
      </c>
      <c r="P27">
        <f>VLOOKUP(B27,'Additional Details'!A26:P65,MATCH('Additional Details'!L27,'Additional Details'!A27:P27,0),FALSE)</f>
        <v>0</v>
      </c>
      <c r="Q27">
        <f>VLOOKUP(B27,'Additional Details'!A26:P65,MATCH('Additional Details'!M27,'Additional Details'!A27:P27,0),FALSE)</f>
        <v>1</v>
      </c>
      <c r="R27">
        <f>VLOOKUP(B27,'Additional Details'!A26:P65,MATCH('Additional Details'!N27,'Additional Details'!A27:P27,0),FALSE)</f>
        <v>0</v>
      </c>
      <c r="S27">
        <f>VLOOKUP(B27,'Additional Details'!A26:P65,MATCH('Additional Details'!O27,'Additional Details'!A27:P27,0),FALSE)</f>
        <v>2.9778519183157401</v>
      </c>
      <c r="T27">
        <f>VLOOKUP(B27,'Additional Details'!A26:P65,MATCH('Additional Details'!P27,'Additional Details'!A27:P27,0),FALSE)</f>
        <v>2</v>
      </c>
    </row>
    <row r="28" spans="1:20" x14ac:dyDescent="0.3">
      <c r="A28">
        <v>1027</v>
      </c>
      <c r="B28" t="s">
        <v>34</v>
      </c>
      <c r="C28" t="s">
        <v>7</v>
      </c>
      <c r="D28" t="s">
        <v>8</v>
      </c>
      <c r="E28">
        <v>24</v>
      </c>
      <c r="F28">
        <v>0</v>
      </c>
      <c r="G28">
        <f>VLOOKUP(B28,'Additional Details'!A27:P66,MATCH('Additional Details'!C28,'Additional Details'!A28:P28,0),FALSE)</f>
        <v>16</v>
      </c>
      <c r="H28">
        <f>VLOOKUP(B28,'Additional Details'!A27:P66,MATCH('Additional Details'!D28,'Additional Details'!A28:P28,0),FALSE)</f>
        <v>0</v>
      </c>
      <c r="I28">
        <f>VLOOKUP(B28,'Additional Details'!A27:P66,MATCH('Additional Details'!E28,'Additional Details'!A28:P28,0),FALSE)</f>
        <v>0</v>
      </c>
      <c r="J28">
        <f>VLOOKUP(B28,'Additional Details'!A27:P66,MATCH('Additional Details'!F28,'Additional Details'!A28:P28,0),FALSE)</f>
        <v>1</v>
      </c>
      <c r="K28">
        <f>VLOOKUP(B28,'Additional Details'!A27:P66,MATCH('Additional Details'!G28,'Additional Details'!A28:P28,0),FALSE)</f>
        <v>10.367992532661299</v>
      </c>
      <c r="L28">
        <f>VLOOKUP(B28,'Additional Details'!A27:P66,MATCH('Additional Details'!H28,'Additional Details'!A28:P28,0),FALSE)</f>
        <v>2</v>
      </c>
      <c r="M28">
        <f>VLOOKUP(B28,'Additional Details'!A27:P66,MATCH('Additional Details'!I28,'Additional Details'!A28:P28,0),FALSE)</f>
        <v>0</v>
      </c>
      <c r="N28">
        <f>VLOOKUP(B28,'Additional Details'!A27:P66,MATCH('Additional Details'!J28,'Additional Details'!A28:P28,0),FALSE)</f>
        <v>2</v>
      </c>
      <c r="O28">
        <f>VLOOKUP(B28,'Additional Details'!A27:P66,MATCH('Additional Details'!K28,'Additional Details'!A28:P28,0),FALSE)</f>
        <v>0</v>
      </c>
      <c r="P28">
        <f>VLOOKUP(B28,'Additional Details'!A27:P66,MATCH('Additional Details'!L28,'Additional Details'!A28:P28,0),FALSE)</f>
        <v>1</v>
      </c>
      <c r="Q28">
        <f>VLOOKUP(B28,'Additional Details'!A27:P66,MATCH('Additional Details'!M28,'Additional Details'!A28:P28,0),FALSE)</f>
        <v>0</v>
      </c>
      <c r="R28">
        <f>VLOOKUP(B28,'Additional Details'!A27:P66,MATCH('Additional Details'!N28,'Additional Details'!A28:P28,0),FALSE)</f>
        <v>0</v>
      </c>
      <c r="S28">
        <f>VLOOKUP(B28,'Additional Details'!A27:P66,MATCH('Additional Details'!O28,'Additional Details'!A28:P28,0),FALSE)</f>
        <v>2.9487176719119201</v>
      </c>
      <c r="T28">
        <f>VLOOKUP(B28,'Additional Details'!A27:P66,MATCH('Additional Details'!P28,'Additional Details'!A28:P28,0),FALSE)</f>
        <v>2</v>
      </c>
    </row>
    <row r="29" spans="1:20" x14ac:dyDescent="0.3">
      <c r="A29">
        <v>1028</v>
      </c>
      <c r="B29" t="s">
        <v>35</v>
      </c>
      <c r="C29" t="s">
        <v>7</v>
      </c>
      <c r="D29" t="s">
        <v>8</v>
      </c>
      <c r="E29">
        <v>33</v>
      </c>
      <c r="F29">
        <v>0</v>
      </c>
      <c r="G29">
        <f>VLOOKUP(B29,'Additional Details'!A28:P67,MATCH('Additional Details'!C29,'Additional Details'!A29:P29,0),FALSE)</f>
        <v>16</v>
      </c>
      <c r="H29">
        <f>VLOOKUP(B29,'Additional Details'!A28:P67,MATCH('Additional Details'!D29,'Additional Details'!A29:P29,0),FALSE)</f>
        <v>1</v>
      </c>
      <c r="I29">
        <f>VLOOKUP(B29,'Additional Details'!A28:P67,MATCH('Additional Details'!E29,'Additional Details'!A29:P29,0),FALSE)</f>
        <v>0</v>
      </c>
      <c r="J29">
        <f>VLOOKUP(B29,'Additional Details'!A28:P67,MATCH('Additional Details'!F29,'Additional Details'!A29:P29,0),FALSE)</f>
        <v>3</v>
      </c>
      <c r="K29">
        <f>VLOOKUP(B29,'Additional Details'!A28:P67,MATCH('Additional Details'!G29,'Additional Details'!A29:P29,0),FALSE)</f>
        <v>2.2521845869844102</v>
      </c>
      <c r="L29">
        <f>VLOOKUP(B29,'Additional Details'!A28:P67,MATCH('Additional Details'!H29,'Additional Details'!A29:P29,0),FALSE)</f>
        <v>8</v>
      </c>
      <c r="M29">
        <f>VLOOKUP(B29,'Additional Details'!A28:P67,MATCH('Additional Details'!I29,'Additional Details'!A29:P29,0),FALSE)</f>
        <v>0</v>
      </c>
      <c r="N29">
        <f>VLOOKUP(B29,'Additional Details'!A28:P67,MATCH('Additional Details'!J29,'Additional Details'!A29:P29,0),FALSE)</f>
        <v>3</v>
      </c>
      <c r="O29">
        <f>VLOOKUP(B29,'Additional Details'!A28:P67,MATCH('Additional Details'!K29,'Additional Details'!A29:P29,0),FALSE)</f>
        <v>0</v>
      </c>
      <c r="P29">
        <f>VLOOKUP(B29,'Additional Details'!A28:P67,MATCH('Additional Details'!L29,'Additional Details'!A29:P29,0),FALSE)</f>
        <v>0</v>
      </c>
      <c r="Q29">
        <f>VLOOKUP(B29,'Additional Details'!A28:P67,MATCH('Additional Details'!M29,'Additional Details'!A29:P29,0),FALSE)</f>
        <v>1</v>
      </c>
      <c r="R29">
        <f>VLOOKUP(B29,'Additional Details'!A28:P67,MATCH('Additional Details'!N29,'Additional Details'!A29:P29,0),FALSE)</f>
        <v>0</v>
      </c>
      <c r="S29">
        <f>VLOOKUP(B29,'Additional Details'!A28:P67,MATCH('Additional Details'!O29,'Additional Details'!A29:P29,0),FALSE)</f>
        <v>2.14520472046719</v>
      </c>
      <c r="T29">
        <f>VLOOKUP(B29,'Additional Details'!A28:P67,MATCH('Additional Details'!P29,'Additional Details'!A29:P29,0),FALSE)</f>
        <v>3</v>
      </c>
    </row>
    <row r="30" spans="1:20" x14ac:dyDescent="0.3">
      <c r="A30">
        <v>1029</v>
      </c>
      <c r="B30" t="s">
        <v>36</v>
      </c>
      <c r="C30" t="s">
        <v>7</v>
      </c>
      <c r="D30" t="s">
        <v>8</v>
      </c>
      <c r="E30">
        <v>45</v>
      </c>
      <c r="F30">
        <v>0</v>
      </c>
      <c r="G30">
        <f>VLOOKUP(B30,'Additional Details'!A29:P68,MATCH('Additional Details'!C30,'Additional Details'!A30:P30,0),FALSE)</f>
        <v>18</v>
      </c>
      <c r="H30">
        <f>VLOOKUP(B30,'Additional Details'!A29:P68,MATCH('Additional Details'!D30,'Additional Details'!A30:P30,0),FALSE)</f>
        <v>0</v>
      </c>
      <c r="I30">
        <f>VLOOKUP(B30,'Additional Details'!A29:P68,MATCH('Additional Details'!E30,'Additional Details'!A30:P30,0),FALSE)</f>
        <v>0</v>
      </c>
      <c r="J30">
        <f>VLOOKUP(B30,'Additional Details'!A29:P68,MATCH('Additional Details'!F30,'Additional Details'!A30:P30,0),FALSE)</f>
        <v>0</v>
      </c>
      <c r="K30">
        <f>VLOOKUP(B30,'Additional Details'!A29:P68,MATCH('Additional Details'!G30,'Additional Details'!A30:P30,0),FALSE)</f>
        <v>18.679748370252302</v>
      </c>
      <c r="L30">
        <f>VLOOKUP(B30,'Additional Details'!A29:P68,MATCH('Additional Details'!H30,'Additional Details'!A30:P30,0),FALSE)</f>
        <v>10</v>
      </c>
      <c r="M30">
        <f>VLOOKUP(B30,'Additional Details'!A29:P68,MATCH('Additional Details'!I30,'Additional Details'!A30:P30,0),FALSE)</f>
        <v>0</v>
      </c>
      <c r="N30">
        <f>VLOOKUP(B30,'Additional Details'!A29:P68,MATCH('Additional Details'!J30,'Additional Details'!A30:P30,0),FALSE)</f>
        <v>3</v>
      </c>
      <c r="O30">
        <f>VLOOKUP(B30,'Additional Details'!A29:P68,MATCH('Additional Details'!K30,'Additional Details'!A30:P30,0),FALSE)</f>
        <v>1</v>
      </c>
      <c r="P30">
        <f>VLOOKUP(B30,'Additional Details'!A29:P68,MATCH('Additional Details'!L30,'Additional Details'!A30:P30,0),FALSE)</f>
        <v>0</v>
      </c>
      <c r="Q30">
        <f>VLOOKUP(B30,'Additional Details'!A29:P68,MATCH('Additional Details'!M30,'Additional Details'!A30:P30,0),FALSE)</f>
        <v>0</v>
      </c>
      <c r="R30">
        <f>VLOOKUP(B30,'Additional Details'!A29:P68,MATCH('Additional Details'!N30,'Additional Details'!A30:P30,0),FALSE)</f>
        <v>0</v>
      </c>
      <c r="S30">
        <f>VLOOKUP(B30,'Additional Details'!A29:P68,MATCH('Additional Details'!O30,'Additional Details'!A30:P30,0),FALSE)</f>
        <v>2.8548039289813101</v>
      </c>
      <c r="T30">
        <f>VLOOKUP(B30,'Additional Details'!A29:P68,MATCH('Additional Details'!P30,'Additional Details'!A30:P30,0),FALSE)</f>
        <v>2</v>
      </c>
    </row>
    <row r="31" spans="1:20" x14ac:dyDescent="0.3">
      <c r="A31">
        <v>1030</v>
      </c>
      <c r="B31" t="s">
        <v>37</v>
      </c>
      <c r="C31" t="s">
        <v>7</v>
      </c>
      <c r="D31" t="s">
        <v>8</v>
      </c>
      <c r="E31">
        <v>41</v>
      </c>
      <c r="F31">
        <v>0</v>
      </c>
      <c r="G31">
        <f>VLOOKUP(B31,'Additional Details'!A30:P69,MATCH('Additional Details'!C31,'Additional Details'!A31:P31,0),FALSE)</f>
        <v>18</v>
      </c>
      <c r="H31">
        <f>VLOOKUP(B31,'Additional Details'!A30:P69,MATCH('Additional Details'!D31,'Additional Details'!A31:P31,0),FALSE)</f>
        <v>0</v>
      </c>
      <c r="I31">
        <f>VLOOKUP(B31,'Additional Details'!A30:P69,MATCH('Additional Details'!E31,'Additional Details'!A31:P31,0),FALSE)</f>
        <v>0</v>
      </c>
      <c r="J31">
        <f>VLOOKUP(B31,'Additional Details'!A30:P69,MATCH('Additional Details'!F31,'Additional Details'!A31:P31,0),FALSE)</f>
        <v>2</v>
      </c>
      <c r="K31">
        <f>VLOOKUP(B31,'Additional Details'!A30:P69,MATCH('Additional Details'!G31,'Additional Details'!A31:P31,0),FALSE)</f>
        <v>3.6715925471029198</v>
      </c>
      <c r="L31">
        <f>VLOOKUP(B31,'Additional Details'!A30:P69,MATCH('Additional Details'!H31,'Additional Details'!A31:P31,0),FALSE)</f>
        <v>20</v>
      </c>
      <c r="M31">
        <f>VLOOKUP(B31,'Additional Details'!A30:P69,MATCH('Additional Details'!I31,'Additional Details'!A31:P31,0),FALSE)</f>
        <v>0</v>
      </c>
      <c r="N31">
        <f>VLOOKUP(B31,'Additional Details'!A30:P69,MATCH('Additional Details'!J31,'Additional Details'!A31:P31,0),FALSE)</f>
        <v>3</v>
      </c>
      <c r="O31">
        <f>VLOOKUP(B31,'Additional Details'!A30:P69,MATCH('Additional Details'!K31,'Additional Details'!A31:P31,0),FALSE)</f>
        <v>1</v>
      </c>
      <c r="P31">
        <f>VLOOKUP(B31,'Additional Details'!A30:P69,MATCH('Additional Details'!L31,'Additional Details'!A31:P31,0),FALSE)</f>
        <v>0</v>
      </c>
      <c r="Q31">
        <f>VLOOKUP(B31,'Additional Details'!A30:P69,MATCH('Additional Details'!M31,'Additional Details'!A31:P31,0),FALSE)</f>
        <v>0</v>
      </c>
      <c r="R31">
        <f>VLOOKUP(B31,'Additional Details'!A30:P69,MATCH('Additional Details'!N31,'Additional Details'!A31:P31,0),FALSE)</f>
        <v>0</v>
      </c>
      <c r="S31">
        <f>VLOOKUP(B31,'Additional Details'!A30:P69,MATCH('Additional Details'!O31,'Additional Details'!A31:P31,0),FALSE)</f>
        <v>1.51944172581513</v>
      </c>
      <c r="T31">
        <f>VLOOKUP(B31,'Additional Details'!A30:P69,MATCH('Additional Details'!P31,'Additional Details'!A31:P31,0),FALSE)</f>
        <v>4</v>
      </c>
    </row>
    <row r="32" spans="1:20" x14ac:dyDescent="0.3">
      <c r="A32">
        <v>1031</v>
      </c>
      <c r="B32" t="s">
        <v>38</v>
      </c>
      <c r="C32" t="s">
        <v>7</v>
      </c>
      <c r="D32" t="s">
        <v>8</v>
      </c>
      <c r="E32">
        <v>78</v>
      </c>
      <c r="F32">
        <v>1</v>
      </c>
      <c r="G32">
        <f>VLOOKUP(B32,'Additional Details'!A31:P70,MATCH('Additional Details'!C32,'Additional Details'!A32:P32,0),FALSE)</f>
        <v>15</v>
      </c>
      <c r="H32">
        <f>VLOOKUP(B32,'Additional Details'!A31:P70,MATCH('Additional Details'!D32,'Additional Details'!A32:P32,0),FALSE)</f>
        <v>0</v>
      </c>
      <c r="I32">
        <f>VLOOKUP(B32,'Additional Details'!A31:P70,MATCH('Additional Details'!E32,'Additional Details'!A32:P32,0),FALSE)</f>
        <v>2</v>
      </c>
      <c r="J32">
        <f>VLOOKUP(B32,'Additional Details'!A31:P70,MATCH('Additional Details'!F32,'Additional Details'!A32:P32,0),FALSE)</f>
        <v>2</v>
      </c>
      <c r="K32">
        <f>VLOOKUP(B32,'Additional Details'!A31:P70,MATCH('Additional Details'!G32,'Additional Details'!A32:P32,0),FALSE)</f>
        <v>5.0553171990232801</v>
      </c>
      <c r="L32">
        <f>VLOOKUP(B32,'Additional Details'!A31:P70,MATCH('Additional Details'!H32,'Additional Details'!A32:P32,0),FALSE)</f>
        <v>12</v>
      </c>
      <c r="M32">
        <f>VLOOKUP(B32,'Additional Details'!A31:P70,MATCH('Additional Details'!I32,'Additional Details'!A32:P32,0),FALSE)</f>
        <v>1</v>
      </c>
      <c r="N32">
        <f>VLOOKUP(B32,'Additional Details'!A31:P70,MATCH('Additional Details'!J32,'Additional Details'!A32:P32,0),FALSE)</f>
        <v>0</v>
      </c>
      <c r="O32">
        <f>VLOOKUP(B32,'Additional Details'!A31:P70,MATCH('Additional Details'!K32,'Additional Details'!A32:P32,0),FALSE)</f>
        <v>0</v>
      </c>
      <c r="P32">
        <f>VLOOKUP(B32,'Additional Details'!A31:P70,MATCH('Additional Details'!L32,'Additional Details'!A32:P32,0),FALSE)</f>
        <v>1</v>
      </c>
      <c r="Q32">
        <f>VLOOKUP(B32,'Additional Details'!A31:P70,MATCH('Additional Details'!M32,'Additional Details'!A32:P32,0),FALSE)</f>
        <v>0</v>
      </c>
      <c r="R32">
        <f>VLOOKUP(B32,'Additional Details'!A31:P70,MATCH('Additional Details'!N32,'Additional Details'!A32:P32,0),FALSE)</f>
        <v>0</v>
      </c>
      <c r="S32">
        <f>VLOOKUP(B32,'Additional Details'!A31:P70,MATCH('Additional Details'!O32,'Additional Details'!A32:P32,0),FALSE)</f>
        <v>1.7271203095223999</v>
      </c>
      <c r="T32">
        <f>VLOOKUP(B32,'Additional Details'!A31:P70,MATCH('Additional Details'!P32,'Additional Details'!A32:P32,0),FALSE)</f>
        <v>4</v>
      </c>
    </row>
    <row r="33" spans="1:20" x14ac:dyDescent="0.3">
      <c r="A33">
        <v>1032</v>
      </c>
      <c r="B33" t="s">
        <v>39</v>
      </c>
      <c r="C33" t="s">
        <v>7</v>
      </c>
      <c r="D33" t="s">
        <v>8</v>
      </c>
      <c r="E33">
        <v>25</v>
      </c>
      <c r="F33">
        <v>0</v>
      </c>
      <c r="G33">
        <f>VLOOKUP(B33,'Additional Details'!A32:P71,MATCH('Additional Details'!C33,'Additional Details'!A33:P33,0),FALSE)</f>
        <v>15</v>
      </c>
      <c r="H33">
        <f>VLOOKUP(B33,'Additional Details'!A32:P71,MATCH('Additional Details'!D33,'Additional Details'!A33:P33,0),FALSE)</f>
        <v>0</v>
      </c>
      <c r="I33">
        <f>VLOOKUP(B33,'Additional Details'!A32:P71,MATCH('Additional Details'!E33,'Additional Details'!A33:P33,0),FALSE)</f>
        <v>0</v>
      </c>
      <c r="J33">
        <f>VLOOKUP(B33,'Additional Details'!A32:P71,MATCH('Additional Details'!F33,'Additional Details'!A33:P33,0),FALSE)</f>
        <v>3</v>
      </c>
      <c r="K33">
        <f>VLOOKUP(B33,'Additional Details'!A32:P71,MATCH('Additional Details'!G33,'Additional Details'!A33:P33,0),FALSE)</f>
        <v>8.1327305376994001</v>
      </c>
      <c r="L33">
        <f>VLOOKUP(B33,'Additional Details'!A32:P71,MATCH('Additional Details'!H33,'Additional Details'!A33:P33,0),FALSE)</f>
        <v>17</v>
      </c>
      <c r="M33">
        <f>VLOOKUP(B33,'Additional Details'!A32:P71,MATCH('Additional Details'!I33,'Additional Details'!A33:P33,0),FALSE)</f>
        <v>0</v>
      </c>
      <c r="N33">
        <f>VLOOKUP(B33,'Additional Details'!A32:P71,MATCH('Additional Details'!J33,'Additional Details'!A33:P33,0),FALSE)</f>
        <v>4</v>
      </c>
      <c r="O33">
        <f>VLOOKUP(B33,'Additional Details'!A32:P71,MATCH('Additional Details'!K33,'Additional Details'!A33:P33,0),FALSE)</f>
        <v>0</v>
      </c>
      <c r="P33">
        <f>VLOOKUP(B33,'Additional Details'!A32:P71,MATCH('Additional Details'!L33,'Additional Details'!A33:P33,0),FALSE)</f>
        <v>0</v>
      </c>
      <c r="Q33">
        <f>VLOOKUP(B33,'Additional Details'!A32:P71,MATCH('Additional Details'!M33,'Additional Details'!A33:P33,0),FALSE)</f>
        <v>0</v>
      </c>
      <c r="R33">
        <f>VLOOKUP(B33,'Additional Details'!A32:P71,MATCH('Additional Details'!N33,'Additional Details'!A33:P33,0),FALSE)</f>
        <v>1</v>
      </c>
      <c r="S33">
        <f>VLOOKUP(B33,'Additional Details'!A32:P71,MATCH('Additional Details'!O33,'Additional Details'!A33:P33,0),FALSE)</f>
        <v>1.8475354711387899</v>
      </c>
      <c r="T33">
        <f>VLOOKUP(B33,'Additional Details'!A32:P71,MATCH('Additional Details'!P33,'Additional Details'!A33:P33,0),FALSE)</f>
        <v>4</v>
      </c>
    </row>
    <row r="34" spans="1:20" x14ac:dyDescent="0.3">
      <c r="A34">
        <v>1033</v>
      </c>
      <c r="B34" t="s">
        <v>40</v>
      </c>
      <c r="C34" t="s">
        <v>7</v>
      </c>
      <c r="D34" t="s">
        <v>8</v>
      </c>
      <c r="E34">
        <v>44</v>
      </c>
      <c r="F34">
        <v>0</v>
      </c>
      <c r="G34">
        <f>VLOOKUP(B34,'Additional Details'!A33:P72,MATCH('Additional Details'!C34,'Additional Details'!A34:P34,0),FALSE)</f>
        <v>18</v>
      </c>
      <c r="H34">
        <f>VLOOKUP(B34,'Additional Details'!A33:P72,MATCH('Additional Details'!D34,'Additional Details'!A34:P34,0),FALSE)</f>
        <v>0</v>
      </c>
      <c r="I34">
        <f>VLOOKUP(B34,'Additional Details'!A33:P72,MATCH('Additional Details'!E34,'Additional Details'!A34:P34,0),FALSE)</f>
        <v>0</v>
      </c>
      <c r="J34">
        <f>VLOOKUP(B34,'Additional Details'!A33:P72,MATCH('Additional Details'!F34,'Additional Details'!A34:P34,0),FALSE)</f>
        <v>3</v>
      </c>
      <c r="K34">
        <f>VLOOKUP(B34,'Additional Details'!A33:P72,MATCH('Additional Details'!G34,'Additional Details'!A34:P34,0),FALSE)</f>
        <v>7.6632893711825103</v>
      </c>
      <c r="L34">
        <f>VLOOKUP(B34,'Additional Details'!A33:P72,MATCH('Additional Details'!H34,'Additional Details'!A34:P34,0),FALSE)</f>
        <v>25</v>
      </c>
      <c r="M34">
        <f>VLOOKUP(B34,'Additional Details'!A33:P72,MATCH('Additional Details'!I34,'Additional Details'!A34:P34,0),FALSE)</f>
        <v>0</v>
      </c>
      <c r="N34">
        <f>VLOOKUP(B34,'Additional Details'!A33:P72,MATCH('Additional Details'!J34,'Additional Details'!A34:P34,0),FALSE)</f>
        <v>1</v>
      </c>
      <c r="O34">
        <f>VLOOKUP(B34,'Additional Details'!A33:P72,MATCH('Additional Details'!K34,'Additional Details'!A34:P34,0),FALSE)</f>
        <v>0</v>
      </c>
      <c r="P34">
        <f>VLOOKUP(B34,'Additional Details'!A33:P72,MATCH('Additional Details'!L34,'Additional Details'!A34:P34,0),FALSE)</f>
        <v>1</v>
      </c>
      <c r="Q34">
        <f>VLOOKUP(B34,'Additional Details'!A33:P72,MATCH('Additional Details'!M34,'Additional Details'!A34:P34,0),FALSE)</f>
        <v>0</v>
      </c>
      <c r="R34">
        <f>VLOOKUP(B34,'Additional Details'!A33:P72,MATCH('Additional Details'!N34,'Additional Details'!A34:P34,0),FALSE)</f>
        <v>0</v>
      </c>
      <c r="S34">
        <f>VLOOKUP(B34,'Additional Details'!A33:P72,MATCH('Additional Details'!O34,'Additional Details'!A34:P34,0),FALSE)</f>
        <v>0.38461697285648699</v>
      </c>
      <c r="T34">
        <f>VLOOKUP(B34,'Additional Details'!A33:P72,MATCH('Additional Details'!P34,'Additional Details'!A34:P34,0),FALSE)</f>
        <v>4</v>
      </c>
    </row>
    <row r="35" spans="1:20" x14ac:dyDescent="0.3">
      <c r="A35">
        <v>1034</v>
      </c>
      <c r="B35" t="s">
        <v>41</v>
      </c>
      <c r="C35" t="s">
        <v>7</v>
      </c>
      <c r="D35" t="s">
        <v>8</v>
      </c>
      <c r="E35">
        <v>86</v>
      </c>
      <c r="F35">
        <v>1</v>
      </c>
      <c r="G35">
        <f>VLOOKUP(B35,'Additional Details'!A34:P73,MATCH('Additional Details'!C35,'Additional Details'!A35:P35,0),FALSE)</f>
        <v>16</v>
      </c>
      <c r="H35">
        <f>VLOOKUP(B35,'Additional Details'!A34:P73,MATCH('Additional Details'!D35,'Additional Details'!A35:P35,0),FALSE)</f>
        <v>0</v>
      </c>
      <c r="I35">
        <f>VLOOKUP(B35,'Additional Details'!A34:P73,MATCH('Additional Details'!E35,'Additional Details'!A35:P35,0),FALSE)</f>
        <v>3</v>
      </c>
      <c r="J35">
        <f>VLOOKUP(B35,'Additional Details'!A34:P73,MATCH('Additional Details'!F35,'Additional Details'!A35:P35,0),FALSE)</f>
        <v>3</v>
      </c>
      <c r="K35">
        <f>VLOOKUP(B35,'Additional Details'!A34:P73,MATCH('Additional Details'!G35,'Additional Details'!A35:P35,0),FALSE)</f>
        <v>15.893257847957701</v>
      </c>
      <c r="L35">
        <f>VLOOKUP(B35,'Additional Details'!A34:P73,MATCH('Additional Details'!H35,'Additional Details'!A35:P35,0),FALSE)</f>
        <v>21</v>
      </c>
      <c r="M35">
        <f>VLOOKUP(B35,'Additional Details'!A34:P73,MATCH('Additional Details'!I35,'Additional Details'!A35:P35,0),FALSE)</f>
        <v>0</v>
      </c>
      <c r="N35">
        <f>VLOOKUP(B35,'Additional Details'!A34:P73,MATCH('Additional Details'!J35,'Additional Details'!A35:P35,0),FALSE)</f>
        <v>0</v>
      </c>
      <c r="O35">
        <f>VLOOKUP(B35,'Additional Details'!A34:P73,MATCH('Additional Details'!K35,'Additional Details'!A35:P35,0),FALSE)</f>
        <v>1</v>
      </c>
      <c r="P35">
        <f>VLOOKUP(B35,'Additional Details'!A34:P73,MATCH('Additional Details'!L35,'Additional Details'!A35:P35,0),FALSE)</f>
        <v>1</v>
      </c>
      <c r="Q35">
        <f>VLOOKUP(B35,'Additional Details'!A34:P73,MATCH('Additional Details'!M35,'Additional Details'!A35:P35,0),FALSE)</f>
        <v>0</v>
      </c>
      <c r="R35">
        <f>VLOOKUP(B35,'Additional Details'!A34:P73,MATCH('Additional Details'!N35,'Additional Details'!A35:P35,0),FALSE)</f>
        <v>0</v>
      </c>
      <c r="S35">
        <f>VLOOKUP(B35,'Additional Details'!A34:P73,MATCH('Additional Details'!O35,'Additional Details'!A35:P35,0),FALSE)</f>
        <v>0.94940609779728002</v>
      </c>
      <c r="T35">
        <f>VLOOKUP(B35,'Additional Details'!A34:P73,MATCH('Additional Details'!P35,'Additional Details'!A35:P35,0),FALSE)</f>
        <v>4</v>
      </c>
    </row>
    <row r="36" spans="1:20" x14ac:dyDescent="0.3">
      <c r="A36">
        <v>1035</v>
      </c>
      <c r="B36" t="s">
        <v>42</v>
      </c>
      <c r="C36" t="s">
        <v>7</v>
      </c>
      <c r="D36" t="s">
        <v>8</v>
      </c>
      <c r="E36">
        <v>97</v>
      </c>
      <c r="F36">
        <v>1</v>
      </c>
      <c r="G36">
        <f>VLOOKUP(B36,'Additional Details'!A35:P74,MATCH('Additional Details'!C36,'Additional Details'!A36:P36,0),FALSE)</f>
        <v>16</v>
      </c>
      <c r="H36">
        <f>VLOOKUP(B36,'Additional Details'!A35:P74,MATCH('Additional Details'!D36,'Additional Details'!A36:P36,0),FALSE)</f>
        <v>0</v>
      </c>
      <c r="I36">
        <f>VLOOKUP(B36,'Additional Details'!A35:P74,MATCH('Additional Details'!E36,'Additional Details'!A36:P36,0),FALSE)</f>
        <v>0</v>
      </c>
      <c r="J36">
        <f>VLOOKUP(B36,'Additional Details'!A35:P74,MATCH('Additional Details'!F36,'Additional Details'!A36:P36,0),FALSE)</f>
        <v>3</v>
      </c>
      <c r="K36">
        <f>VLOOKUP(B36,'Additional Details'!A35:P74,MATCH('Additional Details'!G36,'Additional Details'!A36:P36,0),FALSE)</f>
        <v>9.1263364110192402</v>
      </c>
      <c r="L36">
        <f>VLOOKUP(B36,'Additional Details'!A35:P74,MATCH('Additional Details'!H36,'Additional Details'!A36:P36,0),FALSE)</f>
        <v>27</v>
      </c>
      <c r="M36">
        <f>VLOOKUP(B36,'Additional Details'!A35:P74,MATCH('Additional Details'!I36,'Additional Details'!A36:P36,0),FALSE)</f>
        <v>1</v>
      </c>
      <c r="N36">
        <f>VLOOKUP(B36,'Additional Details'!A35:P74,MATCH('Additional Details'!J36,'Additional Details'!A36:P36,0),FALSE)</f>
        <v>2</v>
      </c>
      <c r="O36">
        <f>VLOOKUP(B36,'Additional Details'!A35:P74,MATCH('Additional Details'!K36,'Additional Details'!A36:P36,0),FALSE)</f>
        <v>1</v>
      </c>
      <c r="P36">
        <f>VLOOKUP(B36,'Additional Details'!A35:P74,MATCH('Additional Details'!L36,'Additional Details'!A36:P36,0),FALSE)</f>
        <v>1</v>
      </c>
      <c r="Q36">
        <f>VLOOKUP(B36,'Additional Details'!A35:P74,MATCH('Additional Details'!M36,'Additional Details'!A36:P36,0),FALSE)</f>
        <v>0</v>
      </c>
      <c r="R36">
        <f>VLOOKUP(B36,'Additional Details'!A35:P74,MATCH('Additional Details'!N36,'Additional Details'!A36:P36,0),FALSE)</f>
        <v>0</v>
      </c>
      <c r="S36">
        <f>VLOOKUP(B36,'Additional Details'!A35:P74,MATCH('Additional Details'!O36,'Additional Details'!A36:P36,0),FALSE)</f>
        <v>1.14095941842033</v>
      </c>
      <c r="T36">
        <f>VLOOKUP(B36,'Additional Details'!A35:P74,MATCH('Additional Details'!P36,'Additional Details'!A36:P36,0),FALSE)</f>
        <v>4</v>
      </c>
    </row>
    <row r="37" spans="1:20" x14ac:dyDescent="0.3">
      <c r="A37">
        <v>1036</v>
      </c>
      <c r="B37" t="s">
        <v>43</v>
      </c>
      <c r="C37" t="s">
        <v>7</v>
      </c>
      <c r="D37" t="s">
        <v>8</v>
      </c>
      <c r="E37">
        <v>35</v>
      </c>
      <c r="F37">
        <v>0</v>
      </c>
      <c r="G37">
        <f>VLOOKUP(B37,'Additional Details'!A36:P75,MATCH('Additional Details'!C37,'Additional Details'!A37:P37,0),FALSE)</f>
        <v>15</v>
      </c>
      <c r="H37">
        <f>VLOOKUP(B37,'Additional Details'!A36:P75,MATCH('Additional Details'!D37,'Additional Details'!A37:P37,0),FALSE)</f>
        <v>0</v>
      </c>
      <c r="I37">
        <f>VLOOKUP(B37,'Additional Details'!A36:P75,MATCH('Additional Details'!E37,'Additional Details'!A37:P37,0),FALSE)</f>
        <v>3</v>
      </c>
      <c r="J37">
        <f>VLOOKUP(B37,'Additional Details'!A36:P75,MATCH('Additional Details'!F37,'Additional Details'!A37:P37,0),FALSE)</f>
        <v>1</v>
      </c>
      <c r="K37">
        <f>VLOOKUP(B37,'Additional Details'!A36:P75,MATCH('Additional Details'!G37,'Additional Details'!A37:P37,0),FALSE)</f>
        <v>3.4153652000667298</v>
      </c>
      <c r="L37">
        <f>VLOOKUP(B37,'Additional Details'!A36:P75,MATCH('Additional Details'!H37,'Additional Details'!A37:P37,0),FALSE)</f>
        <v>23</v>
      </c>
      <c r="M37">
        <f>VLOOKUP(B37,'Additional Details'!A36:P75,MATCH('Additional Details'!I37,'Additional Details'!A37:P37,0),FALSE)</f>
        <v>0</v>
      </c>
      <c r="N37">
        <f>VLOOKUP(B37,'Additional Details'!A36:P75,MATCH('Additional Details'!J37,'Additional Details'!A37:P37,0),FALSE)</f>
        <v>1</v>
      </c>
      <c r="O37">
        <f>VLOOKUP(B37,'Additional Details'!A36:P75,MATCH('Additional Details'!K37,'Additional Details'!A37:P37,0),FALSE)</f>
        <v>0</v>
      </c>
      <c r="P37">
        <f>VLOOKUP(B37,'Additional Details'!A36:P75,MATCH('Additional Details'!L37,'Additional Details'!A37:P37,0),FALSE)</f>
        <v>0</v>
      </c>
      <c r="Q37">
        <f>VLOOKUP(B37,'Additional Details'!A36:P75,MATCH('Additional Details'!M37,'Additional Details'!A37:P37,0),FALSE)</f>
        <v>0</v>
      </c>
      <c r="R37">
        <f>VLOOKUP(B37,'Additional Details'!A36:P75,MATCH('Additional Details'!N37,'Additional Details'!A37:P37,0),FALSE)</f>
        <v>0</v>
      </c>
      <c r="S37">
        <f>VLOOKUP(B37,'Additional Details'!A36:P75,MATCH('Additional Details'!O37,'Additional Details'!A37:P37,0),FALSE)</f>
        <v>0.26147226005075203</v>
      </c>
      <c r="T37">
        <f>VLOOKUP(B37,'Additional Details'!A36:P75,MATCH('Additional Details'!P37,'Additional Details'!A37:P37,0),FALSE)</f>
        <v>4</v>
      </c>
    </row>
    <row r="38" spans="1:20" x14ac:dyDescent="0.3">
      <c r="A38">
        <v>1037</v>
      </c>
      <c r="B38" t="s">
        <v>44</v>
      </c>
      <c r="C38" t="s">
        <v>7</v>
      </c>
      <c r="D38" t="s">
        <v>8</v>
      </c>
      <c r="E38">
        <v>75</v>
      </c>
      <c r="F38">
        <v>1</v>
      </c>
      <c r="G38">
        <f>VLOOKUP(B38,'Additional Details'!A37:P76,MATCH('Additional Details'!C38,'Additional Details'!A38:P38,0),FALSE)</f>
        <v>18</v>
      </c>
      <c r="H38">
        <f>VLOOKUP(B38,'Additional Details'!A37:P76,MATCH('Additional Details'!D38,'Additional Details'!A38:P38,0),FALSE)</f>
        <v>0</v>
      </c>
      <c r="I38">
        <f>VLOOKUP(B38,'Additional Details'!A37:P76,MATCH('Additional Details'!E38,'Additional Details'!A38:P38,0),FALSE)</f>
        <v>0</v>
      </c>
      <c r="J38">
        <f>VLOOKUP(B38,'Additional Details'!A37:P76,MATCH('Additional Details'!F38,'Additional Details'!A38:P38,0),FALSE)</f>
        <v>1</v>
      </c>
      <c r="K38">
        <f>VLOOKUP(B38,'Additional Details'!A37:P76,MATCH('Additional Details'!G38,'Additional Details'!A38:P38,0),FALSE)</f>
        <v>5.3441979097214798</v>
      </c>
      <c r="L38">
        <f>VLOOKUP(B38,'Additional Details'!A37:P76,MATCH('Additional Details'!H38,'Additional Details'!A38:P38,0),FALSE)</f>
        <v>26</v>
      </c>
      <c r="M38">
        <f>VLOOKUP(B38,'Additional Details'!A37:P76,MATCH('Additional Details'!I38,'Additional Details'!A38:P38,0),FALSE)</f>
        <v>1</v>
      </c>
      <c r="N38">
        <f>VLOOKUP(B38,'Additional Details'!A37:P76,MATCH('Additional Details'!J38,'Additional Details'!A38:P38,0),FALSE)</f>
        <v>1</v>
      </c>
      <c r="O38">
        <f>VLOOKUP(B38,'Additional Details'!A37:P76,MATCH('Additional Details'!K38,'Additional Details'!A38:P38,0),FALSE)</f>
        <v>0</v>
      </c>
      <c r="P38">
        <f>VLOOKUP(B38,'Additional Details'!A37:P76,MATCH('Additional Details'!L38,'Additional Details'!A38:P38,0),FALSE)</f>
        <v>0</v>
      </c>
      <c r="Q38">
        <f>VLOOKUP(B38,'Additional Details'!A37:P76,MATCH('Additional Details'!M38,'Additional Details'!A38:P38,0),FALSE)</f>
        <v>0</v>
      </c>
      <c r="R38">
        <f>VLOOKUP(B38,'Additional Details'!A37:P76,MATCH('Additional Details'!N38,'Additional Details'!A38:P38,0),FALSE)</f>
        <v>0</v>
      </c>
      <c r="S38">
        <f>VLOOKUP(B38,'Additional Details'!A37:P76,MATCH('Additional Details'!O38,'Additional Details'!A38:P38,0),FALSE)</f>
        <v>0.21828485682103099</v>
      </c>
      <c r="T38">
        <f>VLOOKUP(B38,'Additional Details'!A37:P76,MATCH('Additional Details'!P38,'Additional Details'!A38:P38,0),FALSE)</f>
        <v>4</v>
      </c>
    </row>
    <row r="39" spans="1:20" x14ac:dyDescent="0.3">
      <c r="A39">
        <v>1038</v>
      </c>
      <c r="B39" t="s">
        <v>45</v>
      </c>
      <c r="C39" t="s">
        <v>7</v>
      </c>
      <c r="D39" t="s">
        <v>8</v>
      </c>
      <c r="E39">
        <v>48</v>
      </c>
      <c r="F39">
        <v>0</v>
      </c>
      <c r="G39">
        <f>VLOOKUP(B39,'Additional Details'!A38:P77,MATCH('Additional Details'!C39,'Additional Details'!A39:P39,0),FALSE)</f>
        <v>15</v>
      </c>
      <c r="H39">
        <f>VLOOKUP(B39,'Additional Details'!A38:P77,MATCH('Additional Details'!D39,'Additional Details'!A39:P39,0),FALSE)</f>
        <v>0</v>
      </c>
      <c r="I39">
        <f>VLOOKUP(B39,'Additional Details'!A38:P77,MATCH('Additional Details'!E39,'Additional Details'!A39:P39,0),FALSE)</f>
        <v>2</v>
      </c>
      <c r="J39">
        <f>VLOOKUP(B39,'Additional Details'!A38:P77,MATCH('Additional Details'!F39,'Additional Details'!A39:P39,0),FALSE)</f>
        <v>1</v>
      </c>
      <c r="K39">
        <f>VLOOKUP(B39,'Additional Details'!A38:P77,MATCH('Additional Details'!G39,'Additional Details'!A39:P39,0),FALSE)</f>
        <v>10.1822677037504</v>
      </c>
      <c r="L39">
        <f>VLOOKUP(B39,'Additional Details'!A38:P77,MATCH('Additional Details'!H39,'Additional Details'!A39:P39,0),FALSE)</f>
        <v>21</v>
      </c>
      <c r="M39">
        <f>VLOOKUP(B39,'Additional Details'!A38:P77,MATCH('Additional Details'!I39,'Additional Details'!A39:P39,0),FALSE)</f>
        <v>1</v>
      </c>
      <c r="N39">
        <f>VLOOKUP(B39,'Additional Details'!A38:P77,MATCH('Additional Details'!J39,'Additional Details'!A39:P39,0),FALSE)</f>
        <v>1</v>
      </c>
      <c r="O39">
        <f>VLOOKUP(B39,'Additional Details'!A38:P77,MATCH('Additional Details'!K39,'Additional Details'!A39:P39,0),FALSE)</f>
        <v>0</v>
      </c>
      <c r="P39">
        <f>VLOOKUP(B39,'Additional Details'!A38:P77,MATCH('Additional Details'!L39,'Additional Details'!A39:P39,0),FALSE)</f>
        <v>1</v>
      </c>
      <c r="Q39">
        <f>VLOOKUP(B39,'Additional Details'!A38:P77,MATCH('Additional Details'!M39,'Additional Details'!A39:P39,0),FALSE)</f>
        <v>0</v>
      </c>
      <c r="R39">
        <f>VLOOKUP(B39,'Additional Details'!A38:P77,MATCH('Additional Details'!N39,'Additional Details'!A39:P39,0),FALSE)</f>
        <v>0</v>
      </c>
      <c r="S39">
        <f>VLOOKUP(B39,'Additional Details'!A38:P77,MATCH('Additional Details'!O39,'Additional Details'!A39:P39,0),FALSE)</f>
        <v>1.0677635510419701</v>
      </c>
      <c r="T39">
        <f>VLOOKUP(B39,'Additional Details'!A38:P77,MATCH('Additional Details'!P39,'Additional Details'!A39:P39,0),FALSE)</f>
        <v>4</v>
      </c>
    </row>
    <row r="40" spans="1:20" x14ac:dyDescent="0.3">
      <c r="A40">
        <v>1001</v>
      </c>
      <c r="B40" t="s">
        <v>6</v>
      </c>
      <c r="C40" t="s">
        <v>46</v>
      </c>
      <c r="D40" t="s">
        <v>47</v>
      </c>
      <c r="E40">
        <v>52</v>
      </c>
      <c r="F40">
        <v>0</v>
      </c>
      <c r="G40">
        <f>VLOOKUP(B40,'Additional Details'!A1:P40,MATCH('Additional Details'!C2,'Additional Details'!A2:P2,0),FALSE)</f>
        <v>17</v>
      </c>
      <c r="H40">
        <f>VLOOKUP(B40,'Additional Details'!A1:P40,MATCH('Additional Details'!D2,'Additional Details'!A2:P2,0),FALSE)</f>
        <v>1</v>
      </c>
      <c r="I40">
        <f>VLOOKUP(B40,'Additional Details'!A1:P40,MATCH('Additional Details'!E2,'Additional Details'!A2:P2,0),FALSE)</f>
        <v>0</v>
      </c>
      <c r="J40">
        <f>VLOOKUP(B40,'Additional Details'!A1:P40,MATCH('Additional Details'!F2,'Additional Details'!A2:P2,0),FALSE)</f>
        <v>2</v>
      </c>
      <c r="K40">
        <f>VLOOKUP(B40,'Additional Details'!A1:P40,MATCH('Additional Details'!G2,'Additional Details'!A2:P2,0),FALSE)</f>
        <v>19.833722807854699</v>
      </c>
      <c r="L40">
        <f>VLOOKUP(B40,'Additional Details'!A1:P40,MATCH('Additional Details'!H2,'Additional Details'!A2:P2,0),FALSE)</f>
        <v>7</v>
      </c>
      <c r="M40">
        <f>VLOOKUP(B40,'Additional Details'!A1:P40,MATCH('Additional Details'!I2,'Additional Details'!A2:P2,0),FALSE)</f>
        <v>1</v>
      </c>
      <c r="N40">
        <f>VLOOKUP(B40,'Additional Details'!A1:P40,MATCH('Additional Details'!J2,'Additional Details'!A2:P2,0),FALSE)</f>
        <v>2</v>
      </c>
      <c r="O40">
        <f>VLOOKUP(B40,'Additional Details'!A1:P40,MATCH('Additional Details'!K2,'Additional Details'!A2:P2,0),FALSE)</f>
        <v>0</v>
      </c>
      <c r="P40">
        <f>VLOOKUP(B40,'Additional Details'!A1:P40,MATCH('Additional Details'!L2,'Additional Details'!A2:P2,0),FALSE)</f>
        <v>0</v>
      </c>
      <c r="Q40">
        <f>VLOOKUP(B40,'Additional Details'!A1:P40,MATCH('Additional Details'!M2,'Additional Details'!A2:P2,0),FALSE)</f>
        <v>1</v>
      </c>
      <c r="R40">
        <f>VLOOKUP(B40,'Additional Details'!A1:P40,MATCH('Additional Details'!N2,'Additional Details'!A2:P2,0),FALSE)</f>
        <v>0</v>
      </c>
      <c r="S40">
        <f>VLOOKUP(B40,'Additional Details'!A1:P40,MATCH('Additional Details'!O2,'Additional Details'!A2:P2,0),FALSE)</f>
        <v>2.9291955916676802</v>
      </c>
      <c r="T40">
        <f>VLOOKUP(B40,'Additional Details'!A1:P40,MATCH('Additional Details'!P2,'Additional Details'!A2:P2,0),FALSE)</f>
        <v>2</v>
      </c>
    </row>
    <row r="41" spans="1:20" x14ac:dyDescent="0.3">
      <c r="A41">
        <v>1002</v>
      </c>
      <c r="B41" t="s">
        <v>9</v>
      </c>
      <c r="C41" t="s">
        <v>46</v>
      </c>
      <c r="D41" t="s">
        <v>47</v>
      </c>
      <c r="E41">
        <v>20</v>
      </c>
      <c r="F41">
        <v>0</v>
      </c>
      <c r="G41">
        <f>VLOOKUP(B41,'Additional Details'!A2:P41,MATCH('Additional Details'!C3,'Additional Details'!A3:P3,0),FALSE)</f>
        <v>18</v>
      </c>
      <c r="H41">
        <f>VLOOKUP(B41,'Additional Details'!A2:P41,MATCH('Additional Details'!D3,'Additional Details'!A3:P3,0),FALSE)</f>
        <v>0</v>
      </c>
      <c r="I41">
        <f>VLOOKUP(B41,'Additional Details'!A2:P41,MATCH('Additional Details'!E3,'Additional Details'!A3:P3,0),FALSE)</f>
        <v>0</v>
      </c>
      <c r="J41">
        <f>VLOOKUP(B41,'Additional Details'!A2:P41,MATCH('Additional Details'!F3,'Additional Details'!A3:P3,0),FALSE)</f>
        <v>1</v>
      </c>
      <c r="K41">
        <f>VLOOKUP(B41,'Additional Details'!A2:P41,MATCH('Additional Details'!G3,'Additional Details'!A3:P3,0),FALSE)</f>
        <v>15.4087560558467</v>
      </c>
      <c r="L41">
        <f>VLOOKUP(B41,'Additional Details'!A2:P41,MATCH('Additional Details'!H3,'Additional Details'!A3:P3,0),FALSE)</f>
        <v>0</v>
      </c>
      <c r="M41">
        <f>VLOOKUP(B41,'Additional Details'!A2:P41,MATCH('Additional Details'!I3,'Additional Details'!A3:P3,0),FALSE)</f>
        <v>0</v>
      </c>
      <c r="N41">
        <f>VLOOKUP(B41,'Additional Details'!A2:P41,MATCH('Additional Details'!J3,'Additional Details'!A3:P3,0),FALSE)</f>
        <v>1</v>
      </c>
      <c r="O41">
        <f>VLOOKUP(B41,'Additional Details'!A2:P41,MATCH('Additional Details'!K3,'Additional Details'!A3:P3,0),FALSE)</f>
        <v>0</v>
      </c>
      <c r="P41">
        <f>VLOOKUP(B41,'Additional Details'!A2:P41,MATCH('Additional Details'!L3,'Additional Details'!A3:P3,0),FALSE)</f>
        <v>0</v>
      </c>
      <c r="Q41">
        <f>VLOOKUP(B41,'Additional Details'!A2:P41,MATCH('Additional Details'!M3,'Additional Details'!A3:P3,0),FALSE)</f>
        <v>0</v>
      </c>
      <c r="R41">
        <f>VLOOKUP(B41,'Additional Details'!A2:P41,MATCH('Additional Details'!N3,'Additional Details'!A3:P3,0),FALSE)</f>
        <v>0</v>
      </c>
      <c r="S41">
        <f>VLOOKUP(B41,'Additional Details'!A2:P41,MATCH('Additional Details'!O3,'Additional Details'!A3:P3,0),FALSE)</f>
        <v>3.0429148334363698</v>
      </c>
      <c r="T41">
        <f>VLOOKUP(B41,'Additional Details'!A2:P41,MATCH('Additional Details'!P3,'Additional Details'!A3:P3,0),FALSE)</f>
        <v>1</v>
      </c>
    </row>
    <row r="42" spans="1:20" x14ac:dyDescent="0.3">
      <c r="A42">
        <v>1003</v>
      </c>
      <c r="B42" t="s">
        <v>10</v>
      </c>
      <c r="C42" t="s">
        <v>46</v>
      </c>
      <c r="D42" t="s">
        <v>47</v>
      </c>
      <c r="E42">
        <v>32</v>
      </c>
      <c r="F42">
        <v>0</v>
      </c>
      <c r="G42">
        <f>VLOOKUP(B42,'Additional Details'!A3:P42,MATCH('Additional Details'!C4,'Additional Details'!A4:P4,0),FALSE)</f>
        <v>15</v>
      </c>
      <c r="H42">
        <f>VLOOKUP(B42,'Additional Details'!A3:P42,MATCH('Additional Details'!D4,'Additional Details'!A4:P4,0),FALSE)</f>
        <v>0</v>
      </c>
      <c r="I42">
        <f>VLOOKUP(B42,'Additional Details'!A3:P42,MATCH('Additional Details'!E4,'Additional Details'!A4:P4,0),FALSE)</f>
        <v>2</v>
      </c>
      <c r="J42">
        <f>VLOOKUP(B42,'Additional Details'!A3:P42,MATCH('Additional Details'!F4,'Additional Details'!A4:P4,0),FALSE)</f>
        <v>3</v>
      </c>
      <c r="K42">
        <f>VLOOKUP(B42,'Additional Details'!A3:P42,MATCH('Additional Details'!G4,'Additional Details'!A4:P4,0),FALSE)</f>
        <v>4.2105697688122596</v>
      </c>
      <c r="L42">
        <f>VLOOKUP(B42,'Additional Details'!A3:P42,MATCH('Additional Details'!H4,'Additional Details'!A4:P4,0),FALSE)</f>
        <v>26</v>
      </c>
      <c r="M42">
        <f>VLOOKUP(B42,'Additional Details'!A3:P42,MATCH('Additional Details'!I4,'Additional Details'!A4:P4,0),FALSE)</f>
        <v>0</v>
      </c>
      <c r="N42">
        <f>VLOOKUP(B42,'Additional Details'!A3:P42,MATCH('Additional Details'!J4,'Additional Details'!A4:P4,0),FALSE)</f>
        <v>2</v>
      </c>
      <c r="O42">
        <f>VLOOKUP(B42,'Additional Details'!A3:P42,MATCH('Additional Details'!K4,'Additional Details'!A4:P4,0),FALSE)</f>
        <v>0</v>
      </c>
      <c r="P42">
        <f>VLOOKUP(B42,'Additional Details'!A3:P42,MATCH('Additional Details'!L4,'Additional Details'!A4:P4,0),FALSE)</f>
        <v>0</v>
      </c>
      <c r="Q42">
        <f>VLOOKUP(B42,'Additional Details'!A3:P42,MATCH('Additional Details'!M4,'Additional Details'!A4:P4,0),FALSE)</f>
        <v>0</v>
      </c>
      <c r="R42">
        <f>VLOOKUP(B42,'Additional Details'!A3:P42,MATCH('Additional Details'!N4,'Additional Details'!A4:P4,0),FALSE)</f>
        <v>0</v>
      </c>
      <c r="S42">
        <f>VLOOKUP(B42,'Additional Details'!A3:P42,MATCH('Additional Details'!O4,'Additional Details'!A4:P4,0),FALSE)</f>
        <v>0.112602254466181</v>
      </c>
      <c r="T42">
        <f>VLOOKUP(B42,'Additional Details'!A3:P42,MATCH('Additional Details'!P4,'Additional Details'!A4:P4,0),FALSE)</f>
        <v>4</v>
      </c>
    </row>
    <row r="43" spans="1:20" x14ac:dyDescent="0.3">
      <c r="A43">
        <v>1004</v>
      </c>
      <c r="B43" t="s">
        <v>11</v>
      </c>
      <c r="C43" t="s">
        <v>46</v>
      </c>
      <c r="D43" t="s">
        <v>47</v>
      </c>
      <c r="E43">
        <v>19</v>
      </c>
      <c r="F43">
        <v>0</v>
      </c>
      <c r="G43">
        <f>VLOOKUP(B43,'Additional Details'!A4:P43,MATCH('Additional Details'!C5,'Additional Details'!A5:P5,0),FALSE)</f>
        <v>17</v>
      </c>
      <c r="H43">
        <f>VLOOKUP(B43,'Additional Details'!A4:P43,MATCH('Additional Details'!D5,'Additional Details'!A5:P5,0),FALSE)</f>
        <v>1</v>
      </c>
      <c r="I43">
        <f>VLOOKUP(B43,'Additional Details'!A4:P43,MATCH('Additional Details'!E5,'Additional Details'!A5:P5,0),FALSE)</f>
        <v>0</v>
      </c>
      <c r="J43">
        <f>VLOOKUP(B43,'Additional Details'!A4:P43,MATCH('Additional Details'!F5,'Additional Details'!A5:P5,0),FALSE)</f>
        <v>3</v>
      </c>
      <c r="K43">
        <f>VLOOKUP(B43,'Additional Details'!A4:P43,MATCH('Additional Details'!G5,'Additional Details'!A5:P5,0),FALSE)</f>
        <v>10.028829473958201</v>
      </c>
      <c r="L43">
        <f>VLOOKUP(B43,'Additional Details'!A4:P43,MATCH('Additional Details'!H5,'Additional Details'!A5:P5,0),FALSE)</f>
        <v>14</v>
      </c>
      <c r="M43">
        <f>VLOOKUP(B43,'Additional Details'!A4:P43,MATCH('Additional Details'!I5,'Additional Details'!A5:P5,0),FALSE)</f>
        <v>0</v>
      </c>
      <c r="N43">
        <f>VLOOKUP(B43,'Additional Details'!A4:P43,MATCH('Additional Details'!J5,'Additional Details'!A5:P5,0),FALSE)</f>
        <v>3</v>
      </c>
      <c r="O43">
        <f>VLOOKUP(B43,'Additional Details'!A4:P43,MATCH('Additional Details'!K5,'Additional Details'!A5:P5,0),FALSE)</f>
        <v>1</v>
      </c>
      <c r="P43">
        <f>VLOOKUP(B43,'Additional Details'!A4:P43,MATCH('Additional Details'!L5,'Additional Details'!A5:P5,0),FALSE)</f>
        <v>0</v>
      </c>
      <c r="Q43">
        <f>VLOOKUP(B43,'Additional Details'!A4:P43,MATCH('Additional Details'!M5,'Additional Details'!A5:P5,0),FALSE)</f>
        <v>0</v>
      </c>
      <c r="R43">
        <f>VLOOKUP(B43,'Additional Details'!A4:P43,MATCH('Additional Details'!N5,'Additional Details'!A5:P5,0),FALSE)</f>
        <v>0</v>
      </c>
      <c r="S43">
        <f>VLOOKUP(B43,'Additional Details'!A4:P43,MATCH('Additional Details'!O5,'Additional Details'!A5:P5,0),FALSE)</f>
        <v>2.05421813970294</v>
      </c>
      <c r="T43">
        <f>VLOOKUP(B43,'Additional Details'!A4:P43,MATCH('Additional Details'!P5,'Additional Details'!A5:P5,0),FALSE)</f>
        <v>3</v>
      </c>
    </row>
    <row r="44" spans="1:20" x14ac:dyDescent="0.3">
      <c r="A44">
        <v>1005</v>
      </c>
      <c r="B44" t="s">
        <v>12</v>
      </c>
      <c r="C44" t="s">
        <v>46</v>
      </c>
      <c r="D44" t="s">
        <v>47</v>
      </c>
      <c r="E44">
        <v>61</v>
      </c>
      <c r="F44">
        <v>1</v>
      </c>
      <c r="G44">
        <f>VLOOKUP(B44,'Additional Details'!A5:P44,MATCH('Additional Details'!C6,'Additional Details'!A6:P6,0),FALSE)</f>
        <v>17</v>
      </c>
      <c r="H44">
        <f>VLOOKUP(B44,'Additional Details'!A5:P44,MATCH('Additional Details'!D6,'Additional Details'!A6:P6,0),FALSE)</f>
        <v>1</v>
      </c>
      <c r="I44">
        <f>VLOOKUP(B44,'Additional Details'!A5:P44,MATCH('Additional Details'!E6,'Additional Details'!A6:P6,0),FALSE)</f>
        <v>0</v>
      </c>
      <c r="J44">
        <f>VLOOKUP(B44,'Additional Details'!A5:P44,MATCH('Additional Details'!F6,'Additional Details'!A6:P6,0),FALSE)</f>
        <v>2</v>
      </c>
      <c r="K44">
        <f>VLOOKUP(B44,'Additional Details'!A5:P44,MATCH('Additional Details'!G6,'Additional Details'!A6:P6,0),FALSE)</f>
        <v>4.6724952729713296</v>
      </c>
      <c r="L44">
        <f>VLOOKUP(B44,'Additional Details'!A5:P44,MATCH('Additional Details'!H6,'Additional Details'!A6:P6,0),FALSE)</f>
        <v>17</v>
      </c>
      <c r="M44">
        <f>VLOOKUP(B44,'Additional Details'!A5:P44,MATCH('Additional Details'!I6,'Additional Details'!A6:P6,0),FALSE)</f>
        <v>1</v>
      </c>
      <c r="N44">
        <f>VLOOKUP(B44,'Additional Details'!A5:P44,MATCH('Additional Details'!J6,'Additional Details'!A6:P6,0),FALSE)</f>
        <v>3</v>
      </c>
      <c r="O44">
        <f>VLOOKUP(B44,'Additional Details'!A5:P44,MATCH('Additional Details'!K6,'Additional Details'!A6:P6,0),FALSE)</f>
        <v>0</v>
      </c>
      <c r="P44">
        <f>VLOOKUP(B44,'Additional Details'!A5:P44,MATCH('Additional Details'!L6,'Additional Details'!A6:P6,0),FALSE)</f>
        <v>0</v>
      </c>
      <c r="Q44">
        <f>VLOOKUP(B44,'Additional Details'!A5:P44,MATCH('Additional Details'!M6,'Additional Details'!A6:P6,0),FALSE)</f>
        <v>0</v>
      </c>
      <c r="R44">
        <f>VLOOKUP(B44,'Additional Details'!A5:P44,MATCH('Additional Details'!N6,'Additional Details'!A6:P6,0),FALSE)</f>
        <v>0</v>
      </c>
      <c r="S44">
        <f>VLOOKUP(B44,'Additional Details'!A5:P44,MATCH('Additional Details'!O6,'Additional Details'!A6:P6,0),FALSE)</f>
        <v>1.28806118179538</v>
      </c>
      <c r="T44">
        <f>VLOOKUP(B44,'Additional Details'!A5:P44,MATCH('Additional Details'!P6,'Additional Details'!A6:P6,0),FALSE)</f>
        <v>4</v>
      </c>
    </row>
    <row r="45" spans="1:20" x14ac:dyDescent="0.3">
      <c r="A45">
        <v>1006</v>
      </c>
      <c r="B45" t="s">
        <v>13</v>
      </c>
      <c r="C45" t="s">
        <v>46</v>
      </c>
      <c r="D45" t="s">
        <v>47</v>
      </c>
      <c r="E45">
        <v>34</v>
      </c>
      <c r="F45">
        <v>0</v>
      </c>
      <c r="G45">
        <f>VLOOKUP(B45,'Additional Details'!A6:P45,MATCH('Additional Details'!C7,'Additional Details'!A7:P7,0),FALSE)</f>
        <v>18</v>
      </c>
      <c r="H45">
        <f>VLOOKUP(B45,'Additional Details'!A6:P45,MATCH('Additional Details'!D7,'Additional Details'!A7:P7,0),FALSE)</f>
        <v>0</v>
      </c>
      <c r="I45">
        <f>VLOOKUP(B45,'Additional Details'!A6:P45,MATCH('Additional Details'!E7,'Additional Details'!A7:P7,0),FALSE)</f>
        <v>0</v>
      </c>
      <c r="J45">
        <f>VLOOKUP(B45,'Additional Details'!A6:P45,MATCH('Additional Details'!F7,'Additional Details'!A7:P7,0),FALSE)</f>
        <v>1</v>
      </c>
      <c r="K45">
        <f>VLOOKUP(B45,'Additional Details'!A6:P45,MATCH('Additional Details'!G7,'Additional Details'!A7:P7,0),FALSE)</f>
        <v>8.1912185452501802</v>
      </c>
      <c r="L45">
        <f>VLOOKUP(B45,'Additional Details'!A6:P45,MATCH('Additional Details'!H7,'Additional Details'!A7:P7,0),FALSE)</f>
        <v>0</v>
      </c>
      <c r="M45">
        <f>VLOOKUP(B45,'Additional Details'!A6:P45,MATCH('Additional Details'!I7,'Additional Details'!A7:P7,0),FALSE)</f>
        <v>0</v>
      </c>
      <c r="N45">
        <f>VLOOKUP(B45,'Additional Details'!A6:P45,MATCH('Additional Details'!J7,'Additional Details'!A7:P7,0),FALSE)</f>
        <v>1</v>
      </c>
      <c r="O45">
        <f>VLOOKUP(B45,'Additional Details'!A6:P45,MATCH('Additional Details'!K7,'Additional Details'!A7:P7,0),FALSE)</f>
        <v>1</v>
      </c>
      <c r="P45">
        <f>VLOOKUP(B45,'Additional Details'!A6:P45,MATCH('Additional Details'!L7,'Additional Details'!A7:P7,0),FALSE)</f>
        <v>0</v>
      </c>
      <c r="Q45">
        <f>VLOOKUP(B45,'Additional Details'!A6:P45,MATCH('Additional Details'!M7,'Additional Details'!A7:P7,0),FALSE)</f>
        <v>0</v>
      </c>
      <c r="R45">
        <f>VLOOKUP(B45,'Additional Details'!A6:P45,MATCH('Additional Details'!N7,'Additional Details'!A7:P7,0),FALSE)</f>
        <v>0</v>
      </c>
      <c r="S45">
        <f>VLOOKUP(B45,'Additional Details'!A6:P45,MATCH('Additional Details'!O7,'Additional Details'!A7:P7,0),FALSE)</f>
        <v>3.0841836144863901</v>
      </c>
      <c r="T45">
        <f>VLOOKUP(B45,'Additional Details'!A6:P45,MATCH('Additional Details'!P7,'Additional Details'!A7:P7,0),FALSE)</f>
        <v>1</v>
      </c>
    </row>
    <row r="46" spans="1:20" x14ac:dyDescent="0.3">
      <c r="A46">
        <v>1007</v>
      </c>
      <c r="B46" t="s">
        <v>14</v>
      </c>
      <c r="C46" t="s">
        <v>46</v>
      </c>
      <c r="D46" t="s">
        <v>47</v>
      </c>
      <c r="E46">
        <v>9</v>
      </c>
      <c r="F46">
        <v>0</v>
      </c>
      <c r="G46">
        <f>VLOOKUP(B46,'Additional Details'!A7:P46,MATCH('Additional Details'!C8,'Additional Details'!A8:P8,0),FALSE)</f>
        <v>15</v>
      </c>
      <c r="H46">
        <f>VLOOKUP(B46,'Additional Details'!A7:P46,MATCH('Additional Details'!D8,'Additional Details'!A8:P8,0),FALSE)</f>
        <v>0</v>
      </c>
      <c r="I46">
        <f>VLOOKUP(B46,'Additional Details'!A7:P46,MATCH('Additional Details'!E8,'Additional Details'!A8:P8,0),FALSE)</f>
        <v>1</v>
      </c>
      <c r="J46">
        <f>VLOOKUP(B46,'Additional Details'!A7:P46,MATCH('Additional Details'!F8,'Additional Details'!A8:P8,0),FALSE)</f>
        <v>1</v>
      </c>
      <c r="K46">
        <f>VLOOKUP(B46,'Additional Details'!A7:P46,MATCH('Additional Details'!G8,'Additional Details'!A8:P8,0),FALSE)</f>
        <v>15.601680474699201</v>
      </c>
      <c r="L46">
        <f>VLOOKUP(B46,'Additional Details'!A7:P46,MATCH('Additional Details'!H8,'Additional Details'!A8:P8,0),FALSE)</f>
        <v>10</v>
      </c>
      <c r="M46">
        <f>VLOOKUP(B46,'Additional Details'!A7:P46,MATCH('Additional Details'!I8,'Additional Details'!A8:P8,0),FALSE)</f>
        <v>0</v>
      </c>
      <c r="N46">
        <f>VLOOKUP(B46,'Additional Details'!A7:P46,MATCH('Additional Details'!J8,'Additional Details'!A8:P8,0),FALSE)</f>
        <v>3</v>
      </c>
      <c r="O46">
        <f>VLOOKUP(B46,'Additional Details'!A7:P46,MATCH('Additional Details'!K8,'Additional Details'!A8:P8,0),FALSE)</f>
        <v>0</v>
      </c>
      <c r="P46">
        <f>VLOOKUP(B46,'Additional Details'!A7:P46,MATCH('Additional Details'!L8,'Additional Details'!A8:P8,0),FALSE)</f>
        <v>1</v>
      </c>
      <c r="Q46">
        <f>VLOOKUP(B46,'Additional Details'!A7:P46,MATCH('Additional Details'!M8,'Additional Details'!A8:P8,0),FALSE)</f>
        <v>0</v>
      </c>
      <c r="R46">
        <f>VLOOKUP(B46,'Additional Details'!A7:P46,MATCH('Additional Details'!N8,'Additional Details'!A8:P8,0),FALSE)</f>
        <v>0</v>
      </c>
      <c r="S46">
        <f>VLOOKUP(B46,'Additional Details'!A7:P46,MATCH('Additional Details'!O8,'Additional Details'!A8:P8,0),FALSE)</f>
        <v>2.7482374148915798</v>
      </c>
      <c r="T46">
        <f>VLOOKUP(B46,'Additional Details'!A7:P46,MATCH('Additional Details'!P8,'Additional Details'!A8:P8,0),FALSE)</f>
        <v>2</v>
      </c>
    </row>
    <row r="47" spans="1:20" x14ac:dyDescent="0.3">
      <c r="A47">
        <v>1008</v>
      </c>
      <c r="B47" t="s">
        <v>15</v>
      </c>
      <c r="C47" t="s">
        <v>46</v>
      </c>
      <c r="D47" t="s">
        <v>47</v>
      </c>
      <c r="E47">
        <v>22</v>
      </c>
      <c r="F47">
        <v>0</v>
      </c>
      <c r="G47">
        <f>VLOOKUP(B47,'Additional Details'!A8:P47,MATCH('Additional Details'!C9,'Additional Details'!A9:P9,0),FALSE)</f>
        <v>15</v>
      </c>
      <c r="H47">
        <f>VLOOKUP(B47,'Additional Details'!A8:P47,MATCH('Additional Details'!D9,'Additional Details'!A9:P9,0),FALSE)</f>
        <v>1</v>
      </c>
      <c r="I47">
        <f>VLOOKUP(B47,'Additional Details'!A8:P47,MATCH('Additional Details'!E9,'Additional Details'!A9:P9,0),FALSE)</f>
        <v>1</v>
      </c>
      <c r="J47">
        <f>VLOOKUP(B47,'Additional Details'!A8:P47,MATCH('Additional Details'!F9,'Additional Details'!A9:P9,0),FALSE)</f>
        <v>4</v>
      </c>
      <c r="K47">
        <f>VLOOKUP(B47,'Additional Details'!A8:P47,MATCH('Additional Details'!G9,'Additional Details'!A9:P9,0),FALSE)</f>
        <v>15.424496305808001</v>
      </c>
      <c r="L47">
        <f>VLOOKUP(B47,'Additional Details'!A8:P47,MATCH('Additional Details'!H9,'Additional Details'!A9:P9,0),FALSE)</f>
        <v>22</v>
      </c>
      <c r="M47">
        <f>VLOOKUP(B47,'Additional Details'!A8:P47,MATCH('Additional Details'!I9,'Additional Details'!A9:P9,0),FALSE)</f>
        <v>1</v>
      </c>
      <c r="N47">
        <f>VLOOKUP(B47,'Additional Details'!A8:P47,MATCH('Additional Details'!J9,'Additional Details'!A9:P9,0),FALSE)</f>
        <v>1</v>
      </c>
      <c r="O47">
        <f>VLOOKUP(B47,'Additional Details'!A8:P47,MATCH('Additional Details'!K9,'Additional Details'!A9:P9,0),FALSE)</f>
        <v>1</v>
      </c>
      <c r="P47">
        <f>VLOOKUP(B47,'Additional Details'!A8:P47,MATCH('Additional Details'!L9,'Additional Details'!A9:P9,0),FALSE)</f>
        <v>0</v>
      </c>
      <c r="Q47">
        <f>VLOOKUP(B47,'Additional Details'!A8:P47,MATCH('Additional Details'!M9,'Additional Details'!A9:P9,0),FALSE)</f>
        <v>0</v>
      </c>
      <c r="R47">
        <f>VLOOKUP(B47,'Additional Details'!A8:P47,MATCH('Additional Details'!N9,'Additional Details'!A9:P9,0),FALSE)</f>
        <v>0</v>
      </c>
      <c r="S47">
        <f>VLOOKUP(B47,'Additional Details'!A8:P47,MATCH('Additional Details'!O9,'Additional Details'!A9:P9,0),FALSE)</f>
        <v>1.36014271231646</v>
      </c>
      <c r="T47">
        <f>VLOOKUP(B47,'Additional Details'!A8:P47,MATCH('Additional Details'!P9,'Additional Details'!A9:P9,0),FALSE)</f>
        <v>4</v>
      </c>
    </row>
    <row r="48" spans="1:20" x14ac:dyDescent="0.3">
      <c r="A48">
        <v>1009</v>
      </c>
      <c r="B48" t="s">
        <v>16</v>
      </c>
      <c r="C48" t="s">
        <v>46</v>
      </c>
      <c r="D48" t="s">
        <v>47</v>
      </c>
      <c r="E48">
        <v>46</v>
      </c>
      <c r="F48">
        <v>0</v>
      </c>
      <c r="G48">
        <f>VLOOKUP(B48,'Additional Details'!A9:P48,MATCH('Additional Details'!C10,'Additional Details'!A10:P10,0),FALSE)</f>
        <v>17</v>
      </c>
      <c r="H48">
        <f>VLOOKUP(B48,'Additional Details'!A9:P48,MATCH('Additional Details'!D10,'Additional Details'!A10:P10,0),FALSE)</f>
        <v>0</v>
      </c>
      <c r="I48">
        <f>VLOOKUP(B48,'Additional Details'!A9:P48,MATCH('Additional Details'!E10,'Additional Details'!A10:P10,0),FALSE)</f>
        <v>0</v>
      </c>
      <c r="J48">
        <f>VLOOKUP(B48,'Additional Details'!A9:P48,MATCH('Additional Details'!F10,'Additional Details'!A10:P10,0),FALSE)</f>
        <v>0</v>
      </c>
      <c r="K48">
        <f>VLOOKUP(B48,'Additional Details'!A9:P48,MATCH('Additional Details'!G10,'Additional Details'!A10:P10,0),FALSE)</f>
        <v>4.5620075580477</v>
      </c>
      <c r="L48">
        <f>VLOOKUP(B48,'Additional Details'!A9:P48,MATCH('Additional Details'!H10,'Additional Details'!A10:P10,0),FALSE)</f>
        <v>1</v>
      </c>
      <c r="M48">
        <f>VLOOKUP(B48,'Additional Details'!A9:P48,MATCH('Additional Details'!I10,'Additional Details'!A10:P10,0),FALSE)</f>
        <v>0</v>
      </c>
      <c r="N48">
        <f>VLOOKUP(B48,'Additional Details'!A9:P48,MATCH('Additional Details'!J10,'Additional Details'!A10:P10,0),FALSE)</f>
        <v>2</v>
      </c>
      <c r="O48">
        <f>VLOOKUP(B48,'Additional Details'!A9:P48,MATCH('Additional Details'!K10,'Additional Details'!A10:P10,0),FALSE)</f>
        <v>0</v>
      </c>
      <c r="P48">
        <f>VLOOKUP(B48,'Additional Details'!A9:P48,MATCH('Additional Details'!L10,'Additional Details'!A10:P10,0),FALSE)</f>
        <v>1</v>
      </c>
      <c r="Q48">
        <f>VLOOKUP(B48,'Additional Details'!A9:P48,MATCH('Additional Details'!M10,'Additional Details'!A10:P10,0),FALSE)</f>
        <v>0</v>
      </c>
      <c r="R48">
        <f>VLOOKUP(B48,'Additional Details'!A9:P48,MATCH('Additional Details'!N10,'Additional Details'!A10:P10,0),FALSE)</f>
        <v>1</v>
      </c>
      <c r="S48">
        <f>VLOOKUP(B48,'Additional Details'!A9:P48,MATCH('Additional Details'!O10,'Additional Details'!A10:P10,0),FALSE)</f>
        <v>2.8968191895135602</v>
      </c>
      <c r="T48">
        <f>VLOOKUP(B48,'Additional Details'!A9:P48,MATCH('Additional Details'!P10,'Additional Details'!A10:P10,0),FALSE)</f>
        <v>2</v>
      </c>
    </row>
    <row r="49" spans="1:20" x14ac:dyDescent="0.3">
      <c r="A49">
        <v>1010</v>
      </c>
      <c r="B49" t="s">
        <v>17</v>
      </c>
      <c r="C49" t="s">
        <v>46</v>
      </c>
      <c r="D49" t="s">
        <v>47</v>
      </c>
      <c r="E49">
        <v>100</v>
      </c>
      <c r="F49">
        <v>1</v>
      </c>
      <c r="G49">
        <f>VLOOKUP(B49,'Additional Details'!A10:P49,MATCH('Additional Details'!C11,'Additional Details'!A11:P11,0),FALSE)</f>
        <v>16</v>
      </c>
      <c r="H49">
        <f>VLOOKUP(B49,'Additional Details'!A10:P49,MATCH('Additional Details'!D11,'Additional Details'!A11:P11,0),FALSE)</f>
        <v>1</v>
      </c>
      <c r="I49">
        <f>VLOOKUP(B49,'Additional Details'!A10:P49,MATCH('Additional Details'!E11,'Additional Details'!A11:P11,0),FALSE)</f>
        <v>0</v>
      </c>
      <c r="J49">
        <f>VLOOKUP(B49,'Additional Details'!A10:P49,MATCH('Additional Details'!F11,'Additional Details'!A11:P11,0),FALSE)</f>
        <v>1</v>
      </c>
      <c r="K49">
        <f>VLOOKUP(B49,'Additional Details'!A10:P49,MATCH('Additional Details'!G11,'Additional Details'!A11:P11,0),FALSE)</f>
        <v>18.444466363097199</v>
      </c>
      <c r="L49">
        <f>VLOOKUP(B49,'Additional Details'!A10:P49,MATCH('Additional Details'!H11,'Additional Details'!A11:P11,0),FALSE)</f>
        <v>0</v>
      </c>
      <c r="M49">
        <f>VLOOKUP(B49,'Additional Details'!A10:P49,MATCH('Additional Details'!I11,'Additional Details'!A11:P11,0),FALSE)</f>
        <v>0</v>
      </c>
      <c r="N49">
        <f>VLOOKUP(B49,'Additional Details'!A10:P49,MATCH('Additional Details'!J11,'Additional Details'!A11:P11,0),FALSE)</f>
        <v>3</v>
      </c>
      <c r="O49">
        <f>VLOOKUP(B49,'Additional Details'!A10:P49,MATCH('Additional Details'!K11,'Additional Details'!A11:P11,0),FALSE)</f>
        <v>1</v>
      </c>
      <c r="P49">
        <f>VLOOKUP(B49,'Additional Details'!A10:P49,MATCH('Additional Details'!L11,'Additional Details'!A11:P11,0),FALSE)</f>
        <v>0</v>
      </c>
      <c r="Q49">
        <f>VLOOKUP(B49,'Additional Details'!A10:P49,MATCH('Additional Details'!M11,'Additional Details'!A11:P11,0),FALSE)</f>
        <v>0</v>
      </c>
      <c r="R49">
        <f>VLOOKUP(B49,'Additional Details'!A10:P49,MATCH('Additional Details'!N11,'Additional Details'!A11:P11,0),FALSE)</f>
        <v>0</v>
      </c>
      <c r="S49">
        <f>VLOOKUP(B49,'Additional Details'!A10:P49,MATCH('Additional Details'!O11,'Additional Details'!A11:P11,0),FALSE)</f>
        <v>3.5734742103297599</v>
      </c>
      <c r="T49">
        <f>VLOOKUP(B49,'Additional Details'!A10:P49,MATCH('Additional Details'!P11,'Additional Details'!A11:P11,0),FALSE)</f>
        <v>0</v>
      </c>
    </row>
    <row r="50" spans="1:20" x14ac:dyDescent="0.3">
      <c r="A50">
        <v>1011</v>
      </c>
      <c r="B50" t="s">
        <v>18</v>
      </c>
      <c r="C50" t="s">
        <v>46</v>
      </c>
      <c r="D50" t="s">
        <v>47</v>
      </c>
      <c r="E50">
        <v>92</v>
      </c>
      <c r="F50">
        <v>1</v>
      </c>
      <c r="G50">
        <f>VLOOKUP(B50,'Additional Details'!A11:P50,MATCH('Additional Details'!C12,'Additional Details'!A12:P12,0),FALSE)</f>
        <v>17</v>
      </c>
      <c r="H50">
        <f>VLOOKUP(B50,'Additional Details'!A11:P50,MATCH('Additional Details'!D12,'Additional Details'!A12:P12,0),FALSE)</f>
        <v>0</v>
      </c>
      <c r="I50">
        <f>VLOOKUP(B50,'Additional Details'!A11:P50,MATCH('Additional Details'!E12,'Additional Details'!A12:P12,0),FALSE)</f>
        <v>0</v>
      </c>
      <c r="J50">
        <f>VLOOKUP(B50,'Additional Details'!A11:P50,MATCH('Additional Details'!F12,'Additional Details'!A12:P12,0),FALSE)</f>
        <v>1</v>
      </c>
      <c r="K50">
        <f>VLOOKUP(B50,'Additional Details'!A11:P50,MATCH('Additional Details'!G12,'Additional Details'!A12:P12,0),FALSE)</f>
        <v>11.851363655296501</v>
      </c>
      <c r="L50">
        <f>VLOOKUP(B50,'Additional Details'!A11:P50,MATCH('Additional Details'!H12,'Additional Details'!A12:P12,0),FALSE)</f>
        <v>11</v>
      </c>
      <c r="M50">
        <f>VLOOKUP(B50,'Additional Details'!A11:P50,MATCH('Additional Details'!I12,'Additional Details'!A12:P12,0),FALSE)</f>
        <v>0</v>
      </c>
      <c r="N50">
        <f>VLOOKUP(B50,'Additional Details'!A11:P50,MATCH('Additional Details'!J12,'Additional Details'!A12:P12,0),FALSE)</f>
        <v>1</v>
      </c>
      <c r="O50">
        <f>VLOOKUP(B50,'Additional Details'!A11:P50,MATCH('Additional Details'!K12,'Additional Details'!A12:P12,0),FALSE)</f>
        <v>0</v>
      </c>
      <c r="P50">
        <f>VLOOKUP(B50,'Additional Details'!A11:P50,MATCH('Additional Details'!L12,'Additional Details'!A12:P12,0),FALSE)</f>
        <v>0</v>
      </c>
      <c r="Q50">
        <f>VLOOKUP(B50,'Additional Details'!A11:P50,MATCH('Additional Details'!M12,'Additional Details'!A12:P12,0),FALSE)</f>
        <v>0</v>
      </c>
      <c r="R50">
        <f>VLOOKUP(B50,'Additional Details'!A11:P50,MATCH('Additional Details'!N12,'Additional Details'!A12:P12,0),FALSE)</f>
        <v>0</v>
      </c>
      <c r="S50">
        <f>VLOOKUP(B50,'Additional Details'!A11:P50,MATCH('Additional Details'!O12,'Additional Details'!A12:P12,0),FALSE)</f>
        <v>2.14717162501851</v>
      </c>
      <c r="T50">
        <f>VLOOKUP(B50,'Additional Details'!A11:P50,MATCH('Additional Details'!P12,'Additional Details'!A12:P12,0),FALSE)</f>
        <v>3</v>
      </c>
    </row>
    <row r="51" spans="1:20" x14ac:dyDescent="0.3">
      <c r="A51">
        <v>1012</v>
      </c>
      <c r="B51" t="s">
        <v>19</v>
      </c>
      <c r="C51" t="s">
        <v>46</v>
      </c>
      <c r="D51" t="s">
        <v>47</v>
      </c>
      <c r="E51">
        <v>1</v>
      </c>
      <c r="F51">
        <v>0</v>
      </c>
      <c r="G51">
        <f>VLOOKUP(B51,'Additional Details'!A12:P51,MATCH('Additional Details'!C13,'Additional Details'!A13:P13,0),FALSE)</f>
        <v>17</v>
      </c>
      <c r="H51">
        <f>VLOOKUP(B51,'Additional Details'!A12:P51,MATCH('Additional Details'!D13,'Additional Details'!A13:P13,0),FALSE)</f>
        <v>0</v>
      </c>
      <c r="I51">
        <f>VLOOKUP(B51,'Additional Details'!A12:P51,MATCH('Additional Details'!E13,'Additional Details'!A13:P13,0),FALSE)</f>
        <v>0</v>
      </c>
      <c r="J51">
        <f>VLOOKUP(B51,'Additional Details'!A12:P51,MATCH('Additional Details'!F13,'Additional Details'!A13:P13,0),FALSE)</f>
        <v>1</v>
      </c>
      <c r="K51">
        <f>VLOOKUP(B51,'Additional Details'!A12:P51,MATCH('Additional Details'!G13,'Additional Details'!A13:P13,0),FALSE)</f>
        <v>7.59848581924029</v>
      </c>
      <c r="L51">
        <f>VLOOKUP(B51,'Additional Details'!A12:P51,MATCH('Additional Details'!H13,'Additional Details'!A13:P13,0),FALSE)</f>
        <v>15</v>
      </c>
      <c r="M51">
        <f>VLOOKUP(B51,'Additional Details'!A12:P51,MATCH('Additional Details'!I13,'Additional Details'!A13:P13,0),FALSE)</f>
        <v>0</v>
      </c>
      <c r="N51">
        <f>VLOOKUP(B51,'Additional Details'!A12:P51,MATCH('Additional Details'!J13,'Additional Details'!A13:P13,0),FALSE)</f>
        <v>2</v>
      </c>
      <c r="O51">
        <f>VLOOKUP(B51,'Additional Details'!A12:P51,MATCH('Additional Details'!K13,'Additional Details'!A13:P13,0),FALSE)</f>
        <v>0</v>
      </c>
      <c r="P51">
        <f>VLOOKUP(B51,'Additional Details'!A12:P51,MATCH('Additional Details'!L13,'Additional Details'!A13:P13,0),FALSE)</f>
        <v>0</v>
      </c>
      <c r="Q51">
        <f>VLOOKUP(B51,'Additional Details'!A12:P51,MATCH('Additional Details'!M13,'Additional Details'!A13:P13,0),FALSE)</f>
        <v>0</v>
      </c>
      <c r="R51">
        <f>VLOOKUP(B51,'Additional Details'!A12:P51,MATCH('Additional Details'!N13,'Additional Details'!A13:P13,0),FALSE)</f>
        <v>1</v>
      </c>
      <c r="S51">
        <f>VLOOKUP(B51,'Additional Details'!A12:P51,MATCH('Additional Details'!O13,'Additional Details'!A13:P13,0),FALSE)</f>
        <v>1.55959451904027</v>
      </c>
      <c r="T51">
        <f>VLOOKUP(B51,'Additional Details'!A12:P51,MATCH('Additional Details'!P13,'Additional Details'!A13:P13,0),FALSE)</f>
        <v>4</v>
      </c>
    </row>
    <row r="52" spans="1:20" x14ac:dyDescent="0.3">
      <c r="A52">
        <v>1013</v>
      </c>
      <c r="B52" t="s">
        <v>20</v>
      </c>
      <c r="C52" t="s">
        <v>46</v>
      </c>
      <c r="D52" t="s">
        <v>47</v>
      </c>
      <c r="E52">
        <v>84</v>
      </c>
      <c r="F52">
        <v>1</v>
      </c>
      <c r="G52">
        <f>VLOOKUP(B52,'Additional Details'!A13:P52,MATCH('Additional Details'!C14,'Additional Details'!A14:P14,0),FALSE)</f>
        <v>17</v>
      </c>
      <c r="H52">
        <f>VLOOKUP(B52,'Additional Details'!A13:P52,MATCH('Additional Details'!D14,'Additional Details'!A14:P14,0),FALSE)</f>
        <v>0</v>
      </c>
      <c r="I52">
        <f>VLOOKUP(B52,'Additional Details'!A13:P52,MATCH('Additional Details'!E14,'Additional Details'!A14:P14,0),FALSE)</f>
        <v>1</v>
      </c>
      <c r="J52">
        <f>VLOOKUP(B52,'Additional Details'!A13:P52,MATCH('Additional Details'!F14,'Additional Details'!A14:P14,0),FALSE)</f>
        <v>1</v>
      </c>
      <c r="K52">
        <f>VLOOKUP(B52,'Additional Details'!A13:P52,MATCH('Additional Details'!G14,'Additional Details'!A14:P14,0),FALSE)</f>
        <v>10.038711615617199</v>
      </c>
      <c r="L52">
        <f>VLOOKUP(B52,'Additional Details'!A13:P52,MATCH('Additional Details'!H14,'Additional Details'!A14:P14,0),FALSE)</f>
        <v>21</v>
      </c>
      <c r="M52">
        <f>VLOOKUP(B52,'Additional Details'!A13:P52,MATCH('Additional Details'!I14,'Additional Details'!A14:P14,0),FALSE)</f>
        <v>0</v>
      </c>
      <c r="N52">
        <f>VLOOKUP(B52,'Additional Details'!A13:P52,MATCH('Additional Details'!J14,'Additional Details'!A14:P14,0),FALSE)</f>
        <v>3</v>
      </c>
      <c r="O52">
        <f>VLOOKUP(B52,'Additional Details'!A13:P52,MATCH('Additional Details'!K14,'Additional Details'!A14:P14,0),FALSE)</f>
        <v>1</v>
      </c>
      <c r="P52">
        <f>VLOOKUP(B52,'Additional Details'!A13:P52,MATCH('Additional Details'!L14,'Additional Details'!A14:P14,0),FALSE)</f>
        <v>0</v>
      </c>
      <c r="Q52">
        <f>VLOOKUP(B52,'Additional Details'!A13:P52,MATCH('Additional Details'!M14,'Additional Details'!A14:P14,0),FALSE)</f>
        <v>0</v>
      </c>
      <c r="R52">
        <f>VLOOKUP(B52,'Additional Details'!A13:P52,MATCH('Additional Details'!N14,'Additional Details'!A14:P14,0),FALSE)</f>
        <v>0</v>
      </c>
      <c r="S52">
        <f>VLOOKUP(B52,'Additional Details'!A13:P52,MATCH('Additional Details'!O14,'Additional Details'!A14:P14,0),FALSE)</f>
        <v>1.5200778148748</v>
      </c>
      <c r="T52">
        <f>VLOOKUP(B52,'Additional Details'!A13:P52,MATCH('Additional Details'!P14,'Additional Details'!A14:P14,0),FALSE)</f>
        <v>4</v>
      </c>
    </row>
    <row r="53" spans="1:20" x14ac:dyDescent="0.3">
      <c r="A53">
        <v>1014</v>
      </c>
      <c r="B53" t="s">
        <v>21</v>
      </c>
      <c r="C53" t="s">
        <v>46</v>
      </c>
      <c r="D53" t="s">
        <v>47</v>
      </c>
      <c r="E53">
        <v>63</v>
      </c>
      <c r="F53">
        <v>1</v>
      </c>
      <c r="G53">
        <f>VLOOKUP(B53,'Additional Details'!A14:P53,MATCH('Additional Details'!C15,'Additional Details'!A15:P15,0),FALSE)</f>
        <v>17</v>
      </c>
      <c r="H53">
        <f>VLOOKUP(B53,'Additional Details'!A14:P53,MATCH('Additional Details'!D15,'Additional Details'!A15:P15,0),FALSE)</f>
        <v>0</v>
      </c>
      <c r="I53">
        <f>VLOOKUP(B53,'Additional Details'!A14:P53,MATCH('Additional Details'!E15,'Additional Details'!A15:P15,0),FALSE)</f>
        <v>1</v>
      </c>
      <c r="J53">
        <f>VLOOKUP(B53,'Additional Details'!A14:P53,MATCH('Additional Details'!F15,'Additional Details'!A15:P15,0),FALSE)</f>
        <v>2</v>
      </c>
      <c r="K53">
        <f>VLOOKUP(B53,'Additional Details'!A14:P53,MATCH('Additional Details'!G15,'Additional Details'!A15:P15,0),FALSE)</f>
        <v>12.1014250687548</v>
      </c>
      <c r="L53">
        <f>VLOOKUP(B53,'Additional Details'!A14:P53,MATCH('Additional Details'!H15,'Additional Details'!A15:P15,0),FALSE)</f>
        <v>21</v>
      </c>
      <c r="M53">
        <f>VLOOKUP(B53,'Additional Details'!A14:P53,MATCH('Additional Details'!I15,'Additional Details'!A15:P15,0),FALSE)</f>
        <v>0</v>
      </c>
      <c r="N53">
        <f>VLOOKUP(B53,'Additional Details'!A14:P53,MATCH('Additional Details'!J15,'Additional Details'!A15:P15,0),FALSE)</f>
        <v>4</v>
      </c>
      <c r="O53">
        <f>VLOOKUP(B53,'Additional Details'!A14:P53,MATCH('Additional Details'!K15,'Additional Details'!A15:P15,0),FALSE)</f>
        <v>0</v>
      </c>
      <c r="P53">
        <f>VLOOKUP(B53,'Additional Details'!A14:P53,MATCH('Additional Details'!L15,'Additional Details'!A15:P15,0),FALSE)</f>
        <v>1</v>
      </c>
      <c r="Q53">
        <f>VLOOKUP(B53,'Additional Details'!A14:P53,MATCH('Additional Details'!M15,'Additional Details'!A15:P15,0),FALSE)</f>
        <v>0</v>
      </c>
      <c r="R53">
        <f>VLOOKUP(B53,'Additional Details'!A14:P53,MATCH('Additional Details'!N15,'Additional Details'!A15:P15,0),FALSE)</f>
        <v>0</v>
      </c>
      <c r="S53">
        <f>VLOOKUP(B53,'Additional Details'!A14:P53,MATCH('Additional Details'!O15,'Additional Details'!A15:P15,0),FALSE)</f>
        <v>1.75158095833407</v>
      </c>
      <c r="T53">
        <f>VLOOKUP(B53,'Additional Details'!A14:P53,MATCH('Additional Details'!P15,'Additional Details'!A15:P15,0),FALSE)</f>
        <v>4</v>
      </c>
    </row>
    <row r="54" spans="1:20" x14ac:dyDescent="0.3">
      <c r="A54">
        <v>1015</v>
      </c>
      <c r="B54" t="s">
        <v>22</v>
      </c>
      <c r="C54" t="s">
        <v>46</v>
      </c>
      <c r="D54" t="s">
        <v>47</v>
      </c>
      <c r="E54">
        <v>59</v>
      </c>
      <c r="F54">
        <v>0</v>
      </c>
      <c r="G54">
        <f>VLOOKUP(B54,'Additional Details'!A15:P54,MATCH('Additional Details'!C16,'Additional Details'!A16:P16,0),FALSE)</f>
        <v>18</v>
      </c>
      <c r="H54">
        <f>VLOOKUP(B54,'Additional Details'!A15:P54,MATCH('Additional Details'!D16,'Additional Details'!A16:P16,0),FALSE)</f>
        <v>1</v>
      </c>
      <c r="I54">
        <f>VLOOKUP(B54,'Additional Details'!A15:P54,MATCH('Additional Details'!E16,'Additional Details'!A16:P16,0),FALSE)</f>
        <v>0</v>
      </c>
      <c r="J54">
        <f>VLOOKUP(B54,'Additional Details'!A15:P54,MATCH('Additional Details'!F16,'Additional Details'!A16:P16,0),FALSE)</f>
        <v>1</v>
      </c>
      <c r="K54">
        <f>VLOOKUP(B54,'Additional Details'!A15:P54,MATCH('Additional Details'!G16,'Additional Details'!A16:P16,0),FALSE)</f>
        <v>11.197810636915699</v>
      </c>
      <c r="L54">
        <f>VLOOKUP(B54,'Additional Details'!A15:P54,MATCH('Additional Details'!H16,'Additional Details'!A16:P16,0),FALSE)</f>
        <v>9</v>
      </c>
      <c r="M54">
        <f>VLOOKUP(B54,'Additional Details'!A15:P54,MATCH('Additional Details'!I16,'Additional Details'!A16:P16,0),FALSE)</f>
        <v>1</v>
      </c>
      <c r="N54">
        <f>VLOOKUP(B54,'Additional Details'!A15:P54,MATCH('Additional Details'!J16,'Additional Details'!A16:P16,0),FALSE)</f>
        <v>2</v>
      </c>
      <c r="O54">
        <f>VLOOKUP(B54,'Additional Details'!A15:P54,MATCH('Additional Details'!K16,'Additional Details'!A16:P16,0),FALSE)</f>
        <v>0</v>
      </c>
      <c r="P54">
        <f>VLOOKUP(B54,'Additional Details'!A15:P54,MATCH('Additional Details'!L16,'Additional Details'!A16:P16,0),FALSE)</f>
        <v>0</v>
      </c>
      <c r="Q54">
        <f>VLOOKUP(B54,'Additional Details'!A15:P54,MATCH('Additional Details'!M16,'Additional Details'!A16:P16,0),FALSE)</f>
        <v>0</v>
      </c>
      <c r="R54">
        <f>VLOOKUP(B54,'Additional Details'!A15:P54,MATCH('Additional Details'!N16,'Additional Details'!A16:P16,0),FALSE)</f>
        <v>0</v>
      </c>
      <c r="S54">
        <f>VLOOKUP(B54,'Additional Details'!A15:P54,MATCH('Additional Details'!O16,'Additional Details'!A16:P16,0),FALSE)</f>
        <v>2.3967881171247898</v>
      </c>
      <c r="T54">
        <f>VLOOKUP(B54,'Additional Details'!A15:P54,MATCH('Additional Details'!P16,'Additional Details'!A16:P16,0),FALSE)</f>
        <v>3</v>
      </c>
    </row>
    <row r="55" spans="1:20" x14ac:dyDescent="0.3">
      <c r="A55">
        <v>1016</v>
      </c>
      <c r="B55" t="s">
        <v>23</v>
      </c>
      <c r="C55" t="s">
        <v>46</v>
      </c>
      <c r="D55" t="s">
        <v>47</v>
      </c>
      <c r="E55">
        <v>61</v>
      </c>
      <c r="F55">
        <v>1</v>
      </c>
      <c r="G55">
        <f>VLOOKUP(B55,'Additional Details'!A16:P55,MATCH('Additional Details'!C17,'Additional Details'!A17:P17,0),FALSE)</f>
        <v>15</v>
      </c>
      <c r="H55">
        <f>VLOOKUP(B55,'Additional Details'!A16:P55,MATCH('Additional Details'!D17,'Additional Details'!A17:P17,0),FALSE)</f>
        <v>0</v>
      </c>
      <c r="I55">
        <f>VLOOKUP(B55,'Additional Details'!A16:P55,MATCH('Additional Details'!E17,'Additional Details'!A17:P17,0),FALSE)</f>
        <v>0</v>
      </c>
      <c r="J55">
        <f>VLOOKUP(B55,'Additional Details'!A16:P55,MATCH('Additional Details'!F17,'Additional Details'!A17:P17,0),FALSE)</f>
        <v>2</v>
      </c>
      <c r="K55">
        <f>VLOOKUP(B55,'Additional Details'!A16:P55,MATCH('Additional Details'!G17,'Additional Details'!A17:P17,0),FALSE)</f>
        <v>9.7281007107235595</v>
      </c>
      <c r="L55">
        <f>VLOOKUP(B55,'Additional Details'!A16:P55,MATCH('Additional Details'!H17,'Additional Details'!A17:P17,0),FALSE)</f>
        <v>17</v>
      </c>
      <c r="M55">
        <f>VLOOKUP(B55,'Additional Details'!A16:P55,MATCH('Additional Details'!I17,'Additional Details'!A17:P17,0),FALSE)</f>
        <v>1</v>
      </c>
      <c r="N55">
        <f>VLOOKUP(B55,'Additional Details'!A16:P55,MATCH('Additional Details'!J17,'Additional Details'!A17:P17,0),FALSE)</f>
        <v>0</v>
      </c>
      <c r="O55">
        <f>VLOOKUP(B55,'Additional Details'!A16:P55,MATCH('Additional Details'!K17,'Additional Details'!A17:P17,0),FALSE)</f>
        <v>0</v>
      </c>
      <c r="P55">
        <f>VLOOKUP(B55,'Additional Details'!A16:P55,MATCH('Additional Details'!L17,'Additional Details'!A17:P17,0),FALSE)</f>
        <v>1</v>
      </c>
      <c r="Q55">
        <f>VLOOKUP(B55,'Additional Details'!A16:P55,MATCH('Additional Details'!M17,'Additional Details'!A17:P17,0),FALSE)</f>
        <v>0</v>
      </c>
      <c r="R55">
        <f>VLOOKUP(B55,'Additional Details'!A16:P55,MATCH('Additional Details'!N17,'Additional Details'!A17:P17,0),FALSE)</f>
        <v>0</v>
      </c>
      <c r="S55">
        <f>VLOOKUP(B55,'Additional Details'!A16:P55,MATCH('Additional Details'!O17,'Additional Details'!A17:P17,0),FALSE)</f>
        <v>1.3415207165346601</v>
      </c>
      <c r="T55">
        <f>VLOOKUP(B55,'Additional Details'!A16:P55,MATCH('Additional Details'!P17,'Additional Details'!A17:P17,0),FALSE)</f>
        <v>4</v>
      </c>
    </row>
    <row r="56" spans="1:20" x14ac:dyDescent="0.3">
      <c r="A56">
        <v>1017</v>
      </c>
      <c r="B56" t="s">
        <v>24</v>
      </c>
      <c r="C56" t="s">
        <v>46</v>
      </c>
      <c r="D56" t="s">
        <v>47</v>
      </c>
      <c r="E56">
        <v>47</v>
      </c>
      <c r="F56">
        <v>0</v>
      </c>
      <c r="G56">
        <f>VLOOKUP(B56,'Additional Details'!A17:P56,MATCH('Additional Details'!C18,'Additional Details'!A18:P18,0),FALSE)</f>
        <v>18</v>
      </c>
      <c r="H56">
        <f>VLOOKUP(B56,'Additional Details'!A17:P56,MATCH('Additional Details'!D18,'Additional Details'!A18:P18,0),FALSE)</f>
        <v>0</v>
      </c>
      <c r="I56">
        <f>VLOOKUP(B56,'Additional Details'!A17:P56,MATCH('Additional Details'!E18,'Additional Details'!A18:P18,0),FALSE)</f>
        <v>3</v>
      </c>
      <c r="J56">
        <f>VLOOKUP(B56,'Additional Details'!A17:P56,MATCH('Additional Details'!F18,'Additional Details'!A18:P18,0),FALSE)</f>
        <v>1</v>
      </c>
      <c r="K56">
        <f>VLOOKUP(B56,'Additional Details'!A17:P56,MATCH('Additional Details'!G18,'Additional Details'!A18:P18,0),FALSE)</f>
        <v>10.098656081788</v>
      </c>
      <c r="L56">
        <f>VLOOKUP(B56,'Additional Details'!A17:P56,MATCH('Additional Details'!H18,'Additional Details'!A18:P18,0),FALSE)</f>
        <v>14</v>
      </c>
      <c r="M56">
        <f>VLOOKUP(B56,'Additional Details'!A17:P56,MATCH('Additional Details'!I18,'Additional Details'!A18:P18,0),FALSE)</f>
        <v>0</v>
      </c>
      <c r="N56">
        <f>VLOOKUP(B56,'Additional Details'!A17:P56,MATCH('Additional Details'!J18,'Additional Details'!A18:P18,0),FALSE)</f>
        <v>2</v>
      </c>
      <c r="O56">
        <f>VLOOKUP(B56,'Additional Details'!A17:P56,MATCH('Additional Details'!K18,'Additional Details'!A18:P18,0),FALSE)</f>
        <v>1</v>
      </c>
      <c r="P56">
        <f>VLOOKUP(B56,'Additional Details'!A17:P56,MATCH('Additional Details'!L18,'Additional Details'!A18:P18,0),FALSE)</f>
        <v>1</v>
      </c>
      <c r="Q56">
        <f>VLOOKUP(B56,'Additional Details'!A17:P56,MATCH('Additional Details'!M18,'Additional Details'!A18:P18,0),FALSE)</f>
        <v>0</v>
      </c>
      <c r="R56">
        <f>VLOOKUP(B56,'Additional Details'!A17:P56,MATCH('Additional Details'!N18,'Additional Details'!A18:P18,0),FALSE)</f>
        <v>0</v>
      </c>
      <c r="S56">
        <f>VLOOKUP(B56,'Additional Details'!A17:P56,MATCH('Additional Details'!O18,'Additional Details'!A18:P18,0),FALSE)</f>
        <v>2.23217527771597</v>
      </c>
      <c r="T56">
        <f>VLOOKUP(B56,'Additional Details'!A17:P56,MATCH('Additional Details'!P18,'Additional Details'!A18:P18,0),FALSE)</f>
        <v>3</v>
      </c>
    </row>
    <row r="57" spans="1:20" x14ac:dyDescent="0.3">
      <c r="A57">
        <v>1018</v>
      </c>
      <c r="B57" t="s">
        <v>25</v>
      </c>
      <c r="C57" t="s">
        <v>46</v>
      </c>
      <c r="D57" t="s">
        <v>47</v>
      </c>
      <c r="E57">
        <v>27</v>
      </c>
      <c r="F57">
        <v>0</v>
      </c>
      <c r="G57">
        <f>VLOOKUP(B57,'Additional Details'!A18:P57,MATCH('Additional Details'!C19,'Additional Details'!A19:P19,0),FALSE)</f>
        <v>18</v>
      </c>
      <c r="H57">
        <f>VLOOKUP(B57,'Additional Details'!A18:P57,MATCH('Additional Details'!D19,'Additional Details'!A19:P19,0),FALSE)</f>
        <v>1</v>
      </c>
      <c r="I57">
        <f>VLOOKUP(B57,'Additional Details'!A18:P57,MATCH('Additional Details'!E19,'Additional Details'!A19:P19,0),FALSE)</f>
        <v>0</v>
      </c>
      <c r="J57">
        <f>VLOOKUP(B57,'Additional Details'!A18:P57,MATCH('Additional Details'!F19,'Additional Details'!A19:P19,0),FALSE)</f>
        <v>0</v>
      </c>
      <c r="K57">
        <f>VLOOKUP(B57,'Additional Details'!A18:P57,MATCH('Additional Details'!G19,'Additional Details'!A19:P19,0),FALSE)</f>
        <v>3.52823820855772</v>
      </c>
      <c r="L57">
        <f>VLOOKUP(B57,'Additional Details'!A18:P57,MATCH('Additional Details'!H19,'Additional Details'!A19:P19,0),FALSE)</f>
        <v>16</v>
      </c>
      <c r="M57">
        <f>VLOOKUP(B57,'Additional Details'!A18:P57,MATCH('Additional Details'!I19,'Additional Details'!A19:P19,0),FALSE)</f>
        <v>1</v>
      </c>
      <c r="N57">
        <f>VLOOKUP(B57,'Additional Details'!A18:P57,MATCH('Additional Details'!J19,'Additional Details'!A19:P19,0),FALSE)</f>
        <v>2</v>
      </c>
      <c r="O57">
        <f>VLOOKUP(B57,'Additional Details'!A18:P57,MATCH('Additional Details'!K19,'Additional Details'!A19:P19,0),FALSE)</f>
        <v>0</v>
      </c>
      <c r="P57">
        <f>VLOOKUP(B57,'Additional Details'!A18:P57,MATCH('Additional Details'!L19,'Additional Details'!A19:P19,0),FALSE)</f>
        <v>0</v>
      </c>
      <c r="Q57">
        <f>VLOOKUP(B57,'Additional Details'!A18:P57,MATCH('Additional Details'!M19,'Additional Details'!A19:P19,0),FALSE)</f>
        <v>0</v>
      </c>
      <c r="R57">
        <f>VLOOKUP(B57,'Additional Details'!A18:P57,MATCH('Additional Details'!N19,'Additional Details'!A19:P19,0),FALSE)</f>
        <v>0</v>
      </c>
      <c r="S57">
        <f>VLOOKUP(B57,'Additional Details'!A18:P57,MATCH('Additional Details'!O19,'Additional Details'!A19:P19,0),FALSE)</f>
        <v>1.38440417569403</v>
      </c>
      <c r="T57">
        <f>VLOOKUP(B57,'Additional Details'!A18:P57,MATCH('Additional Details'!P19,'Additional Details'!A19:P19,0),FALSE)</f>
        <v>4</v>
      </c>
    </row>
    <row r="58" spans="1:20" x14ac:dyDescent="0.3">
      <c r="A58">
        <v>1019</v>
      </c>
      <c r="B58" t="s">
        <v>26</v>
      </c>
      <c r="C58" t="s">
        <v>46</v>
      </c>
      <c r="D58" t="s">
        <v>47</v>
      </c>
      <c r="E58">
        <v>99</v>
      </c>
      <c r="F58">
        <v>1</v>
      </c>
      <c r="G58">
        <f>VLOOKUP(B58,'Additional Details'!A19:P58,MATCH('Additional Details'!C20,'Additional Details'!A20:P20,0),FALSE)</f>
        <v>18</v>
      </c>
      <c r="H58">
        <f>VLOOKUP(B58,'Additional Details'!A19:P58,MATCH('Additional Details'!D20,'Additional Details'!A20:P20,0),FALSE)</f>
        <v>0</v>
      </c>
      <c r="I58">
        <f>VLOOKUP(B58,'Additional Details'!A19:P58,MATCH('Additional Details'!E20,'Additional Details'!A20:P20,0),FALSE)</f>
        <v>1</v>
      </c>
      <c r="J58">
        <f>VLOOKUP(B58,'Additional Details'!A19:P58,MATCH('Additional Details'!F20,'Additional Details'!A20:P20,0),FALSE)</f>
        <v>3</v>
      </c>
      <c r="K58">
        <f>VLOOKUP(B58,'Additional Details'!A19:P58,MATCH('Additional Details'!G20,'Additional Details'!A20:P20,0),FALSE)</f>
        <v>16.254658086093499</v>
      </c>
      <c r="L58">
        <f>VLOOKUP(B58,'Additional Details'!A19:P58,MATCH('Additional Details'!H20,'Additional Details'!A20:P20,0),FALSE)</f>
        <v>29</v>
      </c>
      <c r="M58">
        <f>VLOOKUP(B58,'Additional Details'!A19:P58,MATCH('Additional Details'!I20,'Additional Details'!A20:P20,0),FALSE)</f>
        <v>0</v>
      </c>
      <c r="N58">
        <f>VLOOKUP(B58,'Additional Details'!A19:P58,MATCH('Additional Details'!J20,'Additional Details'!A20:P20,0),FALSE)</f>
        <v>2</v>
      </c>
      <c r="O58">
        <f>VLOOKUP(B58,'Additional Details'!A19:P58,MATCH('Additional Details'!K20,'Additional Details'!A20:P20,0),FALSE)</f>
        <v>1</v>
      </c>
      <c r="P58">
        <f>VLOOKUP(B58,'Additional Details'!A19:P58,MATCH('Additional Details'!L20,'Additional Details'!A20:P20,0),FALSE)</f>
        <v>0</v>
      </c>
      <c r="Q58">
        <f>VLOOKUP(B58,'Additional Details'!A19:P58,MATCH('Additional Details'!M20,'Additional Details'!A20:P20,0),FALSE)</f>
        <v>0</v>
      </c>
      <c r="R58">
        <f>VLOOKUP(B58,'Additional Details'!A19:P58,MATCH('Additional Details'!N20,'Additional Details'!A20:P20,0),FALSE)</f>
        <v>1</v>
      </c>
      <c r="S58">
        <f>VLOOKUP(B58,'Additional Details'!A19:P58,MATCH('Additional Details'!O20,'Additional Details'!A20:P20,0),FALSE)</f>
        <v>0.46955332337986999</v>
      </c>
      <c r="T58">
        <f>VLOOKUP(B58,'Additional Details'!A19:P58,MATCH('Additional Details'!P20,'Additional Details'!A20:P20,0),FALSE)</f>
        <v>4</v>
      </c>
    </row>
    <row r="59" spans="1:20" x14ac:dyDescent="0.3">
      <c r="A59">
        <v>1020</v>
      </c>
      <c r="B59" t="s">
        <v>27</v>
      </c>
      <c r="C59" t="s">
        <v>46</v>
      </c>
      <c r="D59" t="s">
        <v>47</v>
      </c>
      <c r="E59">
        <v>84</v>
      </c>
      <c r="F59">
        <v>1</v>
      </c>
      <c r="G59">
        <f>VLOOKUP(B59,'Additional Details'!A20:P59,MATCH('Additional Details'!C21,'Additional Details'!A21:P21,0),FALSE)</f>
        <v>17</v>
      </c>
      <c r="H59">
        <f>VLOOKUP(B59,'Additional Details'!A20:P59,MATCH('Additional Details'!D21,'Additional Details'!A21:P21,0),FALSE)</f>
        <v>0</v>
      </c>
      <c r="I59">
        <f>VLOOKUP(B59,'Additional Details'!A20:P59,MATCH('Additional Details'!E21,'Additional Details'!A21:P21,0),FALSE)</f>
        <v>0</v>
      </c>
      <c r="J59">
        <f>VLOOKUP(B59,'Additional Details'!A20:P59,MATCH('Additional Details'!F21,'Additional Details'!A21:P21,0),FALSE)</f>
        <v>1</v>
      </c>
      <c r="K59">
        <f>VLOOKUP(B59,'Additional Details'!A20:P59,MATCH('Additional Details'!G21,'Additional Details'!A21:P21,0),FALSE)</f>
        <v>10.835206398820301</v>
      </c>
      <c r="L59">
        <f>VLOOKUP(B59,'Additional Details'!A20:P59,MATCH('Additional Details'!H21,'Additional Details'!A21:P21,0),FALSE)</f>
        <v>9</v>
      </c>
      <c r="M59">
        <f>VLOOKUP(B59,'Additional Details'!A20:P59,MATCH('Additional Details'!I21,'Additional Details'!A21:P21,0),FALSE)</f>
        <v>0</v>
      </c>
      <c r="N59">
        <f>VLOOKUP(B59,'Additional Details'!A20:P59,MATCH('Additional Details'!J21,'Additional Details'!A21:P21,0),FALSE)</f>
        <v>2</v>
      </c>
      <c r="O59">
        <f>VLOOKUP(B59,'Additional Details'!A20:P59,MATCH('Additional Details'!K21,'Additional Details'!A21:P21,0),FALSE)</f>
        <v>0</v>
      </c>
      <c r="P59">
        <f>VLOOKUP(B59,'Additional Details'!A20:P59,MATCH('Additional Details'!L21,'Additional Details'!A21:P21,0),FALSE)</f>
        <v>0</v>
      </c>
      <c r="Q59">
        <f>VLOOKUP(B59,'Additional Details'!A20:P59,MATCH('Additional Details'!M21,'Additional Details'!A21:P21,0),FALSE)</f>
        <v>1</v>
      </c>
      <c r="R59">
        <f>VLOOKUP(B59,'Additional Details'!A20:P59,MATCH('Additional Details'!N21,'Additional Details'!A21:P21,0),FALSE)</f>
        <v>0</v>
      </c>
      <c r="S59">
        <f>VLOOKUP(B59,'Additional Details'!A20:P59,MATCH('Additional Details'!O21,'Additional Details'!A21:P21,0),FALSE)</f>
        <v>2.3957840945306899</v>
      </c>
      <c r="T59">
        <f>VLOOKUP(B59,'Additional Details'!A20:P59,MATCH('Additional Details'!P21,'Additional Details'!A21:P21,0),FALSE)</f>
        <v>3</v>
      </c>
    </row>
    <row r="60" spans="1:20" x14ac:dyDescent="0.3">
      <c r="A60">
        <v>1021</v>
      </c>
      <c r="B60" t="s">
        <v>28</v>
      </c>
      <c r="C60" t="s">
        <v>46</v>
      </c>
      <c r="D60" t="s">
        <v>47</v>
      </c>
      <c r="E60">
        <v>95</v>
      </c>
      <c r="F60">
        <v>1</v>
      </c>
      <c r="G60">
        <f>VLOOKUP(B60,'Additional Details'!A21:P60,MATCH('Additional Details'!C22,'Additional Details'!A22:P22,0),FALSE)</f>
        <v>16</v>
      </c>
      <c r="H60">
        <f>VLOOKUP(B60,'Additional Details'!A21:P60,MATCH('Additional Details'!D22,'Additional Details'!A22:P22,0),FALSE)</f>
        <v>1</v>
      </c>
      <c r="I60">
        <f>VLOOKUP(B60,'Additional Details'!A21:P60,MATCH('Additional Details'!E22,'Additional Details'!A22:P22,0),FALSE)</f>
        <v>0</v>
      </c>
      <c r="J60">
        <f>VLOOKUP(B60,'Additional Details'!A21:P60,MATCH('Additional Details'!F22,'Additional Details'!A22:P22,0),FALSE)</f>
        <v>3</v>
      </c>
      <c r="K60">
        <f>VLOOKUP(B60,'Additional Details'!A21:P60,MATCH('Additional Details'!G22,'Additional Details'!A22:P22,0),FALSE)</f>
        <v>2.6215972340940601</v>
      </c>
      <c r="L60">
        <f>VLOOKUP(B60,'Additional Details'!A21:P60,MATCH('Additional Details'!H22,'Additional Details'!A22:P22,0),FALSE)</f>
        <v>2</v>
      </c>
      <c r="M60">
        <f>VLOOKUP(B60,'Additional Details'!A21:P60,MATCH('Additional Details'!I22,'Additional Details'!A22:P22,0),FALSE)</f>
        <v>0</v>
      </c>
      <c r="N60">
        <f>VLOOKUP(B60,'Additional Details'!A21:P60,MATCH('Additional Details'!J22,'Additional Details'!A22:P22,0),FALSE)</f>
        <v>3</v>
      </c>
      <c r="O60">
        <f>VLOOKUP(B60,'Additional Details'!A21:P60,MATCH('Additional Details'!K22,'Additional Details'!A22:P22,0),FALSE)</f>
        <v>0</v>
      </c>
      <c r="P60">
        <f>VLOOKUP(B60,'Additional Details'!A21:P60,MATCH('Additional Details'!L22,'Additional Details'!A22:P22,0),FALSE)</f>
        <v>0</v>
      </c>
      <c r="Q60">
        <f>VLOOKUP(B60,'Additional Details'!A21:P60,MATCH('Additional Details'!M22,'Additional Details'!A22:P22,0),FALSE)</f>
        <v>0</v>
      </c>
      <c r="R60">
        <f>VLOOKUP(B60,'Additional Details'!A21:P60,MATCH('Additional Details'!N22,'Additional Details'!A22:P22,0),FALSE)</f>
        <v>1</v>
      </c>
      <c r="S60">
        <f>VLOOKUP(B60,'Additional Details'!A21:P60,MATCH('Additional Details'!O22,'Additional Details'!A22:P22,0),FALSE)</f>
        <v>2.7784112999206498</v>
      </c>
      <c r="T60">
        <f>VLOOKUP(B60,'Additional Details'!A21:P60,MATCH('Additional Details'!P22,'Additional Details'!A22:P22,0),FALSE)</f>
        <v>2</v>
      </c>
    </row>
    <row r="61" spans="1:20" x14ac:dyDescent="0.3">
      <c r="A61">
        <v>1022</v>
      </c>
      <c r="B61" t="s">
        <v>29</v>
      </c>
      <c r="C61" t="s">
        <v>46</v>
      </c>
      <c r="D61" t="s">
        <v>47</v>
      </c>
      <c r="E61">
        <v>50</v>
      </c>
      <c r="F61">
        <v>0</v>
      </c>
      <c r="G61">
        <f>VLOOKUP(B61,'Additional Details'!A22:P61,MATCH('Additional Details'!C23,'Additional Details'!A23:P23,0),FALSE)</f>
        <v>15</v>
      </c>
      <c r="H61">
        <f>VLOOKUP(B61,'Additional Details'!A22:P61,MATCH('Additional Details'!D23,'Additional Details'!A23:P23,0),FALSE)</f>
        <v>0</v>
      </c>
      <c r="I61">
        <f>VLOOKUP(B61,'Additional Details'!A22:P61,MATCH('Additional Details'!E23,'Additional Details'!A23:P23,0),FALSE)</f>
        <v>0</v>
      </c>
      <c r="J61">
        <f>VLOOKUP(B61,'Additional Details'!A22:P61,MATCH('Additional Details'!F23,'Additional Details'!A23:P23,0),FALSE)</f>
        <v>2</v>
      </c>
      <c r="K61">
        <f>VLOOKUP(B61,'Additional Details'!A22:P61,MATCH('Additional Details'!G23,'Additional Details'!A23:P23,0),FALSE)</f>
        <v>15.3231420316555</v>
      </c>
      <c r="L61">
        <f>VLOOKUP(B61,'Additional Details'!A22:P61,MATCH('Additional Details'!H23,'Additional Details'!A23:P23,0),FALSE)</f>
        <v>25</v>
      </c>
      <c r="M61">
        <f>VLOOKUP(B61,'Additional Details'!A22:P61,MATCH('Additional Details'!I23,'Additional Details'!A23:P23,0),FALSE)</f>
        <v>0</v>
      </c>
      <c r="N61">
        <f>VLOOKUP(B61,'Additional Details'!A22:P61,MATCH('Additional Details'!J23,'Additional Details'!A23:P23,0),FALSE)</f>
        <v>1</v>
      </c>
      <c r="O61">
        <f>VLOOKUP(B61,'Additional Details'!A22:P61,MATCH('Additional Details'!K23,'Additional Details'!A23:P23,0),FALSE)</f>
        <v>1</v>
      </c>
      <c r="P61">
        <f>VLOOKUP(B61,'Additional Details'!A22:P61,MATCH('Additional Details'!L23,'Additional Details'!A23:P23,0),FALSE)</f>
        <v>0</v>
      </c>
      <c r="Q61">
        <f>VLOOKUP(B61,'Additional Details'!A22:P61,MATCH('Additional Details'!M23,'Additional Details'!A23:P23,0),FALSE)</f>
        <v>0</v>
      </c>
      <c r="R61">
        <f>VLOOKUP(B61,'Additional Details'!A22:P61,MATCH('Additional Details'!N23,'Additional Details'!A23:P23,0),FALSE)</f>
        <v>0</v>
      </c>
      <c r="S61">
        <f>VLOOKUP(B61,'Additional Details'!A22:P61,MATCH('Additional Details'!O23,'Additional Details'!A23:P23,0),FALSE)</f>
        <v>0.34689403670501401</v>
      </c>
      <c r="T61">
        <f>VLOOKUP(B61,'Additional Details'!A22:P61,MATCH('Additional Details'!P23,'Additional Details'!A23:P23,0),FALSE)</f>
        <v>4</v>
      </c>
    </row>
    <row r="62" spans="1:20" x14ac:dyDescent="0.3">
      <c r="A62">
        <v>1023</v>
      </c>
      <c r="B62" t="s">
        <v>30</v>
      </c>
      <c r="C62" t="s">
        <v>46</v>
      </c>
      <c r="D62" t="s">
        <v>47</v>
      </c>
      <c r="E62">
        <v>27</v>
      </c>
      <c r="F62">
        <v>0</v>
      </c>
      <c r="G62">
        <f>VLOOKUP(B62,'Additional Details'!A23:P62,MATCH('Additional Details'!C24,'Additional Details'!A24:P24,0),FALSE)</f>
        <v>16</v>
      </c>
      <c r="H62">
        <f>VLOOKUP(B62,'Additional Details'!A23:P62,MATCH('Additional Details'!D24,'Additional Details'!A24:P24,0),FALSE)</f>
        <v>1</v>
      </c>
      <c r="I62">
        <f>VLOOKUP(B62,'Additional Details'!A23:P62,MATCH('Additional Details'!E24,'Additional Details'!A24:P24,0),FALSE)</f>
        <v>1</v>
      </c>
      <c r="J62">
        <f>VLOOKUP(B62,'Additional Details'!A23:P62,MATCH('Additional Details'!F24,'Additional Details'!A24:P24,0),FALSE)</f>
        <v>0</v>
      </c>
      <c r="K62">
        <f>VLOOKUP(B62,'Additional Details'!A23:P62,MATCH('Additional Details'!G24,'Additional Details'!A24:P24,0),FALSE)</f>
        <v>18.648879567546999</v>
      </c>
      <c r="L62">
        <f>VLOOKUP(B62,'Additional Details'!A23:P62,MATCH('Additional Details'!H24,'Additional Details'!A24:P24,0),FALSE)</f>
        <v>29</v>
      </c>
      <c r="M62">
        <f>VLOOKUP(B62,'Additional Details'!A23:P62,MATCH('Additional Details'!I24,'Additional Details'!A24:P24,0),FALSE)</f>
        <v>1</v>
      </c>
      <c r="N62">
        <f>VLOOKUP(B62,'Additional Details'!A23:P62,MATCH('Additional Details'!J24,'Additional Details'!A24:P24,0),FALSE)</f>
        <v>1</v>
      </c>
      <c r="O62">
        <f>VLOOKUP(B62,'Additional Details'!A23:P62,MATCH('Additional Details'!K24,'Additional Details'!A24:P24,0),FALSE)</f>
        <v>0</v>
      </c>
      <c r="P62">
        <f>VLOOKUP(B62,'Additional Details'!A23:P62,MATCH('Additional Details'!L24,'Additional Details'!A24:P24,0),FALSE)</f>
        <v>0</v>
      </c>
      <c r="Q62">
        <f>VLOOKUP(B62,'Additional Details'!A23:P62,MATCH('Additional Details'!M24,'Additional Details'!A24:P24,0),FALSE)</f>
        <v>0</v>
      </c>
      <c r="R62">
        <f>VLOOKUP(B62,'Additional Details'!A23:P62,MATCH('Additional Details'!N24,'Additional Details'!A24:P24,0),FALSE)</f>
        <v>0</v>
      </c>
      <c r="S62">
        <f>VLOOKUP(B62,'Additional Details'!A23:P62,MATCH('Additional Details'!O24,'Additional Details'!A24:P24,0),FALSE)</f>
        <v>0.31254623052535402</v>
      </c>
      <c r="T62">
        <f>VLOOKUP(B62,'Additional Details'!A23:P62,MATCH('Additional Details'!P24,'Additional Details'!A24:P24,0),FALSE)</f>
        <v>4</v>
      </c>
    </row>
    <row r="63" spans="1:20" x14ac:dyDescent="0.3">
      <c r="A63">
        <v>1024</v>
      </c>
      <c r="B63" t="s">
        <v>31</v>
      </c>
      <c r="C63" t="s">
        <v>46</v>
      </c>
      <c r="D63" t="s">
        <v>47</v>
      </c>
      <c r="E63">
        <v>39</v>
      </c>
      <c r="F63">
        <v>0</v>
      </c>
      <c r="G63">
        <f>VLOOKUP(B63,'Additional Details'!A24:P63,MATCH('Additional Details'!C25,'Additional Details'!A25:P25,0),FALSE)</f>
        <v>18</v>
      </c>
      <c r="H63">
        <f>VLOOKUP(B63,'Additional Details'!A24:P63,MATCH('Additional Details'!D25,'Additional Details'!A25:P25,0),FALSE)</f>
        <v>1</v>
      </c>
      <c r="I63">
        <f>VLOOKUP(B63,'Additional Details'!A24:P63,MATCH('Additional Details'!E25,'Additional Details'!A25:P25,0),FALSE)</f>
        <v>3</v>
      </c>
      <c r="J63">
        <f>VLOOKUP(B63,'Additional Details'!A24:P63,MATCH('Additional Details'!F25,'Additional Details'!A25:P25,0),FALSE)</f>
        <v>4</v>
      </c>
      <c r="K63">
        <f>VLOOKUP(B63,'Additional Details'!A24:P63,MATCH('Additional Details'!G25,'Additional Details'!A25:P25,0),FALSE)</f>
        <v>18.946137984739199</v>
      </c>
      <c r="L63">
        <f>VLOOKUP(B63,'Additional Details'!A24:P63,MATCH('Additional Details'!H25,'Additional Details'!A25:P25,0),FALSE)</f>
        <v>20</v>
      </c>
      <c r="M63">
        <f>VLOOKUP(B63,'Additional Details'!A24:P63,MATCH('Additional Details'!I25,'Additional Details'!A25:P25,0),FALSE)</f>
        <v>0</v>
      </c>
      <c r="N63">
        <f>VLOOKUP(B63,'Additional Details'!A24:P63,MATCH('Additional Details'!J25,'Additional Details'!A25:P25,0),FALSE)</f>
        <v>2</v>
      </c>
      <c r="O63">
        <f>VLOOKUP(B63,'Additional Details'!A24:P63,MATCH('Additional Details'!K25,'Additional Details'!A25:P25,0),FALSE)</f>
        <v>1</v>
      </c>
      <c r="P63">
        <f>VLOOKUP(B63,'Additional Details'!A24:P63,MATCH('Additional Details'!L25,'Additional Details'!A25:P25,0),FALSE)</f>
        <v>0</v>
      </c>
      <c r="Q63">
        <f>VLOOKUP(B63,'Additional Details'!A24:P63,MATCH('Additional Details'!M25,'Additional Details'!A25:P25,0),FALSE)</f>
        <v>0</v>
      </c>
      <c r="R63">
        <f>VLOOKUP(B63,'Additional Details'!A24:P63,MATCH('Additional Details'!N25,'Additional Details'!A25:P25,0),FALSE)</f>
        <v>0</v>
      </c>
      <c r="S63">
        <f>VLOOKUP(B63,'Additional Details'!A24:P63,MATCH('Additional Details'!O25,'Additional Details'!A25:P25,0),FALSE)</f>
        <v>1.7701318767799701</v>
      </c>
      <c r="T63">
        <f>VLOOKUP(B63,'Additional Details'!A24:P63,MATCH('Additional Details'!P25,'Additional Details'!A25:P25,0),FALSE)</f>
        <v>4</v>
      </c>
    </row>
    <row r="64" spans="1:20" x14ac:dyDescent="0.3">
      <c r="A64">
        <v>1025</v>
      </c>
      <c r="B64" t="s">
        <v>32</v>
      </c>
      <c r="C64" t="s">
        <v>46</v>
      </c>
      <c r="D64" t="s">
        <v>47</v>
      </c>
      <c r="E64">
        <v>71</v>
      </c>
      <c r="F64">
        <v>1</v>
      </c>
      <c r="G64">
        <f>VLOOKUP(B64,'Additional Details'!A25:P64,MATCH('Additional Details'!C26,'Additional Details'!A26:P26,0),FALSE)</f>
        <v>18</v>
      </c>
      <c r="H64">
        <f>VLOOKUP(B64,'Additional Details'!A25:P64,MATCH('Additional Details'!D26,'Additional Details'!A26:P26,0),FALSE)</f>
        <v>1</v>
      </c>
      <c r="I64">
        <f>VLOOKUP(B64,'Additional Details'!A25:P64,MATCH('Additional Details'!E26,'Additional Details'!A26:P26,0),FALSE)</f>
        <v>0</v>
      </c>
      <c r="J64">
        <f>VLOOKUP(B64,'Additional Details'!A25:P64,MATCH('Additional Details'!F26,'Additional Details'!A26:P26,0),FALSE)</f>
        <v>1</v>
      </c>
      <c r="K64">
        <f>VLOOKUP(B64,'Additional Details'!A25:P64,MATCH('Additional Details'!G26,'Additional Details'!A26:P26,0),FALSE)</f>
        <v>7.3803546482234497</v>
      </c>
      <c r="L64">
        <f>VLOOKUP(B64,'Additional Details'!A25:P64,MATCH('Additional Details'!H26,'Additional Details'!A26:P26,0),FALSE)</f>
        <v>15</v>
      </c>
      <c r="M64">
        <f>VLOOKUP(B64,'Additional Details'!A25:P64,MATCH('Additional Details'!I26,'Additional Details'!A26:P26,0),FALSE)</f>
        <v>0</v>
      </c>
      <c r="N64">
        <f>VLOOKUP(B64,'Additional Details'!A25:P64,MATCH('Additional Details'!J26,'Additional Details'!A26:P26,0),FALSE)</f>
        <v>2</v>
      </c>
      <c r="O64">
        <f>VLOOKUP(B64,'Additional Details'!A25:P64,MATCH('Additional Details'!K26,'Additional Details'!A26:P26,0),FALSE)</f>
        <v>0</v>
      </c>
      <c r="P64">
        <f>VLOOKUP(B64,'Additional Details'!A25:P64,MATCH('Additional Details'!L26,'Additional Details'!A26:P26,0),FALSE)</f>
        <v>0</v>
      </c>
      <c r="Q64">
        <f>VLOOKUP(B64,'Additional Details'!A25:P64,MATCH('Additional Details'!M26,'Additional Details'!A26:P26,0),FALSE)</f>
        <v>0</v>
      </c>
      <c r="R64">
        <f>VLOOKUP(B64,'Additional Details'!A25:P64,MATCH('Additional Details'!N26,'Additional Details'!A26:P26,0),FALSE)</f>
        <v>0</v>
      </c>
      <c r="S64">
        <f>VLOOKUP(B64,'Additional Details'!A25:P64,MATCH('Additional Details'!O26,'Additional Details'!A26:P26,0),FALSE)</f>
        <v>1.5051556220362801</v>
      </c>
      <c r="T64">
        <f>VLOOKUP(B64,'Additional Details'!A25:P64,MATCH('Additional Details'!P26,'Additional Details'!A26:P26,0),FALSE)</f>
        <v>4</v>
      </c>
    </row>
    <row r="65" spans="1:20" x14ac:dyDescent="0.3">
      <c r="A65">
        <v>1026</v>
      </c>
      <c r="B65" t="s">
        <v>33</v>
      </c>
      <c r="C65" t="s">
        <v>46</v>
      </c>
      <c r="D65" t="s">
        <v>47</v>
      </c>
      <c r="E65">
        <v>83</v>
      </c>
      <c r="F65">
        <v>1</v>
      </c>
      <c r="G65">
        <f>VLOOKUP(B65,'Additional Details'!A26:P65,MATCH('Additional Details'!C27,'Additional Details'!A27:P27,0),FALSE)</f>
        <v>16</v>
      </c>
      <c r="H65">
        <f>VLOOKUP(B65,'Additional Details'!A26:P65,MATCH('Additional Details'!D27,'Additional Details'!A27:P27,0),FALSE)</f>
        <v>1</v>
      </c>
      <c r="I65">
        <f>VLOOKUP(B65,'Additional Details'!A26:P65,MATCH('Additional Details'!E27,'Additional Details'!A27:P27,0),FALSE)</f>
        <v>0</v>
      </c>
      <c r="J65">
        <f>VLOOKUP(B65,'Additional Details'!A26:P65,MATCH('Additional Details'!F27,'Additional Details'!A27:P27,0),FALSE)</f>
        <v>3</v>
      </c>
      <c r="K65">
        <f>VLOOKUP(B65,'Additional Details'!A26:P65,MATCH('Additional Details'!G27,'Additional Details'!A27:P27,0),FALSE)</f>
        <v>2.7103374712150798</v>
      </c>
      <c r="L65">
        <f>VLOOKUP(B65,'Additional Details'!A26:P65,MATCH('Additional Details'!H27,'Additional Details'!A27:P27,0),FALSE)</f>
        <v>5</v>
      </c>
      <c r="M65">
        <f>VLOOKUP(B65,'Additional Details'!A26:P65,MATCH('Additional Details'!I27,'Additional Details'!A27:P27,0),FALSE)</f>
        <v>0</v>
      </c>
      <c r="N65">
        <f>VLOOKUP(B65,'Additional Details'!A26:P65,MATCH('Additional Details'!J27,'Additional Details'!A27:P27,0),FALSE)</f>
        <v>4</v>
      </c>
      <c r="O65">
        <f>VLOOKUP(B65,'Additional Details'!A26:P65,MATCH('Additional Details'!K27,'Additional Details'!A27:P27,0),FALSE)</f>
        <v>0</v>
      </c>
      <c r="P65">
        <f>VLOOKUP(B65,'Additional Details'!A26:P65,MATCH('Additional Details'!L27,'Additional Details'!A27:P27,0),FALSE)</f>
        <v>0</v>
      </c>
      <c r="Q65">
        <f>VLOOKUP(B65,'Additional Details'!A26:P65,MATCH('Additional Details'!M27,'Additional Details'!A27:P27,0),FALSE)</f>
        <v>1</v>
      </c>
      <c r="R65">
        <f>VLOOKUP(B65,'Additional Details'!A26:P65,MATCH('Additional Details'!N27,'Additional Details'!A27:P27,0),FALSE)</f>
        <v>0</v>
      </c>
      <c r="S65">
        <f>VLOOKUP(B65,'Additional Details'!A26:P65,MATCH('Additional Details'!O27,'Additional Details'!A27:P27,0),FALSE)</f>
        <v>2.9778519183157401</v>
      </c>
      <c r="T65">
        <f>VLOOKUP(B65,'Additional Details'!A26:P65,MATCH('Additional Details'!P27,'Additional Details'!A27:P27,0),FALSE)</f>
        <v>2</v>
      </c>
    </row>
    <row r="66" spans="1:20" x14ac:dyDescent="0.3">
      <c r="A66">
        <v>1027</v>
      </c>
      <c r="B66" t="s">
        <v>34</v>
      </c>
      <c r="C66" t="s">
        <v>46</v>
      </c>
      <c r="D66" t="s">
        <v>47</v>
      </c>
      <c r="E66">
        <v>38</v>
      </c>
      <c r="F66">
        <v>0</v>
      </c>
      <c r="G66">
        <f>VLOOKUP(B66,'Additional Details'!A27:P66,MATCH('Additional Details'!C28,'Additional Details'!A28:P28,0),FALSE)</f>
        <v>16</v>
      </c>
      <c r="H66">
        <f>VLOOKUP(B66,'Additional Details'!A27:P66,MATCH('Additional Details'!D28,'Additional Details'!A28:P28,0),FALSE)</f>
        <v>0</v>
      </c>
      <c r="I66">
        <f>VLOOKUP(B66,'Additional Details'!A27:P66,MATCH('Additional Details'!E28,'Additional Details'!A28:P28,0),FALSE)</f>
        <v>0</v>
      </c>
      <c r="J66">
        <f>VLOOKUP(B66,'Additional Details'!A27:P66,MATCH('Additional Details'!F28,'Additional Details'!A28:P28,0),FALSE)</f>
        <v>1</v>
      </c>
      <c r="K66">
        <f>VLOOKUP(B66,'Additional Details'!A27:P66,MATCH('Additional Details'!G28,'Additional Details'!A28:P28,0),FALSE)</f>
        <v>10.367992532661299</v>
      </c>
      <c r="L66">
        <f>VLOOKUP(B66,'Additional Details'!A27:P66,MATCH('Additional Details'!H28,'Additional Details'!A28:P28,0),FALSE)</f>
        <v>2</v>
      </c>
      <c r="M66">
        <f>VLOOKUP(B66,'Additional Details'!A27:P66,MATCH('Additional Details'!I28,'Additional Details'!A28:P28,0),FALSE)</f>
        <v>0</v>
      </c>
      <c r="N66">
        <f>VLOOKUP(B66,'Additional Details'!A27:P66,MATCH('Additional Details'!J28,'Additional Details'!A28:P28,0),FALSE)</f>
        <v>2</v>
      </c>
      <c r="O66">
        <f>VLOOKUP(B66,'Additional Details'!A27:P66,MATCH('Additional Details'!K28,'Additional Details'!A28:P28,0),FALSE)</f>
        <v>0</v>
      </c>
      <c r="P66">
        <f>VLOOKUP(B66,'Additional Details'!A27:P66,MATCH('Additional Details'!L28,'Additional Details'!A28:P28,0),FALSE)</f>
        <v>1</v>
      </c>
      <c r="Q66">
        <f>VLOOKUP(B66,'Additional Details'!A27:P66,MATCH('Additional Details'!M28,'Additional Details'!A28:P28,0),FALSE)</f>
        <v>0</v>
      </c>
      <c r="R66">
        <f>VLOOKUP(B66,'Additional Details'!A27:P66,MATCH('Additional Details'!N28,'Additional Details'!A28:P28,0),FALSE)</f>
        <v>0</v>
      </c>
      <c r="S66">
        <f>VLOOKUP(B66,'Additional Details'!A27:P66,MATCH('Additional Details'!O28,'Additional Details'!A28:P28,0),FALSE)</f>
        <v>2.9487176719119201</v>
      </c>
      <c r="T66">
        <f>VLOOKUP(B66,'Additional Details'!A27:P66,MATCH('Additional Details'!P28,'Additional Details'!A28:P28,0),FALSE)</f>
        <v>2</v>
      </c>
    </row>
    <row r="67" spans="1:20" x14ac:dyDescent="0.3">
      <c r="A67">
        <v>1001</v>
      </c>
      <c r="B67" t="s">
        <v>6</v>
      </c>
      <c r="C67" t="s">
        <v>48</v>
      </c>
      <c r="D67" t="s">
        <v>49</v>
      </c>
      <c r="E67">
        <v>48</v>
      </c>
      <c r="F67">
        <v>0</v>
      </c>
      <c r="G67">
        <f>VLOOKUP(B67,'Additional Details'!A1:P40,MATCH('Additional Details'!C2,'Additional Details'!A2:P2,0),FALSE)</f>
        <v>17</v>
      </c>
      <c r="H67">
        <f>VLOOKUP(B67,'Additional Details'!A1:P40,MATCH('Additional Details'!D2,'Additional Details'!A2:P2,0),FALSE)</f>
        <v>1</v>
      </c>
      <c r="I67">
        <f>VLOOKUP(B67,'Additional Details'!A1:P40,MATCH('Additional Details'!E2,'Additional Details'!A2:P2,0),FALSE)</f>
        <v>0</v>
      </c>
      <c r="J67">
        <f>VLOOKUP(B67,'Additional Details'!A1:P40,MATCH('Additional Details'!F2,'Additional Details'!A2:P2,0),FALSE)</f>
        <v>2</v>
      </c>
      <c r="K67">
        <f>VLOOKUP(B67,'Additional Details'!A1:P40,MATCH('Additional Details'!G2,'Additional Details'!A2:P2,0),FALSE)</f>
        <v>19.833722807854699</v>
      </c>
      <c r="L67">
        <f>VLOOKUP(B67,'Additional Details'!A1:P40,MATCH('Additional Details'!H2,'Additional Details'!A2:P2,0),FALSE)</f>
        <v>7</v>
      </c>
      <c r="M67">
        <f>VLOOKUP(B67,'Additional Details'!A1:P40,MATCH('Additional Details'!I2,'Additional Details'!A2:P2,0),FALSE)</f>
        <v>1</v>
      </c>
      <c r="N67">
        <f>VLOOKUP(B67,'Additional Details'!A1:P40,MATCH('Additional Details'!J2,'Additional Details'!A2:P2,0),FALSE)</f>
        <v>2</v>
      </c>
      <c r="O67">
        <f>VLOOKUP(B67,'Additional Details'!A1:P40,MATCH('Additional Details'!K2,'Additional Details'!A2:P2,0),FALSE)</f>
        <v>0</v>
      </c>
      <c r="P67">
        <f>VLOOKUP(B67,'Additional Details'!A1:P40,MATCH('Additional Details'!L2,'Additional Details'!A2:P2,0),FALSE)</f>
        <v>0</v>
      </c>
      <c r="Q67">
        <f>VLOOKUP(B67,'Additional Details'!A1:P40,MATCH('Additional Details'!M2,'Additional Details'!A2:P2,0),FALSE)</f>
        <v>1</v>
      </c>
      <c r="R67">
        <f>VLOOKUP(B67,'Additional Details'!A1:P40,MATCH('Additional Details'!N2,'Additional Details'!A2:P2,0),FALSE)</f>
        <v>0</v>
      </c>
      <c r="S67">
        <f>VLOOKUP(B67,'Additional Details'!A1:P40,MATCH('Additional Details'!O2,'Additional Details'!A2:P2,0),FALSE)</f>
        <v>2.9291955916676802</v>
      </c>
      <c r="T67">
        <f>VLOOKUP(B67,'Additional Details'!A1:P40,MATCH('Additional Details'!P2,'Additional Details'!A2:P2,0),FALSE)</f>
        <v>2</v>
      </c>
    </row>
    <row r="68" spans="1:20" x14ac:dyDescent="0.3">
      <c r="A68">
        <v>1002</v>
      </c>
      <c r="B68" t="s">
        <v>9</v>
      </c>
      <c r="C68" t="s">
        <v>48</v>
      </c>
      <c r="D68" t="s">
        <v>49</v>
      </c>
      <c r="E68">
        <v>5</v>
      </c>
      <c r="F68">
        <v>0</v>
      </c>
      <c r="G68">
        <f>VLOOKUP(B68,'Additional Details'!A2:P41,MATCH('Additional Details'!C3,'Additional Details'!A3:P3,0),FALSE)</f>
        <v>18</v>
      </c>
      <c r="H68">
        <f>VLOOKUP(B68,'Additional Details'!A2:P41,MATCH('Additional Details'!D3,'Additional Details'!A3:P3,0),FALSE)</f>
        <v>0</v>
      </c>
      <c r="I68">
        <f>VLOOKUP(B68,'Additional Details'!A2:P41,MATCH('Additional Details'!E3,'Additional Details'!A3:P3,0),FALSE)</f>
        <v>0</v>
      </c>
      <c r="J68">
        <f>VLOOKUP(B68,'Additional Details'!A2:P41,MATCH('Additional Details'!F3,'Additional Details'!A3:P3,0),FALSE)</f>
        <v>1</v>
      </c>
      <c r="K68">
        <f>VLOOKUP(B68,'Additional Details'!A2:P41,MATCH('Additional Details'!G3,'Additional Details'!A3:P3,0),FALSE)</f>
        <v>15.4087560558467</v>
      </c>
      <c r="L68">
        <f>VLOOKUP(B68,'Additional Details'!A2:P41,MATCH('Additional Details'!H3,'Additional Details'!A3:P3,0),FALSE)</f>
        <v>0</v>
      </c>
      <c r="M68">
        <f>VLOOKUP(B68,'Additional Details'!A2:P41,MATCH('Additional Details'!I3,'Additional Details'!A3:P3,0),FALSE)</f>
        <v>0</v>
      </c>
      <c r="N68">
        <f>VLOOKUP(B68,'Additional Details'!A2:P41,MATCH('Additional Details'!J3,'Additional Details'!A3:P3,0),FALSE)</f>
        <v>1</v>
      </c>
      <c r="O68">
        <f>VLOOKUP(B68,'Additional Details'!A2:P41,MATCH('Additional Details'!K3,'Additional Details'!A3:P3,0),FALSE)</f>
        <v>0</v>
      </c>
      <c r="P68">
        <f>VLOOKUP(B68,'Additional Details'!A2:P41,MATCH('Additional Details'!L3,'Additional Details'!A3:P3,0),FALSE)</f>
        <v>0</v>
      </c>
      <c r="Q68">
        <f>VLOOKUP(B68,'Additional Details'!A2:P41,MATCH('Additional Details'!M3,'Additional Details'!A3:P3,0),FALSE)</f>
        <v>0</v>
      </c>
      <c r="R68">
        <f>VLOOKUP(B68,'Additional Details'!A2:P41,MATCH('Additional Details'!N3,'Additional Details'!A3:P3,0),FALSE)</f>
        <v>0</v>
      </c>
      <c r="S68">
        <f>VLOOKUP(B68,'Additional Details'!A2:P41,MATCH('Additional Details'!O3,'Additional Details'!A3:P3,0),FALSE)</f>
        <v>3.0429148334363698</v>
      </c>
      <c r="T68">
        <f>VLOOKUP(B68,'Additional Details'!A2:P41,MATCH('Additional Details'!P3,'Additional Details'!A3:P3,0),FALSE)</f>
        <v>1</v>
      </c>
    </row>
    <row r="69" spans="1:20" x14ac:dyDescent="0.3">
      <c r="A69">
        <v>1003</v>
      </c>
      <c r="B69" t="s">
        <v>10</v>
      </c>
      <c r="C69" t="s">
        <v>48</v>
      </c>
      <c r="D69" t="s">
        <v>49</v>
      </c>
      <c r="E69">
        <v>7</v>
      </c>
      <c r="F69">
        <v>0</v>
      </c>
      <c r="G69">
        <f>VLOOKUP(B69,'Additional Details'!A3:P42,MATCH('Additional Details'!C4,'Additional Details'!A4:P4,0),FALSE)</f>
        <v>15</v>
      </c>
      <c r="H69">
        <f>VLOOKUP(B69,'Additional Details'!A3:P42,MATCH('Additional Details'!D4,'Additional Details'!A4:P4,0),FALSE)</f>
        <v>0</v>
      </c>
      <c r="I69">
        <f>VLOOKUP(B69,'Additional Details'!A3:P42,MATCH('Additional Details'!E4,'Additional Details'!A4:P4,0),FALSE)</f>
        <v>2</v>
      </c>
      <c r="J69">
        <f>VLOOKUP(B69,'Additional Details'!A3:P42,MATCH('Additional Details'!F4,'Additional Details'!A4:P4,0),FALSE)</f>
        <v>3</v>
      </c>
      <c r="K69">
        <f>VLOOKUP(B69,'Additional Details'!A3:P42,MATCH('Additional Details'!G4,'Additional Details'!A4:P4,0),FALSE)</f>
        <v>4.2105697688122596</v>
      </c>
      <c r="L69">
        <f>VLOOKUP(B69,'Additional Details'!A3:P42,MATCH('Additional Details'!H4,'Additional Details'!A4:P4,0),FALSE)</f>
        <v>26</v>
      </c>
      <c r="M69">
        <f>VLOOKUP(B69,'Additional Details'!A3:P42,MATCH('Additional Details'!I4,'Additional Details'!A4:P4,0),FALSE)</f>
        <v>0</v>
      </c>
      <c r="N69">
        <f>VLOOKUP(B69,'Additional Details'!A3:P42,MATCH('Additional Details'!J4,'Additional Details'!A4:P4,0),FALSE)</f>
        <v>2</v>
      </c>
      <c r="O69">
        <f>VLOOKUP(B69,'Additional Details'!A3:P42,MATCH('Additional Details'!K4,'Additional Details'!A4:P4,0),FALSE)</f>
        <v>0</v>
      </c>
      <c r="P69">
        <f>VLOOKUP(B69,'Additional Details'!A3:P42,MATCH('Additional Details'!L4,'Additional Details'!A4:P4,0),FALSE)</f>
        <v>0</v>
      </c>
      <c r="Q69">
        <f>VLOOKUP(B69,'Additional Details'!A3:P42,MATCH('Additional Details'!M4,'Additional Details'!A4:P4,0),FALSE)</f>
        <v>0</v>
      </c>
      <c r="R69">
        <f>VLOOKUP(B69,'Additional Details'!A3:P42,MATCH('Additional Details'!N4,'Additional Details'!A4:P4,0),FALSE)</f>
        <v>0</v>
      </c>
      <c r="S69">
        <f>VLOOKUP(B69,'Additional Details'!A3:P42,MATCH('Additional Details'!O4,'Additional Details'!A4:P4,0),FALSE)</f>
        <v>0.112602254466181</v>
      </c>
      <c r="T69">
        <f>VLOOKUP(B69,'Additional Details'!A3:P42,MATCH('Additional Details'!P4,'Additional Details'!A4:P4,0),FALSE)</f>
        <v>4</v>
      </c>
    </row>
    <row r="70" spans="1:20" x14ac:dyDescent="0.3">
      <c r="A70">
        <v>1004</v>
      </c>
      <c r="B70" t="s">
        <v>11</v>
      </c>
      <c r="C70" t="s">
        <v>48</v>
      </c>
      <c r="D70" t="s">
        <v>49</v>
      </c>
      <c r="E70">
        <v>70</v>
      </c>
      <c r="F70">
        <v>1</v>
      </c>
      <c r="G70">
        <f>VLOOKUP(B70,'Additional Details'!A4:P43,MATCH('Additional Details'!C5,'Additional Details'!A5:P5,0),FALSE)</f>
        <v>17</v>
      </c>
      <c r="H70">
        <f>VLOOKUP(B70,'Additional Details'!A4:P43,MATCH('Additional Details'!D5,'Additional Details'!A5:P5,0),FALSE)</f>
        <v>1</v>
      </c>
      <c r="I70">
        <f>VLOOKUP(B70,'Additional Details'!A4:P43,MATCH('Additional Details'!E5,'Additional Details'!A5:P5,0),FALSE)</f>
        <v>0</v>
      </c>
      <c r="J70">
        <f>VLOOKUP(B70,'Additional Details'!A4:P43,MATCH('Additional Details'!F5,'Additional Details'!A5:P5,0),FALSE)</f>
        <v>3</v>
      </c>
      <c r="K70">
        <f>VLOOKUP(B70,'Additional Details'!A4:P43,MATCH('Additional Details'!G5,'Additional Details'!A5:P5,0),FALSE)</f>
        <v>10.028829473958201</v>
      </c>
      <c r="L70">
        <f>VLOOKUP(B70,'Additional Details'!A4:P43,MATCH('Additional Details'!H5,'Additional Details'!A5:P5,0),FALSE)</f>
        <v>14</v>
      </c>
      <c r="M70">
        <f>VLOOKUP(B70,'Additional Details'!A4:P43,MATCH('Additional Details'!I5,'Additional Details'!A5:P5,0),FALSE)</f>
        <v>0</v>
      </c>
      <c r="N70">
        <f>VLOOKUP(B70,'Additional Details'!A4:P43,MATCH('Additional Details'!J5,'Additional Details'!A5:P5,0),FALSE)</f>
        <v>3</v>
      </c>
      <c r="O70">
        <f>VLOOKUP(B70,'Additional Details'!A4:P43,MATCH('Additional Details'!K5,'Additional Details'!A5:P5,0),FALSE)</f>
        <v>1</v>
      </c>
      <c r="P70">
        <f>VLOOKUP(B70,'Additional Details'!A4:P43,MATCH('Additional Details'!L5,'Additional Details'!A5:P5,0),FALSE)</f>
        <v>0</v>
      </c>
      <c r="Q70">
        <f>VLOOKUP(B70,'Additional Details'!A4:P43,MATCH('Additional Details'!M5,'Additional Details'!A5:P5,0),FALSE)</f>
        <v>0</v>
      </c>
      <c r="R70">
        <f>VLOOKUP(B70,'Additional Details'!A4:P43,MATCH('Additional Details'!N5,'Additional Details'!A5:P5,0),FALSE)</f>
        <v>0</v>
      </c>
      <c r="S70">
        <f>VLOOKUP(B70,'Additional Details'!A4:P43,MATCH('Additional Details'!O5,'Additional Details'!A5:P5,0),FALSE)</f>
        <v>2.05421813970294</v>
      </c>
      <c r="T70">
        <f>VLOOKUP(B70,'Additional Details'!A4:P43,MATCH('Additional Details'!P5,'Additional Details'!A5:P5,0),FALSE)</f>
        <v>3</v>
      </c>
    </row>
    <row r="71" spans="1:20" x14ac:dyDescent="0.3">
      <c r="A71">
        <v>1005</v>
      </c>
      <c r="B71" t="s">
        <v>12</v>
      </c>
      <c r="C71" t="s">
        <v>48</v>
      </c>
      <c r="D71" t="s">
        <v>49</v>
      </c>
      <c r="E71">
        <v>73</v>
      </c>
      <c r="F71">
        <v>1</v>
      </c>
      <c r="G71">
        <f>VLOOKUP(B71,'Additional Details'!A5:P44,MATCH('Additional Details'!C6,'Additional Details'!A6:P6,0),FALSE)</f>
        <v>17</v>
      </c>
      <c r="H71">
        <f>VLOOKUP(B71,'Additional Details'!A5:P44,MATCH('Additional Details'!D6,'Additional Details'!A6:P6,0),FALSE)</f>
        <v>1</v>
      </c>
      <c r="I71">
        <f>VLOOKUP(B71,'Additional Details'!A5:P44,MATCH('Additional Details'!E6,'Additional Details'!A6:P6,0),FALSE)</f>
        <v>0</v>
      </c>
      <c r="J71">
        <f>VLOOKUP(B71,'Additional Details'!A5:P44,MATCH('Additional Details'!F6,'Additional Details'!A6:P6,0),FALSE)</f>
        <v>2</v>
      </c>
      <c r="K71">
        <f>VLOOKUP(B71,'Additional Details'!A5:P44,MATCH('Additional Details'!G6,'Additional Details'!A6:P6,0),FALSE)</f>
        <v>4.6724952729713296</v>
      </c>
      <c r="L71">
        <f>VLOOKUP(B71,'Additional Details'!A5:P44,MATCH('Additional Details'!H6,'Additional Details'!A6:P6,0),FALSE)</f>
        <v>17</v>
      </c>
      <c r="M71">
        <f>VLOOKUP(B71,'Additional Details'!A5:P44,MATCH('Additional Details'!I6,'Additional Details'!A6:P6,0),FALSE)</f>
        <v>1</v>
      </c>
      <c r="N71">
        <f>VLOOKUP(B71,'Additional Details'!A5:P44,MATCH('Additional Details'!J6,'Additional Details'!A6:P6,0),FALSE)</f>
        <v>3</v>
      </c>
      <c r="O71">
        <f>VLOOKUP(B71,'Additional Details'!A5:P44,MATCH('Additional Details'!K6,'Additional Details'!A6:P6,0),FALSE)</f>
        <v>0</v>
      </c>
      <c r="P71">
        <f>VLOOKUP(B71,'Additional Details'!A5:P44,MATCH('Additional Details'!L6,'Additional Details'!A6:P6,0),FALSE)</f>
        <v>0</v>
      </c>
      <c r="Q71">
        <f>VLOOKUP(B71,'Additional Details'!A5:P44,MATCH('Additional Details'!M6,'Additional Details'!A6:P6,0),FALSE)</f>
        <v>0</v>
      </c>
      <c r="R71">
        <f>VLOOKUP(B71,'Additional Details'!A5:P44,MATCH('Additional Details'!N6,'Additional Details'!A6:P6,0),FALSE)</f>
        <v>0</v>
      </c>
      <c r="S71">
        <f>VLOOKUP(B71,'Additional Details'!A5:P44,MATCH('Additional Details'!O6,'Additional Details'!A6:P6,0),FALSE)</f>
        <v>1.28806118179538</v>
      </c>
      <c r="T71">
        <f>VLOOKUP(B71,'Additional Details'!A5:P44,MATCH('Additional Details'!P6,'Additional Details'!A6:P6,0),FALSE)</f>
        <v>4</v>
      </c>
    </row>
    <row r="72" spans="1:20" x14ac:dyDescent="0.3">
      <c r="A72">
        <v>1006</v>
      </c>
      <c r="B72" t="s">
        <v>13</v>
      </c>
      <c r="C72" t="s">
        <v>48</v>
      </c>
      <c r="D72" t="s">
        <v>49</v>
      </c>
      <c r="E72">
        <v>59</v>
      </c>
      <c r="F72">
        <v>0</v>
      </c>
      <c r="G72">
        <f>VLOOKUP(B72,'Additional Details'!A6:P45,MATCH('Additional Details'!C7,'Additional Details'!A7:P7,0),FALSE)</f>
        <v>18</v>
      </c>
      <c r="H72">
        <f>VLOOKUP(B72,'Additional Details'!A6:P45,MATCH('Additional Details'!D7,'Additional Details'!A7:P7,0),FALSE)</f>
        <v>0</v>
      </c>
      <c r="I72">
        <f>VLOOKUP(B72,'Additional Details'!A6:P45,MATCH('Additional Details'!E7,'Additional Details'!A7:P7,0),FALSE)</f>
        <v>0</v>
      </c>
      <c r="J72">
        <f>VLOOKUP(B72,'Additional Details'!A6:P45,MATCH('Additional Details'!F7,'Additional Details'!A7:P7,0),FALSE)</f>
        <v>1</v>
      </c>
      <c r="K72">
        <f>VLOOKUP(B72,'Additional Details'!A6:P45,MATCH('Additional Details'!G7,'Additional Details'!A7:P7,0),FALSE)</f>
        <v>8.1912185452501802</v>
      </c>
      <c r="L72">
        <f>VLOOKUP(B72,'Additional Details'!A6:P45,MATCH('Additional Details'!H7,'Additional Details'!A7:P7,0),FALSE)</f>
        <v>0</v>
      </c>
      <c r="M72">
        <f>VLOOKUP(B72,'Additional Details'!A6:P45,MATCH('Additional Details'!I7,'Additional Details'!A7:P7,0),FALSE)</f>
        <v>0</v>
      </c>
      <c r="N72">
        <f>VLOOKUP(B72,'Additional Details'!A6:P45,MATCH('Additional Details'!J7,'Additional Details'!A7:P7,0),FALSE)</f>
        <v>1</v>
      </c>
      <c r="O72">
        <f>VLOOKUP(B72,'Additional Details'!A6:P45,MATCH('Additional Details'!K7,'Additional Details'!A7:P7,0),FALSE)</f>
        <v>1</v>
      </c>
      <c r="P72">
        <f>VLOOKUP(B72,'Additional Details'!A6:P45,MATCH('Additional Details'!L7,'Additional Details'!A7:P7,0),FALSE)</f>
        <v>0</v>
      </c>
      <c r="Q72">
        <f>VLOOKUP(B72,'Additional Details'!A6:P45,MATCH('Additional Details'!M7,'Additional Details'!A7:P7,0),FALSE)</f>
        <v>0</v>
      </c>
      <c r="R72">
        <f>VLOOKUP(B72,'Additional Details'!A6:P45,MATCH('Additional Details'!N7,'Additional Details'!A7:P7,0),FALSE)</f>
        <v>0</v>
      </c>
      <c r="S72">
        <f>VLOOKUP(B72,'Additional Details'!A6:P45,MATCH('Additional Details'!O7,'Additional Details'!A7:P7,0),FALSE)</f>
        <v>3.0841836144863901</v>
      </c>
      <c r="T72">
        <f>VLOOKUP(B72,'Additional Details'!A6:P45,MATCH('Additional Details'!P7,'Additional Details'!A7:P7,0),FALSE)</f>
        <v>1</v>
      </c>
    </row>
    <row r="73" spans="1:20" x14ac:dyDescent="0.3">
      <c r="A73">
        <v>1007</v>
      </c>
      <c r="B73" t="s">
        <v>14</v>
      </c>
      <c r="C73" t="s">
        <v>48</v>
      </c>
      <c r="D73" t="s">
        <v>49</v>
      </c>
      <c r="E73">
        <v>23</v>
      </c>
      <c r="F73">
        <v>0</v>
      </c>
      <c r="G73">
        <f>VLOOKUP(B73,'Additional Details'!A7:P46,MATCH('Additional Details'!C8,'Additional Details'!A8:P8,0),FALSE)</f>
        <v>15</v>
      </c>
      <c r="H73">
        <f>VLOOKUP(B73,'Additional Details'!A7:P46,MATCH('Additional Details'!D8,'Additional Details'!A8:P8,0),FALSE)</f>
        <v>0</v>
      </c>
      <c r="I73">
        <f>VLOOKUP(B73,'Additional Details'!A7:P46,MATCH('Additional Details'!E8,'Additional Details'!A8:P8,0),FALSE)</f>
        <v>1</v>
      </c>
      <c r="J73">
        <f>VLOOKUP(B73,'Additional Details'!A7:P46,MATCH('Additional Details'!F8,'Additional Details'!A8:P8,0),FALSE)</f>
        <v>1</v>
      </c>
      <c r="K73">
        <f>VLOOKUP(B73,'Additional Details'!A7:P46,MATCH('Additional Details'!G8,'Additional Details'!A8:P8,0),FALSE)</f>
        <v>15.601680474699201</v>
      </c>
      <c r="L73">
        <f>VLOOKUP(B73,'Additional Details'!A7:P46,MATCH('Additional Details'!H8,'Additional Details'!A8:P8,0),FALSE)</f>
        <v>10</v>
      </c>
      <c r="M73">
        <f>VLOOKUP(B73,'Additional Details'!A7:P46,MATCH('Additional Details'!I8,'Additional Details'!A8:P8,0),FALSE)</f>
        <v>0</v>
      </c>
      <c r="N73">
        <f>VLOOKUP(B73,'Additional Details'!A7:P46,MATCH('Additional Details'!J8,'Additional Details'!A8:P8,0),FALSE)</f>
        <v>3</v>
      </c>
      <c r="O73">
        <f>VLOOKUP(B73,'Additional Details'!A7:P46,MATCH('Additional Details'!K8,'Additional Details'!A8:P8,0),FALSE)</f>
        <v>0</v>
      </c>
      <c r="P73">
        <f>VLOOKUP(B73,'Additional Details'!A7:P46,MATCH('Additional Details'!L8,'Additional Details'!A8:P8,0),FALSE)</f>
        <v>1</v>
      </c>
      <c r="Q73">
        <f>VLOOKUP(B73,'Additional Details'!A7:P46,MATCH('Additional Details'!M8,'Additional Details'!A8:P8,0),FALSE)</f>
        <v>0</v>
      </c>
      <c r="R73">
        <f>VLOOKUP(B73,'Additional Details'!A7:P46,MATCH('Additional Details'!N8,'Additional Details'!A8:P8,0),FALSE)</f>
        <v>0</v>
      </c>
      <c r="S73">
        <f>VLOOKUP(B73,'Additional Details'!A7:P46,MATCH('Additional Details'!O8,'Additional Details'!A8:P8,0),FALSE)</f>
        <v>2.7482374148915798</v>
      </c>
      <c r="T73">
        <f>VLOOKUP(B73,'Additional Details'!A7:P46,MATCH('Additional Details'!P8,'Additional Details'!A8:P8,0),FALSE)</f>
        <v>2</v>
      </c>
    </row>
    <row r="74" spans="1:20" x14ac:dyDescent="0.3">
      <c r="A74">
        <v>1008</v>
      </c>
      <c r="B74" t="s">
        <v>15</v>
      </c>
      <c r="C74" t="s">
        <v>48</v>
      </c>
      <c r="D74" t="s">
        <v>49</v>
      </c>
      <c r="E74">
        <v>72</v>
      </c>
      <c r="F74">
        <v>1</v>
      </c>
      <c r="G74">
        <f>VLOOKUP(B74,'Additional Details'!A8:P47,MATCH('Additional Details'!C9,'Additional Details'!A9:P9,0),FALSE)</f>
        <v>15</v>
      </c>
      <c r="H74">
        <f>VLOOKUP(B74,'Additional Details'!A8:P47,MATCH('Additional Details'!D9,'Additional Details'!A9:P9,0),FALSE)</f>
        <v>1</v>
      </c>
      <c r="I74">
        <f>VLOOKUP(B74,'Additional Details'!A8:P47,MATCH('Additional Details'!E9,'Additional Details'!A9:P9,0),FALSE)</f>
        <v>1</v>
      </c>
      <c r="J74">
        <f>VLOOKUP(B74,'Additional Details'!A8:P47,MATCH('Additional Details'!F9,'Additional Details'!A9:P9,0),FALSE)</f>
        <v>4</v>
      </c>
      <c r="K74">
        <f>VLOOKUP(B74,'Additional Details'!A8:P47,MATCH('Additional Details'!G9,'Additional Details'!A9:P9,0),FALSE)</f>
        <v>15.424496305808001</v>
      </c>
      <c r="L74">
        <f>VLOOKUP(B74,'Additional Details'!A8:P47,MATCH('Additional Details'!H9,'Additional Details'!A9:P9,0),FALSE)</f>
        <v>22</v>
      </c>
      <c r="M74">
        <f>VLOOKUP(B74,'Additional Details'!A8:P47,MATCH('Additional Details'!I9,'Additional Details'!A9:P9,0),FALSE)</f>
        <v>1</v>
      </c>
      <c r="N74">
        <f>VLOOKUP(B74,'Additional Details'!A8:P47,MATCH('Additional Details'!J9,'Additional Details'!A9:P9,0),FALSE)</f>
        <v>1</v>
      </c>
      <c r="O74">
        <f>VLOOKUP(B74,'Additional Details'!A8:P47,MATCH('Additional Details'!K9,'Additional Details'!A9:P9,0),FALSE)</f>
        <v>1</v>
      </c>
      <c r="P74">
        <f>VLOOKUP(B74,'Additional Details'!A8:P47,MATCH('Additional Details'!L9,'Additional Details'!A9:P9,0),FALSE)</f>
        <v>0</v>
      </c>
      <c r="Q74">
        <f>VLOOKUP(B74,'Additional Details'!A8:P47,MATCH('Additional Details'!M9,'Additional Details'!A9:P9,0),FALSE)</f>
        <v>0</v>
      </c>
      <c r="R74">
        <f>VLOOKUP(B74,'Additional Details'!A8:P47,MATCH('Additional Details'!N9,'Additional Details'!A9:P9,0),FALSE)</f>
        <v>0</v>
      </c>
      <c r="S74">
        <f>VLOOKUP(B74,'Additional Details'!A8:P47,MATCH('Additional Details'!O9,'Additional Details'!A9:P9,0),FALSE)</f>
        <v>1.36014271231646</v>
      </c>
      <c r="T74">
        <f>VLOOKUP(B74,'Additional Details'!A8:P47,MATCH('Additional Details'!P9,'Additional Details'!A9:P9,0),FALSE)</f>
        <v>4</v>
      </c>
    </row>
    <row r="75" spans="1:20" x14ac:dyDescent="0.3">
      <c r="A75">
        <v>1009</v>
      </c>
      <c r="B75" t="s">
        <v>16</v>
      </c>
      <c r="C75" t="s">
        <v>48</v>
      </c>
      <c r="D75" t="s">
        <v>49</v>
      </c>
      <c r="E75">
        <v>31</v>
      </c>
      <c r="F75">
        <v>0</v>
      </c>
      <c r="G75">
        <f>VLOOKUP(B75,'Additional Details'!A9:P48,MATCH('Additional Details'!C10,'Additional Details'!A10:P10,0),FALSE)</f>
        <v>17</v>
      </c>
      <c r="H75">
        <f>VLOOKUP(B75,'Additional Details'!A9:P48,MATCH('Additional Details'!D10,'Additional Details'!A10:P10,0),FALSE)</f>
        <v>0</v>
      </c>
      <c r="I75">
        <f>VLOOKUP(B75,'Additional Details'!A9:P48,MATCH('Additional Details'!E10,'Additional Details'!A10:P10,0),FALSE)</f>
        <v>0</v>
      </c>
      <c r="J75">
        <f>VLOOKUP(B75,'Additional Details'!A9:P48,MATCH('Additional Details'!F10,'Additional Details'!A10:P10,0),FALSE)</f>
        <v>0</v>
      </c>
      <c r="K75">
        <f>VLOOKUP(B75,'Additional Details'!A9:P48,MATCH('Additional Details'!G10,'Additional Details'!A10:P10,0),FALSE)</f>
        <v>4.5620075580477</v>
      </c>
      <c r="L75">
        <f>VLOOKUP(B75,'Additional Details'!A9:P48,MATCH('Additional Details'!H10,'Additional Details'!A10:P10,0),FALSE)</f>
        <v>1</v>
      </c>
      <c r="M75">
        <f>VLOOKUP(B75,'Additional Details'!A9:P48,MATCH('Additional Details'!I10,'Additional Details'!A10:P10,0),FALSE)</f>
        <v>0</v>
      </c>
      <c r="N75">
        <f>VLOOKUP(B75,'Additional Details'!A9:P48,MATCH('Additional Details'!J10,'Additional Details'!A10:P10,0),FALSE)</f>
        <v>2</v>
      </c>
      <c r="O75">
        <f>VLOOKUP(B75,'Additional Details'!A9:P48,MATCH('Additional Details'!K10,'Additional Details'!A10:P10,0),FALSE)</f>
        <v>0</v>
      </c>
      <c r="P75">
        <f>VLOOKUP(B75,'Additional Details'!A9:P48,MATCH('Additional Details'!L10,'Additional Details'!A10:P10,0),FALSE)</f>
        <v>1</v>
      </c>
      <c r="Q75">
        <f>VLOOKUP(B75,'Additional Details'!A9:P48,MATCH('Additional Details'!M10,'Additional Details'!A10:P10,0),FALSE)</f>
        <v>0</v>
      </c>
      <c r="R75">
        <f>VLOOKUP(B75,'Additional Details'!A9:P48,MATCH('Additional Details'!N10,'Additional Details'!A10:P10,0),FALSE)</f>
        <v>1</v>
      </c>
      <c r="S75">
        <f>VLOOKUP(B75,'Additional Details'!A9:P48,MATCH('Additional Details'!O10,'Additional Details'!A10:P10,0),FALSE)</f>
        <v>2.8968191895135602</v>
      </c>
      <c r="T75">
        <f>VLOOKUP(B75,'Additional Details'!A9:P48,MATCH('Additional Details'!P10,'Additional Details'!A10:P10,0),FALSE)</f>
        <v>2</v>
      </c>
    </row>
    <row r="76" spans="1:20" x14ac:dyDescent="0.3">
      <c r="A76">
        <v>1010</v>
      </c>
      <c r="B76" t="s">
        <v>17</v>
      </c>
      <c r="C76" t="s">
        <v>48</v>
      </c>
      <c r="D76" t="s">
        <v>49</v>
      </c>
      <c r="E76">
        <v>74</v>
      </c>
      <c r="F76">
        <v>1</v>
      </c>
      <c r="G76">
        <f>VLOOKUP(B76,'Additional Details'!A10:P49,MATCH('Additional Details'!C11,'Additional Details'!A11:P11,0),FALSE)</f>
        <v>16</v>
      </c>
      <c r="H76">
        <f>VLOOKUP(B76,'Additional Details'!A10:P49,MATCH('Additional Details'!D11,'Additional Details'!A11:P11,0),FALSE)</f>
        <v>1</v>
      </c>
      <c r="I76">
        <f>VLOOKUP(B76,'Additional Details'!A10:P49,MATCH('Additional Details'!E11,'Additional Details'!A11:P11,0),FALSE)</f>
        <v>0</v>
      </c>
      <c r="J76">
        <f>VLOOKUP(B76,'Additional Details'!A10:P49,MATCH('Additional Details'!F11,'Additional Details'!A11:P11,0),FALSE)</f>
        <v>1</v>
      </c>
      <c r="K76">
        <f>VLOOKUP(B76,'Additional Details'!A10:P49,MATCH('Additional Details'!G11,'Additional Details'!A11:P11,0),FALSE)</f>
        <v>18.444466363097199</v>
      </c>
      <c r="L76">
        <f>VLOOKUP(B76,'Additional Details'!A10:P49,MATCH('Additional Details'!H11,'Additional Details'!A11:P11,0),FALSE)</f>
        <v>0</v>
      </c>
      <c r="M76">
        <f>VLOOKUP(B76,'Additional Details'!A10:P49,MATCH('Additional Details'!I11,'Additional Details'!A11:P11,0),FALSE)</f>
        <v>0</v>
      </c>
      <c r="N76">
        <f>VLOOKUP(B76,'Additional Details'!A10:P49,MATCH('Additional Details'!J11,'Additional Details'!A11:P11,0),FALSE)</f>
        <v>3</v>
      </c>
      <c r="O76">
        <f>VLOOKUP(B76,'Additional Details'!A10:P49,MATCH('Additional Details'!K11,'Additional Details'!A11:P11,0),FALSE)</f>
        <v>1</v>
      </c>
      <c r="P76">
        <f>VLOOKUP(B76,'Additional Details'!A10:P49,MATCH('Additional Details'!L11,'Additional Details'!A11:P11,0),FALSE)</f>
        <v>0</v>
      </c>
      <c r="Q76">
        <f>VLOOKUP(B76,'Additional Details'!A10:P49,MATCH('Additional Details'!M11,'Additional Details'!A11:P11,0),FALSE)</f>
        <v>0</v>
      </c>
      <c r="R76">
        <f>VLOOKUP(B76,'Additional Details'!A10:P49,MATCH('Additional Details'!N11,'Additional Details'!A11:P11,0),FALSE)</f>
        <v>0</v>
      </c>
      <c r="S76">
        <f>VLOOKUP(B76,'Additional Details'!A10:P49,MATCH('Additional Details'!O11,'Additional Details'!A11:P11,0),FALSE)</f>
        <v>3.5734742103297599</v>
      </c>
      <c r="T76">
        <f>VLOOKUP(B76,'Additional Details'!A10:P49,MATCH('Additional Details'!P11,'Additional Details'!A11:P11,0),FALSE)</f>
        <v>0</v>
      </c>
    </row>
    <row r="77" spans="1:20" x14ac:dyDescent="0.3">
      <c r="A77">
        <v>1011</v>
      </c>
      <c r="B77" t="s">
        <v>18</v>
      </c>
      <c r="C77" t="s">
        <v>48</v>
      </c>
      <c r="D77" t="s">
        <v>49</v>
      </c>
      <c r="E77">
        <v>91</v>
      </c>
      <c r="F77">
        <v>1</v>
      </c>
      <c r="G77">
        <f>VLOOKUP(B77,'Additional Details'!A11:P50,MATCH('Additional Details'!C12,'Additional Details'!A12:P12,0),FALSE)</f>
        <v>17</v>
      </c>
      <c r="H77">
        <f>VLOOKUP(B77,'Additional Details'!A11:P50,MATCH('Additional Details'!D12,'Additional Details'!A12:P12,0),FALSE)</f>
        <v>0</v>
      </c>
      <c r="I77">
        <f>VLOOKUP(B77,'Additional Details'!A11:P50,MATCH('Additional Details'!E12,'Additional Details'!A12:P12,0),FALSE)</f>
        <v>0</v>
      </c>
      <c r="J77">
        <f>VLOOKUP(B77,'Additional Details'!A11:P50,MATCH('Additional Details'!F12,'Additional Details'!A12:P12,0),FALSE)</f>
        <v>1</v>
      </c>
      <c r="K77">
        <f>VLOOKUP(B77,'Additional Details'!A11:P50,MATCH('Additional Details'!G12,'Additional Details'!A12:P12,0),FALSE)</f>
        <v>11.851363655296501</v>
      </c>
      <c r="L77">
        <f>VLOOKUP(B77,'Additional Details'!A11:P50,MATCH('Additional Details'!H12,'Additional Details'!A12:P12,0),FALSE)</f>
        <v>11</v>
      </c>
      <c r="M77">
        <f>VLOOKUP(B77,'Additional Details'!A11:P50,MATCH('Additional Details'!I12,'Additional Details'!A12:P12,0),FALSE)</f>
        <v>0</v>
      </c>
      <c r="N77">
        <f>VLOOKUP(B77,'Additional Details'!A11:P50,MATCH('Additional Details'!J12,'Additional Details'!A12:P12,0),FALSE)</f>
        <v>1</v>
      </c>
      <c r="O77">
        <f>VLOOKUP(B77,'Additional Details'!A11:P50,MATCH('Additional Details'!K12,'Additional Details'!A12:P12,0),FALSE)</f>
        <v>0</v>
      </c>
      <c r="P77">
        <f>VLOOKUP(B77,'Additional Details'!A11:P50,MATCH('Additional Details'!L12,'Additional Details'!A12:P12,0),FALSE)</f>
        <v>0</v>
      </c>
      <c r="Q77">
        <f>VLOOKUP(B77,'Additional Details'!A11:P50,MATCH('Additional Details'!M12,'Additional Details'!A12:P12,0),FALSE)</f>
        <v>0</v>
      </c>
      <c r="R77">
        <f>VLOOKUP(B77,'Additional Details'!A11:P50,MATCH('Additional Details'!N12,'Additional Details'!A12:P12,0),FALSE)</f>
        <v>0</v>
      </c>
      <c r="S77">
        <f>VLOOKUP(B77,'Additional Details'!A11:P50,MATCH('Additional Details'!O12,'Additional Details'!A12:P12,0),FALSE)</f>
        <v>2.14717162501851</v>
      </c>
      <c r="T77">
        <f>VLOOKUP(B77,'Additional Details'!A11:P50,MATCH('Additional Details'!P12,'Additional Details'!A12:P12,0),FALSE)</f>
        <v>3</v>
      </c>
    </row>
    <row r="78" spans="1:20" x14ac:dyDescent="0.3">
      <c r="A78">
        <v>1012</v>
      </c>
      <c r="B78" t="s">
        <v>19</v>
      </c>
      <c r="C78" t="s">
        <v>48</v>
      </c>
      <c r="D78" t="s">
        <v>49</v>
      </c>
      <c r="E78">
        <v>53</v>
      </c>
      <c r="F78">
        <v>0</v>
      </c>
      <c r="G78">
        <f>VLOOKUP(B78,'Additional Details'!A12:P51,MATCH('Additional Details'!C13,'Additional Details'!A13:P13,0),FALSE)</f>
        <v>17</v>
      </c>
      <c r="H78">
        <f>VLOOKUP(B78,'Additional Details'!A12:P51,MATCH('Additional Details'!D13,'Additional Details'!A13:P13,0),FALSE)</f>
        <v>0</v>
      </c>
      <c r="I78">
        <f>VLOOKUP(B78,'Additional Details'!A12:P51,MATCH('Additional Details'!E13,'Additional Details'!A13:P13,0),FALSE)</f>
        <v>0</v>
      </c>
      <c r="J78">
        <f>VLOOKUP(B78,'Additional Details'!A12:P51,MATCH('Additional Details'!F13,'Additional Details'!A13:P13,0),FALSE)</f>
        <v>1</v>
      </c>
      <c r="K78">
        <f>VLOOKUP(B78,'Additional Details'!A12:P51,MATCH('Additional Details'!G13,'Additional Details'!A13:P13,0),FALSE)</f>
        <v>7.59848581924029</v>
      </c>
      <c r="L78">
        <f>VLOOKUP(B78,'Additional Details'!A12:P51,MATCH('Additional Details'!H13,'Additional Details'!A13:P13,0),FALSE)</f>
        <v>15</v>
      </c>
      <c r="M78">
        <f>VLOOKUP(B78,'Additional Details'!A12:P51,MATCH('Additional Details'!I13,'Additional Details'!A13:P13,0),FALSE)</f>
        <v>0</v>
      </c>
      <c r="N78">
        <f>VLOOKUP(B78,'Additional Details'!A12:P51,MATCH('Additional Details'!J13,'Additional Details'!A13:P13,0),FALSE)</f>
        <v>2</v>
      </c>
      <c r="O78">
        <f>VLOOKUP(B78,'Additional Details'!A12:P51,MATCH('Additional Details'!K13,'Additional Details'!A13:P13,0),FALSE)</f>
        <v>0</v>
      </c>
      <c r="P78">
        <f>VLOOKUP(B78,'Additional Details'!A12:P51,MATCH('Additional Details'!L13,'Additional Details'!A13:P13,0),FALSE)</f>
        <v>0</v>
      </c>
      <c r="Q78">
        <f>VLOOKUP(B78,'Additional Details'!A12:P51,MATCH('Additional Details'!M13,'Additional Details'!A13:P13,0),FALSE)</f>
        <v>0</v>
      </c>
      <c r="R78">
        <f>VLOOKUP(B78,'Additional Details'!A12:P51,MATCH('Additional Details'!N13,'Additional Details'!A13:P13,0),FALSE)</f>
        <v>1</v>
      </c>
      <c r="S78">
        <f>VLOOKUP(B78,'Additional Details'!A12:P51,MATCH('Additional Details'!O13,'Additional Details'!A13:P13,0),FALSE)</f>
        <v>1.55959451904027</v>
      </c>
      <c r="T78">
        <f>VLOOKUP(B78,'Additional Details'!A12:P51,MATCH('Additional Details'!P13,'Additional Details'!A13:P13,0),FALSE)</f>
        <v>4</v>
      </c>
    </row>
    <row r="79" spans="1:20" x14ac:dyDescent="0.3">
      <c r="A79">
        <v>1013</v>
      </c>
      <c r="B79" t="s">
        <v>20</v>
      </c>
      <c r="C79" t="s">
        <v>48</v>
      </c>
      <c r="D79" t="s">
        <v>49</v>
      </c>
      <c r="E79">
        <v>56</v>
      </c>
      <c r="F79">
        <v>0</v>
      </c>
      <c r="G79">
        <f>VLOOKUP(B79,'Additional Details'!A13:P52,MATCH('Additional Details'!C14,'Additional Details'!A14:P14,0),FALSE)</f>
        <v>17</v>
      </c>
      <c r="H79">
        <f>VLOOKUP(B79,'Additional Details'!A13:P52,MATCH('Additional Details'!D14,'Additional Details'!A14:P14,0),FALSE)</f>
        <v>0</v>
      </c>
      <c r="I79">
        <f>VLOOKUP(B79,'Additional Details'!A13:P52,MATCH('Additional Details'!E14,'Additional Details'!A14:P14,0),FALSE)</f>
        <v>1</v>
      </c>
      <c r="J79">
        <f>VLOOKUP(B79,'Additional Details'!A13:P52,MATCH('Additional Details'!F14,'Additional Details'!A14:P14,0),FALSE)</f>
        <v>1</v>
      </c>
      <c r="K79">
        <f>VLOOKUP(B79,'Additional Details'!A13:P52,MATCH('Additional Details'!G14,'Additional Details'!A14:P14,0),FALSE)</f>
        <v>10.038711615617199</v>
      </c>
      <c r="L79">
        <f>VLOOKUP(B79,'Additional Details'!A13:P52,MATCH('Additional Details'!H14,'Additional Details'!A14:P14,0),FALSE)</f>
        <v>21</v>
      </c>
      <c r="M79">
        <f>VLOOKUP(B79,'Additional Details'!A13:P52,MATCH('Additional Details'!I14,'Additional Details'!A14:P14,0),FALSE)</f>
        <v>0</v>
      </c>
      <c r="N79">
        <f>VLOOKUP(B79,'Additional Details'!A13:P52,MATCH('Additional Details'!J14,'Additional Details'!A14:P14,0),FALSE)</f>
        <v>3</v>
      </c>
      <c r="O79">
        <f>VLOOKUP(B79,'Additional Details'!A13:P52,MATCH('Additional Details'!K14,'Additional Details'!A14:P14,0),FALSE)</f>
        <v>1</v>
      </c>
      <c r="P79">
        <f>VLOOKUP(B79,'Additional Details'!A13:P52,MATCH('Additional Details'!L14,'Additional Details'!A14:P14,0),FALSE)</f>
        <v>0</v>
      </c>
      <c r="Q79">
        <f>VLOOKUP(B79,'Additional Details'!A13:P52,MATCH('Additional Details'!M14,'Additional Details'!A14:P14,0),FALSE)</f>
        <v>0</v>
      </c>
      <c r="R79">
        <f>VLOOKUP(B79,'Additional Details'!A13:P52,MATCH('Additional Details'!N14,'Additional Details'!A14:P14,0),FALSE)</f>
        <v>0</v>
      </c>
      <c r="S79">
        <f>VLOOKUP(B79,'Additional Details'!A13:P52,MATCH('Additional Details'!O14,'Additional Details'!A14:P14,0),FALSE)</f>
        <v>1.5200778148748</v>
      </c>
      <c r="T79">
        <f>VLOOKUP(B79,'Additional Details'!A13:P52,MATCH('Additional Details'!P14,'Additional Details'!A14:P14,0),FALSE)</f>
        <v>4</v>
      </c>
    </row>
    <row r="80" spans="1:20" x14ac:dyDescent="0.3">
      <c r="A80">
        <v>1014</v>
      </c>
      <c r="B80" t="s">
        <v>21</v>
      </c>
      <c r="C80" t="s">
        <v>48</v>
      </c>
      <c r="D80" t="s">
        <v>49</v>
      </c>
      <c r="E80">
        <v>53</v>
      </c>
      <c r="F80">
        <v>0</v>
      </c>
      <c r="G80">
        <f>VLOOKUP(B80,'Additional Details'!A14:P53,MATCH('Additional Details'!C15,'Additional Details'!A15:P15,0),FALSE)</f>
        <v>17</v>
      </c>
      <c r="H80">
        <f>VLOOKUP(B80,'Additional Details'!A14:P53,MATCH('Additional Details'!D15,'Additional Details'!A15:P15,0),FALSE)</f>
        <v>0</v>
      </c>
      <c r="I80">
        <f>VLOOKUP(B80,'Additional Details'!A14:P53,MATCH('Additional Details'!E15,'Additional Details'!A15:P15,0),FALSE)</f>
        <v>1</v>
      </c>
      <c r="J80">
        <f>VLOOKUP(B80,'Additional Details'!A14:P53,MATCH('Additional Details'!F15,'Additional Details'!A15:P15,0),FALSE)</f>
        <v>2</v>
      </c>
      <c r="K80">
        <f>VLOOKUP(B80,'Additional Details'!A14:P53,MATCH('Additional Details'!G15,'Additional Details'!A15:P15,0),FALSE)</f>
        <v>12.1014250687548</v>
      </c>
      <c r="L80">
        <f>VLOOKUP(B80,'Additional Details'!A14:P53,MATCH('Additional Details'!H15,'Additional Details'!A15:P15,0),FALSE)</f>
        <v>21</v>
      </c>
      <c r="M80">
        <f>VLOOKUP(B80,'Additional Details'!A14:P53,MATCH('Additional Details'!I15,'Additional Details'!A15:P15,0),FALSE)</f>
        <v>0</v>
      </c>
      <c r="N80">
        <f>VLOOKUP(B80,'Additional Details'!A14:P53,MATCH('Additional Details'!J15,'Additional Details'!A15:P15,0),FALSE)</f>
        <v>4</v>
      </c>
      <c r="O80">
        <f>VLOOKUP(B80,'Additional Details'!A14:P53,MATCH('Additional Details'!K15,'Additional Details'!A15:P15,0),FALSE)</f>
        <v>0</v>
      </c>
      <c r="P80">
        <f>VLOOKUP(B80,'Additional Details'!A14:P53,MATCH('Additional Details'!L15,'Additional Details'!A15:P15,0),FALSE)</f>
        <v>1</v>
      </c>
      <c r="Q80">
        <f>VLOOKUP(B80,'Additional Details'!A14:P53,MATCH('Additional Details'!M15,'Additional Details'!A15:P15,0),FALSE)</f>
        <v>0</v>
      </c>
      <c r="R80">
        <f>VLOOKUP(B80,'Additional Details'!A14:P53,MATCH('Additional Details'!N15,'Additional Details'!A15:P15,0),FALSE)</f>
        <v>0</v>
      </c>
      <c r="S80">
        <f>VLOOKUP(B80,'Additional Details'!A14:P53,MATCH('Additional Details'!O15,'Additional Details'!A15:P15,0),FALSE)</f>
        <v>1.75158095833407</v>
      </c>
      <c r="T80">
        <f>VLOOKUP(B80,'Additional Details'!A14:P53,MATCH('Additional Details'!P15,'Additional Details'!A15:P15,0),FALSE)</f>
        <v>4</v>
      </c>
    </row>
    <row r="81" spans="1:20" x14ac:dyDescent="0.3">
      <c r="A81">
        <v>1015</v>
      </c>
      <c r="B81" t="s">
        <v>22</v>
      </c>
      <c r="C81" t="s">
        <v>48</v>
      </c>
      <c r="D81" t="s">
        <v>49</v>
      </c>
      <c r="E81">
        <v>100</v>
      </c>
      <c r="F81">
        <v>1</v>
      </c>
      <c r="G81">
        <f>VLOOKUP(B81,'Additional Details'!A15:P54,MATCH('Additional Details'!C16,'Additional Details'!A16:P16,0),FALSE)</f>
        <v>18</v>
      </c>
      <c r="H81">
        <f>VLOOKUP(B81,'Additional Details'!A15:P54,MATCH('Additional Details'!D16,'Additional Details'!A16:P16,0),FALSE)</f>
        <v>1</v>
      </c>
      <c r="I81">
        <f>VLOOKUP(B81,'Additional Details'!A15:P54,MATCH('Additional Details'!E16,'Additional Details'!A16:P16,0),FALSE)</f>
        <v>0</v>
      </c>
      <c r="J81">
        <f>VLOOKUP(B81,'Additional Details'!A15:P54,MATCH('Additional Details'!F16,'Additional Details'!A16:P16,0),FALSE)</f>
        <v>1</v>
      </c>
      <c r="K81">
        <f>VLOOKUP(B81,'Additional Details'!A15:P54,MATCH('Additional Details'!G16,'Additional Details'!A16:P16,0),FALSE)</f>
        <v>11.197810636915699</v>
      </c>
      <c r="L81">
        <f>VLOOKUP(B81,'Additional Details'!A15:P54,MATCH('Additional Details'!H16,'Additional Details'!A16:P16,0),FALSE)</f>
        <v>9</v>
      </c>
      <c r="M81">
        <f>VLOOKUP(B81,'Additional Details'!A15:P54,MATCH('Additional Details'!I16,'Additional Details'!A16:P16,0),FALSE)</f>
        <v>1</v>
      </c>
      <c r="N81">
        <f>VLOOKUP(B81,'Additional Details'!A15:P54,MATCH('Additional Details'!J16,'Additional Details'!A16:P16,0),FALSE)</f>
        <v>2</v>
      </c>
      <c r="O81">
        <f>VLOOKUP(B81,'Additional Details'!A15:P54,MATCH('Additional Details'!K16,'Additional Details'!A16:P16,0),FALSE)</f>
        <v>0</v>
      </c>
      <c r="P81">
        <f>VLOOKUP(B81,'Additional Details'!A15:P54,MATCH('Additional Details'!L16,'Additional Details'!A16:P16,0),FALSE)</f>
        <v>0</v>
      </c>
      <c r="Q81">
        <f>VLOOKUP(B81,'Additional Details'!A15:P54,MATCH('Additional Details'!M16,'Additional Details'!A16:P16,0),FALSE)</f>
        <v>0</v>
      </c>
      <c r="R81">
        <f>VLOOKUP(B81,'Additional Details'!A15:P54,MATCH('Additional Details'!N16,'Additional Details'!A16:P16,0),FALSE)</f>
        <v>0</v>
      </c>
      <c r="S81">
        <f>VLOOKUP(B81,'Additional Details'!A15:P54,MATCH('Additional Details'!O16,'Additional Details'!A16:P16,0),FALSE)</f>
        <v>2.3967881171247898</v>
      </c>
      <c r="T81">
        <f>VLOOKUP(B81,'Additional Details'!A15:P54,MATCH('Additional Details'!P16,'Additional Details'!A16:P16,0),FALSE)</f>
        <v>3</v>
      </c>
    </row>
    <row r="82" spans="1:20" x14ac:dyDescent="0.3">
      <c r="A82">
        <v>1016</v>
      </c>
      <c r="B82" t="s">
        <v>23</v>
      </c>
      <c r="C82" t="s">
        <v>48</v>
      </c>
      <c r="D82" t="s">
        <v>49</v>
      </c>
      <c r="E82">
        <v>50</v>
      </c>
      <c r="F82">
        <v>0</v>
      </c>
      <c r="G82">
        <f>VLOOKUP(B82,'Additional Details'!A16:P55,MATCH('Additional Details'!C17,'Additional Details'!A17:P17,0),FALSE)</f>
        <v>15</v>
      </c>
      <c r="H82">
        <f>VLOOKUP(B82,'Additional Details'!A16:P55,MATCH('Additional Details'!D17,'Additional Details'!A17:P17,0),FALSE)</f>
        <v>0</v>
      </c>
      <c r="I82">
        <f>VLOOKUP(B82,'Additional Details'!A16:P55,MATCH('Additional Details'!E17,'Additional Details'!A17:P17,0),FALSE)</f>
        <v>0</v>
      </c>
      <c r="J82">
        <f>VLOOKUP(B82,'Additional Details'!A16:P55,MATCH('Additional Details'!F17,'Additional Details'!A17:P17,0),FALSE)</f>
        <v>2</v>
      </c>
      <c r="K82">
        <f>VLOOKUP(B82,'Additional Details'!A16:P55,MATCH('Additional Details'!G17,'Additional Details'!A17:P17,0),FALSE)</f>
        <v>9.7281007107235595</v>
      </c>
      <c r="L82">
        <f>VLOOKUP(B82,'Additional Details'!A16:P55,MATCH('Additional Details'!H17,'Additional Details'!A17:P17,0),FALSE)</f>
        <v>17</v>
      </c>
      <c r="M82">
        <f>VLOOKUP(B82,'Additional Details'!A16:P55,MATCH('Additional Details'!I17,'Additional Details'!A17:P17,0),FALSE)</f>
        <v>1</v>
      </c>
      <c r="N82">
        <f>VLOOKUP(B82,'Additional Details'!A16:P55,MATCH('Additional Details'!J17,'Additional Details'!A17:P17,0),FALSE)</f>
        <v>0</v>
      </c>
      <c r="O82">
        <f>VLOOKUP(B82,'Additional Details'!A16:P55,MATCH('Additional Details'!K17,'Additional Details'!A17:P17,0),FALSE)</f>
        <v>0</v>
      </c>
      <c r="P82">
        <f>VLOOKUP(B82,'Additional Details'!A16:P55,MATCH('Additional Details'!L17,'Additional Details'!A17:P17,0),FALSE)</f>
        <v>1</v>
      </c>
      <c r="Q82">
        <f>VLOOKUP(B82,'Additional Details'!A16:P55,MATCH('Additional Details'!M17,'Additional Details'!A17:P17,0),FALSE)</f>
        <v>0</v>
      </c>
      <c r="R82">
        <f>VLOOKUP(B82,'Additional Details'!A16:P55,MATCH('Additional Details'!N17,'Additional Details'!A17:P17,0),FALSE)</f>
        <v>0</v>
      </c>
      <c r="S82">
        <f>VLOOKUP(B82,'Additional Details'!A16:P55,MATCH('Additional Details'!O17,'Additional Details'!A17:P17,0),FALSE)</f>
        <v>1.3415207165346601</v>
      </c>
      <c r="T82">
        <f>VLOOKUP(B82,'Additional Details'!A16:P55,MATCH('Additional Details'!P17,'Additional Details'!A17:P17,0),FALSE)</f>
        <v>4</v>
      </c>
    </row>
    <row r="83" spans="1:20" x14ac:dyDescent="0.3">
      <c r="A83">
        <v>1017</v>
      </c>
      <c r="B83" t="s">
        <v>24</v>
      </c>
      <c r="C83" t="s">
        <v>48</v>
      </c>
      <c r="D83" t="s">
        <v>49</v>
      </c>
      <c r="E83">
        <v>60</v>
      </c>
      <c r="F83">
        <v>1</v>
      </c>
      <c r="G83">
        <f>VLOOKUP(B83,'Additional Details'!A17:P56,MATCH('Additional Details'!C18,'Additional Details'!A18:P18,0),FALSE)</f>
        <v>18</v>
      </c>
      <c r="H83">
        <f>VLOOKUP(B83,'Additional Details'!A17:P56,MATCH('Additional Details'!D18,'Additional Details'!A18:P18,0),FALSE)</f>
        <v>0</v>
      </c>
      <c r="I83">
        <f>VLOOKUP(B83,'Additional Details'!A17:P56,MATCH('Additional Details'!E18,'Additional Details'!A18:P18,0),FALSE)</f>
        <v>3</v>
      </c>
      <c r="J83">
        <f>VLOOKUP(B83,'Additional Details'!A17:P56,MATCH('Additional Details'!F18,'Additional Details'!A18:P18,0),FALSE)</f>
        <v>1</v>
      </c>
      <c r="K83">
        <f>VLOOKUP(B83,'Additional Details'!A17:P56,MATCH('Additional Details'!G18,'Additional Details'!A18:P18,0),FALSE)</f>
        <v>10.098656081788</v>
      </c>
      <c r="L83">
        <f>VLOOKUP(B83,'Additional Details'!A17:P56,MATCH('Additional Details'!H18,'Additional Details'!A18:P18,0),FALSE)</f>
        <v>14</v>
      </c>
      <c r="M83">
        <f>VLOOKUP(B83,'Additional Details'!A17:P56,MATCH('Additional Details'!I18,'Additional Details'!A18:P18,0),FALSE)</f>
        <v>0</v>
      </c>
      <c r="N83">
        <f>VLOOKUP(B83,'Additional Details'!A17:P56,MATCH('Additional Details'!J18,'Additional Details'!A18:P18,0),FALSE)</f>
        <v>2</v>
      </c>
      <c r="O83">
        <f>VLOOKUP(B83,'Additional Details'!A17:P56,MATCH('Additional Details'!K18,'Additional Details'!A18:P18,0),FALSE)</f>
        <v>1</v>
      </c>
      <c r="P83">
        <f>VLOOKUP(B83,'Additional Details'!A17:P56,MATCH('Additional Details'!L18,'Additional Details'!A18:P18,0),FALSE)</f>
        <v>1</v>
      </c>
      <c r="Q83">
        <f>VLOOKUP(B83,'Additional Details'!A17:P56,MATCH('Additional Details'!M18,'Additional Details'!A18:P18,0),FALSE)</f>
        <v>0</v>
      </c>
      <c r="R83">
        <f>VLOOKUP(B83,'Additional Details'!A17:P56,MATCH('Additional Details'!N18,'Additional Details'!A18:P18,0),FALSE)</f>
        <v>0</v>
      </c>
      <c r="S83">
        <f>VLOOKUP(B83,'Additional Details'!A17:P56,MATCH('Additional Details'!O18,'Additional Details'!A18:P18,0),FALSE)</f>
        <v>2.23217527771597</v>
      </c>
      <c r="T83">
        <f>VLOOKUP(B83,'Additional Details'!A17:P56,MATCH('Additional Details'!P18,'Additional Details'!A18:P18,0),FALSE)</f>
        <v>3</v>
      </c>
    </row>
    <row r="84" spans="1:20" x14ac:dyDescent="0.3">
      <c r="A84">
        <v>1018</v>
      </c>
      <c r="B84" t="s">
        <v>25</v>
      </c>
      <c r="C84" t="s">
        <v>48</v>
      </c>
      <c r="D84" t="s">
        <v>49</v>
      </c>
      <c r="E84">
        <v>38</v>
      </c>
      <c r="F84">
        <v>0</v>
      </c>
      <c r="G84">
        <f>VLOOKUP(B84,'Additional Details'!A18:P57,MATCH('Additional Details'!C19,'Additional Details'!A19:P19,0),FALSE)</f>
        <v>18</v>
      </c>
      <c r="H84">
        <f>VLOOKUP(B84,'Additional Details'!A18:P57,MATCH('Additional Details'!D19,'Additional Details'!A19:P19,0),FALSE)</f>
        <v>1</v>
      </c>
      <c r="I84">
        <f>VLOOKUP(B84,'Additional Details'!A18:P57,MATCH('Additional Details'!E19,'Additional Details'!A19:P19,0),FALSE)</f>
        <v>0</v>
      </c>
      <c r="J84">
        <f>VLOOKUP(B84,'Additional Details'!A18:P57,MATCH('Additional Details'!F19,'Additional Details'!A19:P19,0),FALSE)</f>
        <v>0</v>
      </c>
      <c r="K84">
        <f>VLOOKUP(B84,'Additional Details'!A18:P57,MATCH('Additional Details'!G19,'Additional Details'!A19:P19,0),FALSE)</f>
        <v>3.52823820855772</v>
      </c>
      <c r="L84">
        <f>VLOOKUP(B84,'Additional Details'!A18:P57,MATCH('Additional Details'!H19,'Additional Details'!A19:P19,0),FALSE)</f>
        <v>16</v>
      </c>
      <c r="M84">
        <f>VLOOKUP(B84,'Additional Details'!A18:P57,MATCH('Additional Details'!I19,'Additional Details'!A19:P19,0),FALSE)</f>
        <v>1</v>
      </c>
      <c r="N84">
        <f>VLOOKUP(B84,'Additional Details'!A18:P57,MATCH('Additional Details'!J19,'Additional Details'!A19:P19,0),FALSE)</f>
        <v>2</v>
      </c>
      <c r="O84">
        <f>VLOOKUP(B84,'Additional Details'!A18:P57,MATCH('Additional Details'!K19,'Additional Details'!A19:P19,0),FALSE)</f>
        <v>0</v>
      </c>
      <c r="P84">
        <f>VLOOKUP(B84,'Additional Details'!A18:P57,MATCH('Additional Details'!L19,'Additional Details'!A19:P19,0),FALSE)</f>
        <v>0</v>
      </c>
      <c r="Q84">
        <f>VLOOKUP(B84,'Additional Details'!A18:P57,MATCH('Additional Details'!M19,'Additional Details'!A19:P19,0),FALSE)</f>
        <v>0</v>
      </c>
      <c r="R84">
        <f>VLOOKUP(B84,'Additional Details'!A18:P57,MATCH('Additional Details'!N19,'Additional Details'!A19:P19,0),FALSE)</f>
        <v>0</v>
      </c>
      <c r="S84">
        <f>VLOOKUP(B84,'Additional Details'!A18:P57,MATCH('Additional Details'!O19,'Additional Details'!A19:P19,0),FALSE)</f>
        <v>1.38440417569403</v>
      </c>
      <c r="T84">
        <f>VLOOKUP(B84,'Additional Details'!A18:P57,MATCH('Additional Details'!P19,'Additional Details'!A19:P19,0),FALSE)</f>
        <v>4</v>
      </c>
    </row>
    <row r="85" spans="1:20" x14ac:dyDescent="0.3">
      <c r="A85">
        <v>1019</v>
      </c>
      <c r="B85" t="s">
        <v>26</v>
      </c>
      <c r="C85" t="s">
        <v>48</v>
      </c>
      <c r="D85" t="s">
        <v>49</v>
      </c>
      <c r="E85">
        <v>33</v>
      </c>
      <c r="F85">
        <v>0</v>
      </c>
      <c r="G85">
        <f>VLOOKUP(B85,'Additional Details'!A19:P58,MATCH('Additional Details'!C20,'Additional Details'!A20:P20,0),FALSE)</f>
        <v>18</v>
      </c>
      <c r="H85">
        <f>VLOOKUP(B85,'Additional Details'!A19:P58,MATCH('Additional Details'!D20,'Additional Details'!A20:P20,0),FALSE)</f>
        <v>0</v>
      </c>
      <c r="I85">
        <f>VLOOKUP(B85,'Additional Details'!A19:P58,MATCH('Additional Details'!E20,'Additional Details'!A20:P20,0),FALSE)</f>
        <v>1</v>
      </c>
      <c r="J85">
        <f>VLOOKUP(B85,'Additional Details'!A19:P58,MATCH('Additional Details'!F20,'Additional Details'!A20:P20,0),FALSE)</f>
        <v>3</v>
      </c>
      <c r="K85">
        <f>VLOOKUP(B85,'Additional Details'!A19:P58,MATCH('Additional Details'!G20,'Additional Details'!A20:P20,0),FALSE)</f>
        <v>16.254658086093499</v>
      </c>
      <c r="L85">
        <f>VLOOKUP(B85,'Additional Details'!A19:P58,MATCH('Additional Details'!H20,'Additional Details'!A20:P20,0),FALSE)</f>
        <v>29</v>
      </c>
      <c r="M85">
        <f>VLOOKUP(B85,'Additional Details'!A19:P58,MATCH('Additional Details'!I20,'Additional Details'!A20:P20,0),FALSE)</f>
        <v>0</v>
      </c>
      <c r="N85">
        <f>VLOOKUP(B85,'Additional Details'!A19:P58,MATCH('Additional Details'!J20,'Additional Details'!A20:P20,0),FALSE)</f>
        <v>2</v>
      </c>
      <c r="O85">
        <f>VLOOKUP(B85,'Additional Details'!A19:P58,MATCH('Additional Details'!K20,'Additional Details'!A20:P20,0),FALSE)</f>
        <v>1</v>
      </c>
      <c r="P85">
        <f>VLOOKUP(B85,'Additional Details'!A19:P58,MATCH('Additional Details'!L20,'Additional Details'!A20:P20,0),FALSE)</f>
        <v>0</v>
      </c>
      <c r="Q85">
        <f>VLOOKUP(B85,'Additional Details'!A19:P58,MATCH('Additional Details'!M20,'Additional Details'!A20:P20,0),FALSE)</f>
        <v>0</v>
      </c>
      <c r="R85">
        <f>VLOOKUP(B85,'Additional Details'!A19:P58,MATCH('Additional Details'!N20,'Additional Details'!A20:P20,0),FALSE)</f>
        <v>1</v>
      </c>
      <c r="S85">
        <f>VLOOKUP(B85,'Additional Details'!A19:P58,MATCH('Additional Details'!O20,'Additional Details'!A20:P20,0),FALSE)</f>
        <v>0.46955332337986999</v>
      </c>
      <c r="T85">
        <f>VLOOKUP(B85,'Additional Details'!A19:P58,MATCH('Additional Details'!P20,'Additional Details'!A20:P20,0),FALSE)</f>
        <v>4</v>
      </c>
    </row>
    <row r="86" spans="1:20" x14ac:dyDescent="0.3">
      <c r="A86">
        <v>1020</v>
      </c>
      <c r="B86" t="s">
        <v>27</v>
      </c>
      <c r="C86" t="s">
        <v>48</v>
      </c>
      <c r="D86" t="s">
        <v>49</v>
      </c>
      <c r="E86">
        <v>75</v>
      </c>
      <c r="F86">
        <v>1</v>
      </c>
      <c r="G86">
        <f>VLOOKUP(B86,'Additional Details'!A20:P59,MATCH('Additional Details'!C21,'Additional Details'!A21:P21,0),FALSE)</f>
        <v>17</v>
      </c>
      <c r="H86">
        <f>VLOOKUP(B86,'Additional Details'!A20:P59,MATCH('Additional Details'!D21,'Additional Details'!A21:P21,0),FALSE)</f>
        <v>0</v>
      </c>
      <c r="I86">
        <f>VLOOKUP(B86,'Additional Details'!A20:P59,MATCH('Additional Details'!E21,'Additional Details'!A21:P21,0),FALSE)</f>
        <v>0</v>
      </c>
      <c r="J86">
        <f>VLOOKUP(B86,'Additional Details'!A20:P59,MATCH('Additional Details'!F21,'Additional Details'!A21:P21,0),FALSE)</f>
        <v>1</v>
      </c>
      <c r="K86">
        <f>VLOOKUP(B86,'Additional Details'!A20:P59,MATCH('Additional Details'!G21,'Additional Details'!A21:P21,0),FALSE)</f>
        <v>10.835206398820301</v>
      </c>
      <c r="L86">
        <f>VLOOKUP(B86,'Additional Details'!A20:P59,MATCH('Additional Details'!H21,'Additional Details'!A21:P21,0),FALSE)</f>
        <v>9</v>
      </c>
      <c r="M86">
        <f>VLOOKUP(B86,'Additional Details'!A20:P59,MATCH('Additional Details'!I21,'Additional Details'!A21:P21,0),FALSE)</f>
        <v>0</v>
      </c>
      <c r="N86">
        <f>VLOOKUP(B86,'Additional Details'!A20:P59,MATCH('Additional Details'!J21,'Additional Details'!A21:P21,0),FALSE)</f>
        <v>2</v>
      </c>
      <c r="O86">
        <f>VLOOKUP(B86,'Additional Details'!A20:P59,MATCH('Additional Details'!K21,'Additional Details'!A21:P21,0),FALSE)</f>
        <v>0</v>
      </c>
      <c r="P86">
        <f>VLOOKUP(B86,'Additional Details'!A20:P59,MATCH('Additional Details'!L21,'Additional Details'!A21:P21,0),FALSE)</f>
        <v>0</v>
      </c>
      <c r="Q86">
        <f>VLOOKUP(B86,'Additional Details'!A20:P59,MATCH('Additional Details'!M21,'Additional Details'!A21:P21,0),FALSE)</f>
        <v>1</v>
      </c>
      <c r="R86">
        <f>VLOOKUP(B86,'Additional Details'!A20:P59,MATCH('Additional Details'!N21,'Additional Details'!A21:P21,0),FALSE)</f>
        <v>0</v>
      </c>
      <c r="S86">
        <f>VLOOKUP(B86,'Additional Details'!A20:P59,MATCH('Additional Details'!O21,'Additional Details'!A21:P21,0),FALSE)</f>
        <v>2.3957840945306899</v>
      </c>
      <c r="T86">
        <f>VLOOKUP(B86,'Additional Details'!A20:P59,MATCH('Additional Details'!P21,'Additional Details'!A21:P21,0),FALSE)</f>
        <v>3</v>
      </c>
    </row>
    <row r="87" spans="1:20" x14ac:dyDescent="0.3">
      <c r="A87">
        <v>1021</v>
      </c>
      <c r="B87" t="s">
        <v>28</v>
      </c>
      <c r="C87" t="s">
        <v>48</v>
      </c>
      <c r="D87" t="s">
        <v>49</v>
      </c>
      <c r="E87">
        <v>74</v>
      </c>
      <c r="F87">
        <v>1</v>
      </c>
      <c r="G87">
        <f>VLOOKUP(B87,'Additional Details'!A21:P60,MATCH('Additional Details'!C22,'Additional Details'!A22:P22,0),FALSE)</f>
        <v>16</v>
      </c>
      <c r="H87">
        <f>VLOOKUP(B87,'Additional Details'!A21:P60,MATCH('Additional Details'!D22,'Additional Details'!A22:P22,0),FALSE)</f>
        <v>1</v>
      </c>
      <c r="I87">
        <f>VLOOKUP(B87,'Additional Details'!A21:P60,MATCH('Additional Details'!E22,'Additional Details'!A22:P22,0),FALSE)</f>
        <v>0</v>
      </c>
      <c r="J87">
        <f>VLOOKUP(B87,'Additional Details'!A21:P60,MATCH('Additional Details'!F22,'Additional Details'!A22:P22,0),FALSE)</f>
        <v>3</v>
      </c>
      <c r="K87">
        <f>VLOOKUP(B87,'Additional Details'!A21:P60,MATCH('Additional Details'!G22,'Additional Details'!A22:P22,0),FALSE)</f>
        <v>2.6215972340940601</v>
      </c>
      <c r="L87">
        <f>VLOOKUP(B87,'Additional Details'!A21:P60,MATCH('Additional Details'!H22,'Additional Details'!A22:P22,0),FALSE)</f>
        <v>2</v>
      </c>
      <c r="M87">
        <f>VLOOKUP(B87,'Additional Details'!A21:P60,MATCH('Additional Details'!I22,'Additional Details'!A22:P22,0),FALSE)</f>
        <v>0</v>
      </c>
      <c r="N87">
        <f>VLOOKUP(B87,'Additional Details'!A21:P60,MATCH('Additional Details'!J22,'Additional Details'!A22:P22,0),FALSE)</f>
        <v>3</v>
      </c>
      <c r="O87">
        <f>VLOOKUP(B87,'Additional Details'!A21:P60,MATCH('Additional Details'!K22,'Additional Details'!A22:P22,0),FALSE)</f>
        <v>0</v>
      </c>
      <c r="P87">
        <f>VLOOKUP(B87,'Additional Details'!A21:P60,MATCH('Additional Details'!L22,'Additional Details'!A22:P22,0),FALSE)</f>
        <v>0</v>
      </c>
      <c r="Q87">
        <f>VLOOKUP(B87,'Additional Details'!A21:P60,MATCH('Additional Details'!M22,'Additional Details'!A22:P22,0),FALSE)</f>
        <v>0</v>
      </c>
      <c r="R87">
        <f>VLOOKUP(B87,'Additional Details'!A21:P60,MATCH('Additional Details'!N22,'Additional Details'!A22:P22,0),FALSE)</f>
        <v>1</v>
      </c>
      <c r="S87">
        <f>VLOOKUP(B87,'Additional Details'!A21:P60,MATCH('Additional Details'!O22,'Additional Details'!A22:P22,0),FALSE)</f>
        <v>2.7784112999206498</v>
      </c>
      <c r="T87">
        <f>VLOOKUP(B87,'Additional Details'!A21:P60,MATCH('Additional Details'!P22,'Additional Details'!A22:P22,0),FALSE)</f>
        <v>2</v>
      </c>
    </row>
    <row r="88" spans="1:20" x14ac:dyDescent="0.3">
      <c r="A88">
        <v>1022</v>
      </c>
      <c r="B88" t="s">
        <v>29</v>
      </c>
      <c r="C88" t="s">
        <v>48</v>
      </c>
      <c r="D88" t="s">
        <v>49</v>
      </c>
      <c r="E88">
        <v>7</v>
      </c>
      <c r="F88">
        <v>0</v>
      </c>
      <c r="G88">
        <f>VLOOKUP(B88,'Additional Details'!A22:P61,MATCH('Additional Details'!C23,'Additional Details'!A23:P23,0),FALSE)</f>
        <v>15</v>
      </c>
      <c r="H88">
        <f>VLOOKUP(B88,'Additional Details'!A22:P61,MATCH('Additional Details'!D23,'Additional Details'!A23:P23,0),FALSE)</f>
        <v>0</v>
      </c>
      <c r="I88">
        <f>VLOOKUP(B88,'Additional Details'!A22:P61,MATCH('Additional Details'!E23,'Additional Details'!A23:P23,0),FALSE)</f>
        <v>0</v>
      </c>
      <c r="J88">
        <f>VLOOKUP(B88,'Additional Details'!A22:P61,MATCH('Additional Details'!F23,'Additional Details'!A23:P23,0),FALSE)</f>
        <v>2</v>
      </c>
      <c r="K88">
        <f>VLOOKUP(B88,'Additional Details'!A22:P61,MATCH('Additional Details'!G23,'Additional Details'!A23:P23,0),FALSE)</f>
        <v>15.3231420316555</v>
      </c>
      <c r="L88">
        <f>VLOOKUP(B88,'Additional Details'!A22:P61,MATCH('Additional Details'!H23,'Additional Details'!A23:P23,0),FALSE)</f>
        <v>25</v>
      </c>
      <c r="M88">
        <f>VLOOKUP(B88,'Additional Details'!A22:P61,MATCH('Additional Details'!I23,'Additional Details'!A23:P23,0),FALSE)</f>
        <v>0</v>
      </c>
      <c r="N88">
        <f>VLOOKUP(B88,'Additional Details'!A22:P61,MATCH('Additional Details'!J23,'Additional Details'!A23:P23,0),FALSE)</f>
        <v>1</v>
      </c>
      <c r="O88">
        <f>VLOOKUP(B88,'Additional Details'!A22:P61,MATCH('Additional Details'!K23,'Additional Details'!A23:P23,0),FALSE)</f>
        <v>1</v>
      </c>
      <c r="P88">
        <f>VLOOKUP(B88,'Additional Details'!A22:P61,MATCH('Additional Details'!L23,'Additional Details'!A23:P23,0),FALSE)</f>
        <v>0</v>
      </c>
      <c r="Q88">
        <f>VLOOKUP(B88,'Additional Details'!A22:P61,MATCH('Additional Details'!M23,'Additional Details'!A23:P23,0),FALSE)</f>
        <v>0</v>
      </c>
      <c r="R88">
        <f>VLOOKUP(B88,'Additional Details'!A22:P61,MATCH('Additional Details'!N23,'Additional Details'!A23:P23,0),FALSE)</f>
        <v>0</v>
      </c>
      <c r="S88">
        <f>VLOOKUP(B88,'Additional Details'!A22:P61,MATCH('Additional Details'!O23,'Additional Details'!A23:P23,0),FALSE)</f>
        <v>0.34689403670501401</v>
      </c>
      <c r="T88">
        <f>VLOOKUP(B88,'Additional Details'!A22:P61,MATCH('Additional Details'!P23,'Additional Details'!A23:P23,0),FALSE)</f>
        <v>4</v>
      </c>
    </row>
    <row r="89" spans="1:20" x14ac:dyDescent="0.3">
      <c r="A89">
        <v>1023</v>
      </c>
      <c r="B89" t="s">
        <v>30</v>
      </c>
      <c r="C89" t="s">
        <v>48</v>
      </c>
      <c r="D89" t="s">
        <v>49</v>
      </c>
      <c r="E89">
        <v>6</v>
      </c>
      <c r="F89">
        <v>0</v>
      </c>
      <c r="G89">
        <f>VLOOKUP(B89,'Additional Details'!A23:P62,MATCH('Additional Details'!C24,'Additional Details'!A24:P24,0),FALSE)</f>
        <v>16</v>
      </c>
      <c r="H89">
        <f>VLOOKUP(B89,'Additional Details'!A23:P62,MATCH('Additional Details'!D24,'Additional Details'!A24:P24,0),FALSE)</f>
        <v>1</v>
      </c>
      <c r="I89">
        <f>VLOOKUP(B89,'Additional Details'!A23:P62,MATCH('Additional Details'!E24,'Additional Details'!A24:P24,0),FALSE)</f>
        <v>1</v>
      </c>
      <c r="J89">
        <f>VLOOKUP(B89,'Additional Details'!A23:P62,MATCH('Additional Details'!F24,'Additional Details'!A24:P24,0),FALSE)</f>
        <v>0</v>
      </c>
      <c r="K89">
        <f>VLOOKUP(B89,'Additional Details'!A23:P62,MATCH('Additional Details'!G24,'Additional Details'!A24:P24,0),FALSE)</f>
        <v>18.648879567546999</v>
      </c>
      <c r="L89">
        <f>VLOOKUP(B89,'Additional Details'!A23:P62,MATCH('Additional Details'!H24,'Additional Details'!A24:P24,0),FALSE)</f>
        <v>29</v>
      </c>
      <c r="M89">
        <f>VLOOKUP(B89,'Additional Details'!A23:P62,MATCH('Additional Details'!I24,'Additional Details'!A24:P24,0),FALSE)</f>
        <v>1</v>
      </c>
      <c r="N89">
        <f>VLOOKUP(B89,'Additional Details'!A23:P62,MATCH('Additional Details'!J24,'Additional Details'!A24:P24,0),FALSE)</f>
        <v>1</v>
      </c>
      <c r="O89">
        <f>VLOOKUP(B89,'Additional Details'!A23:P62,MATCH('Additional Details'!K24,'Additional Details'!A24:P24,0),FALSE)</f>
        <v>0</v>
      </c>
      <c r="P89">
        <f>VLOOKUP(B89,'Additional Details'!A23:P62,MATCH('Additional Details'!L24,'Additional Details'!A24:P24,0),FALSE)</f>
        <v>0</v>
      </c>
      <c r="Q89">
        <f>VLOOKUP(B89,'Additional Details'!A23:P62,MATCH('Additional Details'!M24,'Additional Details'!A24:P24,0),FALSE)</f>
        <v>0</v>
      </c>
      <c r="R89">
        <f>VLOOKUP(B89,'Additional Details'!A23:P62,MATCH('Additional Details'!N24,'Additional Details'!A24:P24,0),FALSE)</f>
        <v>0</v>
      </c>
      <c r="S89">
        <f>VLOOKUP(B89,'Additional Details'!A23:P62,MATCH('Additional Details'!O24,'Additional Details'!A24:P24,0),FALSE)</f>
        <v>0.31254623052535402</v>
      </c>
      <c r="T89">
        <f>VLOOKUP(B89,'Additional Details'!A23:P62,MATCH('Additional Details'!P24,'Additional Details'!A24:P24,0),FALSE)</f>
        <v>4</v>
      </c>
    </row>
    <row r="90" spans="1:20" x14ac:dyDescent="0.3">
      <c r="A90">
        <v>1024</v>
      </c>
      <c r="B90" t="s">
        <v>31</v>
      </c>
      <c r="C90" t="s">
        <v>48</v>
      </c>
      <c r="D90" t="s">
        <v>49</v>
      </c>
      <c r="E90">
        <v>40</v>
      </c>
      <c r="F90">
        <v>0</v>
      </c>
      <c r="G90">
        <f>VLOOKUP(B90,'Additional Details'!A24:P63,MATCH('Additional Details'!C25,'Additional Details'!A25:P25,0),FALSE)</f>
        <v>18</v>
      </c>
      <c r="H90">
        <f>VLOOKUP(B90,'Additional Details'!A24:P63,MATCH('Additional Details'!D25,'Additional Details'!A25:P25,0),FALSE)</f>
        <v>1</v>
      </c>
      <c r="I90">
        <f>VLOOKUP(B90,'Additional Details'!A24:P63,MATCH('Additional Details'!E25,'Additional Details'!A25:P25,0),FALSE)</f>
        <v>3</v>
      </c>
      <c r="J90">
        <f>VLOOKUP(B90,'Additional Details'!A24:P63,MATCH('Additional Details'!F25,'Additional Details'!A25:P25,0),FALSE)</f>
        <v>4</v>
      </c>
      <c r="K90">
        <f>VLOOKUP(B90,'Additional Details'!A24:P63,MATCH('Additional Details'!G25,'Additional Details'!A25:P25,0),FALSE)</f>
        <v>18.946137984739199</v>
      </c>
      <c r="L90">
        <f>VLOOKUP(B90,'Additional Details'!A24:P63,MATCH('Additional Details'!H25,'Additional Details'!A25:P25,0),FALSE)</f>
        <v>20</v>
      </c>
      <c r="M90">
        <f>VLOOKUP(B90,'Additional Details'!A24:P63,MATCH('Additional Details'!I25,'Additional Details'!A25:P25,0),FALSE)</f>
        <v>0</v>
      </c>
      <c r="N90">
        <f>VLOOKUP(B90,'Additional Details'!A24:P63,MATCH('Additional Details'!J25,'Additional Details'!A25:P25,0),FALSE)</f>
        <v>2</v>
      </c>
      <c r="O90">
        <f>VLOOKUP(B90,'Additional Details'!A24:P63,MATCH('Additional Details'!K25,'Additional Details'!A25:P25,0),FALSE)</f>
        <v>1</v>
      </c>
      <c r="P90">
        <f>VLOOKUP(B90,'Additional Details'!A24:P63,MATCH('Additional Details'!L25,'Additional Details'!A25:P25,0),FALSE)</f>
        <v>0</v>
      </c>
      <c r="Q90">
        <f>VLOOKUP(B90,'Additional Details'!A24:P63,MATCH('Additional Details'!M25,'Additional Details'!A25:P25,0),FALSE)</f>
        <v>0</v>
      </c>
      <c r="R90">
        <f>VLOOKUP(B90,'Additional Details'!A24:P63,MATCH('Additional Details'!N25,'Additional Details'!A25:P25,0),FALSE)</f>
        <v>0</v>
      </c>
      <c r="S90">
        <f>VLOOKUP(B90,'Additional Details'!A24:P63,MATCH('Additional Details'!O25,'Additional Details'!A25:P25,0),FALSE)</f>
        <v>1.7701318767799701</v>
      </c>
      <c r="T90">
        <f>VLOOKUP(B90,'Additional Details'!A24:P63,MATCH('Additional Details'!P25,'Additional Details'!A25:P25,0),FALSE)</f>
        <v>4</v>
      </c>
    </row>
    <row r="91" spans="1:20" x14ac:dyDescent="0.3">
      <c r="A91">
        <v>1025</v>
      </c>
      <c r="B91" t="s">
        <v>32</v>
      </c>
      <c r="C91" t="s">
        <v>48</v>
      </c>
      <c r="D91" t="s">
        <v>49</v>
      </c>
      <c r="E91">
        <v>14</v>
      </c>
      <c r="F91">
        <v>0</v>
      </c>
      <c r="G91">
        <f>VLOOKUP(B91,'Additional Details'!A25:P64,MATCH('Additional Details'!C26,'Additional Details'!A26:P26,0),FALSE)</f>
        <v>18</v>
      </c>
      <c r="H91">
        <f>VLOOKUP(B91,'Additional Details'!A25:P64,MATCH('Additional Details'!D26,'Additional Details'!A26:P26,0),FALSE)</f>
        <v>1</v>
      </c>
      <c r="I91">
        <f>VLOOKUP(B91,'Additional Details'!A25:P64,MATCH('Additional Details'!E26,'Additional Details'!A26:P26,0),FALSE)</f>
        <v>0</v>
      </c>
      <c r="J91">
        <f>VLOOKUP(B91,'Additional Details'!A25:P64,MATCH('Additional Details'!F26,'Additional Details'!A26:P26,0),FALSE)</f>
        <v>1</v>
      </c>
      <c r="K91">
        <f>VLOOKUP(B91,'Additional Details'!A25:P64,MATCH('Additional Details'!G26,'Additional Details'!A26:P26,0),FALSE)</f>
        <v>7.3803546482234497</v>
      </c>
      <c r="L91">
        <f>VLOOKUP(B91,'Additional Details'!A25:P64,MATCH('Additional Details'!H26,'Additional Details'!A26:P26,0),FALSE)</f>
        <v>15</v>
      </c>
      <c r="M91">
        <f>VLOOKUP(B91,'Additional Details'!A25:P64,MATCH('Additional Details'!I26,'Additional Details'!A26:P26,0),FALSE)</f>
        <v>0</v>
      </c>
      <c r="N91">
        <f>VLOOKUP(B91,'Additional Details'!A25:P64,MATCH('Additional Details'!J26,'Additional Details'!A26:P26,0),FALSE)</f>
        <v>2</v>
      </c>
      <c r="O91">
        <f>VLOOKUP(B91,'Additional Details'!A25:P64,MATCH('Additional Details'!K26,'Additional Details'!A26:P26,0),FALSE)</f>
        <v>0</v>
      </c>
      <c r="P91">
        <f>VLOOKUP(B91,'Additional Details'!A25:P64,MATCH('Additional Details'!L26,'Additional Details'!A26:P26,0),FALSE)</f>
        <v>0</v>
      </c>
      <c r="Q91">
        <f>VLOOKUP(B91,'Additional Details'!A25:P64,MATCH('Additional Details'!M26,'Additional Details'!A26:P26,0),FALSE)</f>
        <v>0</v>
      </c>
      <c r="R91">
        <f>VLOOKUP(B91,'Additional Details'!A25:P64,MATCH('Additional Details'!N26,'Additional Details'!A26:P26,0),FALSE)</f>
        <v>0</v>
      </c>
      <c r="S91">
        <f>VLOOKUP(B91,'Additional Details'!A25:P64,MATCH('Additional Details'!O26,'Additional Details'!A26:P26,0),FALSE)</f>
        <v>1.5051556220362801</v>
      </c>
      <c r="T91">
        <f>VLOOKUP(B91,'Additional Details'!A25:P64,MATCH('Additional Details'!P26,'Additional Details'!A26:P26,0),FALSE)</f>
        <v>4</v>
      </c>
    </row>
    <row r="92" spans="1:20" x14ac:dyDescent="0.3">
      <c r="A92">
        <v>1026</v>
      </c>
      <c r="B92" t="s">
        <v>33</v>
      </c>
      <c r="C92" t="s">
        <v>48</v>
      </c>
      <c r="D92" t="s">
        <v>49</v>
      </c>
      <c r="E92">
        <v>16</v>
      </c>
      <c r="F92">
        <v>0</v>
      </c>
      <c r="G92">
        <f>VLOOKUP(B92,'Additional Details'!A26:P65,MATCH('Additional Details'!C27,'Additional Details'!A27:P27,0),FALSE)</f>
        <v>16</v>
      </c>
      <c r="H92">
        <f>VLOOKUP(B92,'Additional Details'!A26:P65,MATCH('Additional Details'!D27,'Additional Details'!A27:P27,0),FALSE)</f>
        <v>1</v>
      </c>
      <c r="I92">
        <f>VLOOKUP(B92,'Additional Details'!A26:P65,MATCH('Additional Details'!E27,'Additional Details'!A27:P27,0),FALSE)</f>
        <v>0</v>
      </c>
      <c r="J92">
        <f>VLOOKUP(B92,'Additional Details'!A26:P65,MATCH('Additional Details'!F27,'Additional Details'!A27:P27,0),FALSE)</f>
        <v>3</v>
      </c>
      <c r="K92">
        <f>VLOOKUP(B92,'Additional Details'!A26:P65,MATCH('Additional Details'!G27,'Additional Details'!A27:P27,0),FALSE)</f>
        <v>2.7103374712150798</v>
      </c>
      <c r="L92">
        <f>VLOOKUP(B92,'Additional Details'!A26:P65,MATCH('Additional Details'!H27,'Additional Details'!A27:P27,0),FALSE)</f>
        <v>5</v>
      </c>
      <c r="M92">
        <f>VLOOKUP(B92,'Additional Details'!A26:P65,MATCH('Additional Details'!I27,'Additional Details'!A27:P27,0),FALSE)</f>
        <v>0</v>
      </c>
      <c r="N92">
        <f>VLOOKUP(B92,'Additional Details'!A26:P65,MATCH('Additional Details'!J27,'Additional Details'!A27:P27,0),FALSE)</f>
        <v>4</v>
      </c>
      <c r="O92">
        <f>VLOOKUP(B92,'Additional Details'!A26:P65,MATCH('Additional Details'!K27,'Additional Details'!A27:P27,0),FALSE)</f>
        <v>0</v>
      </c>
      <c r="P92">
        <f>VLOOKUP(B92,'Additional Details'!A26:P65,MATCH('Additional Details'!L27,'Additional Details'!A27:P27,0),FALSE)</f>
        <v>0</v>
      </c>
      <c r="Q92">
        <f>VLOOKUP(B92,'Additional Details'!A26:P65,MATCH('Additional Details'!M27,'Additional Details'!A27:P27,0),FALSE)</f>
        <v>1</v>
      </c>
      <c r="R92">
        <f>VLOOKUP(B92,'Additional Details'!A26:P65,MATCH('Additional Details'!N27,'Additional Details'!A27:P27,0),FALSE)</f>
        <v>0</v>
      </c>
      <c r="S92">
        <f>VLOOKUP(B92,'Additional Details'!A26:P65,MATCH('Additional Details'!O27,'Additional Details'!A27:P27,0),FALSE)</f>
        <v>2.9778519183157401</v>
      </c>
      <c r="T92">
        <f>VLOOKUP(B92,'Additional Details'!A26:P65,MATCH('Additional Details'!P27,'Additional Details'!A27:P27,0),FALSE)</f>
        <v>2</v>
      </c>
    </row>
    <row r="93" spans="1:20" x14ac:dyDescent="0.3">
      <c r="A93">
        <v>1027</v>
      </c>
      <c r="B93" t="s">
        <v>34</v>
      </c>
      <c r="C93" t="s">
        <v>48</v>
      </c>
      <c r="D93" t="s">
        <v>49</v>
      </c>
      <c r="E93">
        <v>31</v>
      </c>
      <c r="F93">
        <v>0</v>
      </c>
      <c r="G93">
        <f>VLOOKUP(B93,'Additional Details'!A27:P66,MATCH('Additional Details'!C28,'Additional Details'!A28:P28,0),FALSE)</f>
        <v>16</v>
      </c>
      <c r="H93">
        <f>VLOOKUP(B93,'Additional Details'!A27:P66,MATCH('Additional Details'!D28,'Additional Details'!A28:P28,0),FALSE)</f>
        <v>0</v>
      </c>
      <c r="I93">
        <f>VLOOKUP(B93,'Additional Details'!A27:P66,MATCH('Additional Details'!E28,'Additional Details'!A28:P28,0),FALSE)</f>
        <v>0</v>
      </c>
      <c r="J93">
        <f>VLOOKUP(B93,'Additional Details'!A27:P66,MATCH('Additional Details'!F28,'Additional Details'!A28:P28,0),FALSE)</f>
        <v>1</v>
      </c>
      <c r="K93">
        <f>VLOOKUP(B93,'Additional Details'!A27:P66,MATCH('Additional Details'!G28,'Additional Details'!A28:P28,0),FALSE)</f>
        <v>10.367992532661299</v>
      </c>
      <c r="L93">
        <f>VLOOKUP(B93,'Additional Details'!A27:P66,MATCH('Additional Details'!H28,'Additional Details'!A28:P28,0),FALSE)</f>
        <v>2</v>
      </c>
      <c r="M93">
        <f>VLOOKUP(B93,'Additional Details'!A27:P66,MATCH('Additional Details'!I28,'Additional Details'!A28:P28,0),FALSE)</f>
        <v>0</v>
      </c>
      <c r="N93">
        <f>VLOOKUP(B93,'Additional Details'!A27:P66,MATCH('Additional Details'!J28,'Additional Details'!A28:P28,0),FALSE)</f>
        <v>2</v>
      </c>
      <c r="O93">
        <f>VLOOKUP(B93,'Additional Details'!A27:P66,MATCH('Additional Details'!K28,'Additional Details'!A28:P28,0),FALSE)</f>
        <v>0</v>
      </c>
      <c r="P93">
        <f>VLOOKUP(B93,'Additional Details'!A27:P66,MATCH('Additional Details'!L28,'Additional Details'!A28:P28,0),FALSE)</f>
        <v>1</v>
      </c>
      <c r="Q93">
        <f>VLOOKUP(B93,'Additional Details'!A27:P66,MATCH('Additional Details'!M28,'Additional Details'!A28:P28,0),FALSE)</f>
        <v>0</v>
      </c>
      <c r="R93">
        <f>VLOOKUP(B93,'Additional Details'!A27:P66,MATCH('Additional Details'!N28,'Additional Details'!A28:P28,0),FALSE)</f>
        <v>0</v>
      </c>
      <c r="S93">
        <f>VLOOKUP(B93,'Additional Details'!A27:P66,MATCH('Additional Details'!O28,'Additional Details'!A28:P28,0),FALSE)</f>
        <v>2.9487176719119201</v>
      </c>
      <c r="T93">
        <f>VLOOKUP(B93,'Additional Details'!A27:P66,MATCH('Additional Details'!P28,'Additional Details'!A28:P28,0),FALSE)</f>
        <v>2</v>
      </c>
    </row>
    <row r="94" spans="1:20" x14ac:dyDescent="0.3">
      <c r="A94">
        <v>1028</v>
      </c>
      <c r="B94" t="s">
        <v>35</v>
      </c>
      <c r="C94" t="s">
        <v>48</v>
      </c>
      <c r="D94" t="s">
        <v>49</v>
      </c>
      <c r="E94">
        <v>72</v>
      </c>
      <c r="F94">
        <v>1</v>
      </c>
      <c r="G94">
        <f>VLOOKUP(B94,'Additional Details'!A28:P67,MATCH('Additional Details'!C29,'Additional Details'!A29:P29,0),FALSE)</f>
        <v>16</v>
      </c>
      <c r="H94">
        <f>VLOOKUP(B94,'Additional Details'!A28:P67,MATCH('Additional Details'!D29,'Additional Details'!A29:P29,0),FALSE)</f>
        <v>1</v>
      </c>
      <c r="I94">
        <f>VLOOKUP(B94,'Additional Details'!A28:P67,MATCH('Additional Details'!E29,'Additional Details'!A29:P29,0),FALSE)</f>
        <v>0</v>
      </c>
      <c r="J94">
        <f>VLOOKUP(B94,'Additional Details'!A28:P67,MATCH('Additional Details'!F29,'Additional Details'!A29:P29,0),FALSE)</f>
        <v>3</v>
      </c>
      <c r="K94">
        <f>VLOOKUP(B94,'Additional Details'!A28:P67,MATCH('Additional Details'!G29,'Additional Details'!A29:P29,0),FALSE)</f>
        <v>2.2521845869844102</v>
      </c>
      <c r="L94">
        <f>VLOOKUP(B94,'Additional Details'!A28:P67,MATCH('Additional Details'!H29,'Additional Details'!A29:P29,0),FALSE)</f>
        <v>8</v>
      </c>
      <c r="M94">
        <f>VLOOKUP(B94,'Additional Details'!A28:P67,MATCH('Additional Details'!I29,'Additional Details'!A29:P29,0),FALSE)</f>
        <v>0</v>
      </c>
      <c r="N94">
        <f>VLOOKUP(B94,'Additional Details'!A28:P67,MATCH('Additional Details'!J29,'Additional Details'!A29:P29,0),FALSE)</f>
        <v>3</v>
      </c>
      <c r="O94">
        <f>VLOOKUP(B94,'Additional Details'!A28:P67,MATCH('Additional Details'!K29,'Additional Details'!A29:P29,0),FALSE)</f>
        <v>0</v>
      </c>
      <c r="P94">
        <f>VLOOKUP(B94,'Additional Details'!A28:P67,MATCH('Additional Details'!L29,'Additional Details'!A29:P29,0),FALSE)</f>
        <v>0</v>
      </c>
      <c r="Q94">
        <f>VLOOKUP(B94,'Additional Details'!A28:P67,MATCH('Additional Details'!M29,'Additional Details'!A29:P29,0),FALSE)</f>
        <v>1</v>
      </c>
      <c r="R94">
        <f>VLOOKUP(B94,'Additional Details'!A28:P67,MATCH('Additional Details'!N29,'Additional Details'!A29:P29,0),FALSE)</f>
        <v>0</v>
      </c>
      <c r="S94">
        <f>VLOOKUP(B94,'Additional Details'!A28:P67,MATCH('Additional Details'!O29,'Additional Details'!A29:P29,0),FALSE)</f>
        <v>2.14520472046719</v>
      </c>
      <c r="T94">
        <f>VLOOKUP(B94,'Additional Details'!A28:P67,MATCH('Additional Details'!P29,'Additional Details'!A29:P29,0),FALSE)</f>
        <v>3</v>
      </c>
    </row>
    <row r="95" spans="1:20" x14ac:dyDescent="0.3">
      <c r="A95">
        <v>1029</v>
      </c>
      <c r="B95" t="s">
        <v>36</v>
      </c>
      <c r="C95" t="s">
        <v>48</v>
      </c>
      <c r="D95" t="s">
        <v>49</v>
      </c>
      <c r="E95">
        <v>48</v>
      </c>
      <c r="F95">
        <v>0</v>
      </c>
      <c r="G95">
        <f>VLOOKUP(B95,'Additional Details'!A29:P68,MATCH('Additional Details'!C30,'Additional Details'!A30:P30,0),FALSE)</f>
        <v>18</v>
      </c>
      <c r="H95">
        <f>VLOOKUP(B95,'Additional Details'!A29:P68,MATCH('Additional Details'!D30,'Additional Details'!A30:P30,0),FALSE)</f>
        <v>0</v>
      </c>
      <c r="I95">
        <f>VLOOKUP(B95,'Additional Details'!A29:P68,MATCH('Additional Details'!E30,'Additional Details'!A30:P30,0),FALSE)</f>
        <v>0</v>
      </c>
      <c r="J95">
        <f>VLOOKUP(B95,'Additional Details'!A29:P68,MATCH('Additional Details'!F30,'Additional Details'!A30:P30,0),FALSE)</f>
        <v>0</v>
      </c>
      <c r="K95">
        <f>VLOOKUP(B95,'Additional Details'!A29:P68,MATCH('Additional Details'!G30,'Additional Details'!A30:P30,0),FALSE)</f>
        <v>18.679748370252302</v>
      </c>
      <c r="L95">
        <f>VLOOKUP(B95,'Additional Details'!A29:P68,MATCH('Additional Details'!H30,'Additional Details'!A30:P30,0),FALSE)</f>
        <v>10</v>
      </c>
      <c r="M95">
        <f>VLOOKUP(B95,'Additional Details'!A29:P68,MATCH('Additional Details'!I30,'Additional Details'!A30:P30,0),FALSE)</f>
        <v>0</v>
      </c>
      <c r="N95">
        <f>VLOOKUP(B95,'Additional Details'!A29:P68,MATCH('Additional Details'!J30,'Additional Details'!A30:P30,0),FALSE)</f>
        <v>3</v>
      </c>
      <c r="O95">
        <f>VLOOKUP(B95,'Additional Details'!A29:P68,MATCH('Additional Details'!K30,'Additional Details'!A30:P30,0),FALSE)</f>
        <v>1</v>
      </c>
      <c r="P95">
        <f>VLOOKUP(B95,'Additional Details'!A29:P68,MATCH('Additional Details'!L30,'Additional Details'!A30:P30,0),FALSE)</f>
        <v>0</v>
      </c>
      <c r="Q95">
        <f>VLOOKUP(B95,'Additional Details'!A29:P68,MATCH('Additional Details'!M30,'Additional Details'!A30:P30,0),FALSE)</f>
        <v>0</v>
      </c>
      <c r="R95">
        <f>VLOOKUP(B95,'Additional Details'!A29:P68,MATCH('Additional Details'!N30,'Additional Details'!A30:P30,0),FALSE)</f>
        <v>0</v>
      </c>
      <c r="S95">
        <f>VLOOKUP(B95,'Additional Details'!A29:P68,MATCH('Additional Details'!O30,'Additional Details'!A30:P30,0),FALSE)</f>
        <v>2.8548039289813101</v>
      </c>
      <c r="T95">
        <f>VLOOKUP(B95,'Additional Details'!A29:P68,MATCH('Additional Details'!P30,'Additional Details'!A30:P30,0),FALSE)</f>
        <v>2</v>
      </c>
    </row>
    <row r="96" spans="1:20" x14ac:dyDescent="0.3">
      <c r="A96">
        <v>1030</v>
      </c>
      <c r="B96" t="s">
        <v>37</v>
      </c>
      <c r="C96" t="s">
        <v>48</v>
      </c>
      <c r="D96" t="s">
        <v>49</v>
      </c>
      <c r="E96">
        <v>53</v>
      </c>
      <c r="F96">
        <v>0</v>
      </c>
      <c r="G96">
        <f>VLOOKUP(B96,'Additional Details'!A30:P69,MATCH('Additional Details'!C31,'Additional Details'!A31:P31,0),FALSE)</f>
        <v>18</v>
      </c>
      <c r="H96">
        <f>VLOOKUP(B96,'Additional Details'!A30:P69,MATCH('Additional Details'!D31,'Additional Details'!A31:P31,0),FALSE)</f>
        <v>0</v>
      </c>
      <c r="I96">
        <f>VLOOKUP(B96,'Additional Details'!A30:P69,MATCH('Additional Details'!E31,'Additional Details'!A31:P31,0),FALSE)</f>
        <v>0</v>
      </c>
      <c r="J96">
        <f>VLOOKUP(B96,'Additional Details'!A30:P69,MATCH('Additional Details'!F31,'Additional Details'!A31:P31,0),FALSE)</f>
        <v>2</v>
      </c>
      <c r="K96">
        <f>VLOOKUP(B96,'Additional Details'!A30:P69,MATCH('Additional Details'!G31,'Additional Details'!A31:P31,0),FALSE)</f>
        <v>3.6715925471029198</v>
      </c>
      <c r="L96">
        <f>VLOOKUP(B96,'Additional Details'!A30:P69,MATCH('Additional Details'!H31,'Additional Details'!A31:P31,0),FALSE)</f>
        <v>20</v>
      </c>
      <c r="M96">
        <f>VLOOKUP(B96,'Additional Details'!A30:P69,MATCH('Additional Details'!I31,'Additional Details'!A31:P31,0),FALSE)</f>
        <v>0</v>
      </c>
      <c r="N96">
        <f>VLOOKUP(B96,'Additional Details'!A30:P69,MATCH('Additional Details'!J31,'Additional Details'!A31:P31,0),FALSE)</f>
        <v>3</v>
      </c>
      <c r="O96">
        <f>VLOOKUP(B96,'Additional Details'!A30:P69,MATCH('Additional Details'!K31,'Additional Details'!A31:P31,0),FALSE)</f>
        <v>1</v>
      </c>
      <c r="P96">
        <f>VLOOKUP(B96,'Additional Details'!A30:P69,MATCH('Additional Details'!L31,'Additional Details'!A31:P31,0),FALSE)</f>
        <v>0</v>
      </c>
      <c r="Q96">
        <f>VLOOKUP(B96,'Additional Details'!A30:P69,MATCH('Additional Details'!M31,'Additional Details'!A31:P31,0),FALSE)</f>
        <v>0</v>
      </c>
      <c r="R96">
        <f>VLOOKUP(B96,'Additional Details'!A30:P69,MATCH('Additional Details'!N31,'Additional Details'!A31:P31,0),FALSE)</f>
        <v>0</v>
      </c>
      <c r="S96">
        <f>VLOOKUP(B96,'Additional Details'!A30:P69,MATCH('Additional Details'!O31,'Additional Details'!A31:P31,0),FALSE)</f>
        <v>1.51944172581513</v>
      </c>
      <c r="T96">
        <f>VLOOKUP(B96,'Additional Details'!A30:P69,MATCH('Additional Details'!P31,'Additional Details'!A31:P31,0),FALSE)</f>
        <v>4</v>
      </c>
    </row>
    <row r="97" spans="1:20" x14ac:dyDescent="0.3">
      <c r="A97">
        <v>1031</v>
      </c>
      <c r="B97" t="s">
        <v>38</v>
      </c>
      <c r="C97" t="s">
        <v>48</v>
      </c>
      <c r="D97" t="s">
        <v>49</v>
      </c>
      <c r="E97">
        <v>67</v>
      </c>
      <c r="F97">
        <v>1</v>
      </c>
      <c r="G97">
        <f>VLOOKUP(B97,'Additional Details'!A31:P70,MATCH('Additional Details'!C32,'Additional Details'!A32:P32,0),FALSE)</f>
        <v>15</v>
      </c>
      <c r="H97">
        <f>VLOOKUP(B97,'Additional Details'!A31:P70,MATCH('Additional Details'!D32,'Additional Details'!A32:P32,0),FALSE)</f>
        <v>0</v>
      </c>
      <c r="I97">
        <f>VLOOKUP(B97,'Additional Details'!A31:P70,MATCH('Additional Details'!E32,'Additional Details'!A32:P32,0),FALSE)</f>
        <v>2</v>
      </c>
      <c r="J97">
        <f>VLOOKUP(B97,'Additional Details'!A31:P70,MATCH('Additional Details'!F32,'Additional Details'!A32:P32,0),FALSE)</f>
        <v>2</v>
      </c>
      <c r="K97">
        <f>VLOOKUP(B97,'Additional Details'!A31:P70,MATCH('Additional Details'!G32,'Additional Details'!A32:P32,0),FALSE)</f>
        <v>5.0553171990232801</v>
      </c>
      <c r="L97">
        <f>VLOOKUP(B97,'Additional Details'!A31:P70,MATCH('Additional Details'!H32,'Additional Details'!A32:P32,0),FALSE)</f>
        <v>12</v>
      </c>
      <c r="M97">
        <f>VLOOKUP(B97,'Additional Details'!A31:P70,MATCH('Additional Details'!I32,'Additional Details'!A32:P32,0),FALSE)</f>
        <v>1</v>
      </c>
      <c r="N97">
        <f>VLOOKUP(B97,'Additional Details'!A31:P70,MATCH('Additional Details'!J32,'Additional Details'!A32:P32,0),FALSE)</f>
        <v>0</v>
      </c>
      <c r="O97">
        <f>VLOOKUP(B97,'Additional Details'!A31:P70,MATCH('Additional Details'!K32,'Additional Details'!A32:P32,0),FALSE)</f>
        <v>0</v>
      </c>
      <c r="P97">
        <f>VLOOKUP(B97,'Additional Details'!A31:P70,MATCH('Additional Details'!L32,'Additional Details'!A32:P32,0),FALSE)</f>
        <v>1</v>
      </c>
      <c r="Q97">
        <f>VLOOKUP(B97,'Additional Details'!A31:P70,MATCH('Additional Details'!M32,'Additional Details'!A32:P32,0),FALSE)</f>
        <v>0</v>
      </c>
      <c r="R97">
        <f>VLOOKUP(B97,'Additional Details'!A31:P70,MATCH('Additional Details'!N32,'Additional Details'!A32:P32,0),FALSE)</f>
        <v>0</v>
      </c>
      <c r="S97">
        <f>VLOOKUP(B97,'Additional Details'!A31:P70,MATCH('Additional Details'!O32,'Additional Details'!A32:P32,0),FALSE)</f>
        <v>1.7271203095223999</v>
      </c>
      <c r="T97">
        <f>VLOOKUP(B97,'Additional Details'!A31:P70,MATCH('Additional Details'!P32,'Additional Details'!A32:P32,0),FALSE)</f>
        <v>4</v>
      </c>
    </row>
    <row r="98" spans="1:20" x14ac:dyDescent="0.3">
      <c r="A98">
        <v>1032</v>
      </c>
      <c r="B98" t="s">
        <v>39</v>
      </c>
      <c r="C98" t="s">
        <v>48</v>
      </c>
      <c r="D98" t="s">
        <v>49</v>
      </c>
      <c r="E98">
        <v>23</v>
      </c>
      <c r="F98">
        <v>0</v>
      </c>
      <c r="G98">
        <f>VLOOKUP(B98,'Additional Details'!A32:P71,MATCH('Additional Details'!C33,'Additional Details'!A33:P33,0),FALSE)</f>
        <v>15</v>
      </c>
      <c r="H98">
        <f>VLOOKUP(B98,'Additional Details'!A32:P71,MATCH('Additional Details'!D33,'Additional Details'!A33:P33,0),FALSE)</f>
        <v>0</v>
      </c>
      <c r="I98">
        <f>VLOOKUP(B98,'Additional Details'!A32:P71,MATCH('Additional Details'!E33,'Additional Details'!A33:P33,0),FALSE)</f>
        <v>0</v>
      </c>
      <c r="J98">
        <f>VLOOKUP(B98,'Additional Details'!A32:P71,MATCH('Additional Details'!F33,'Additional Details'!A33:P33,0),FALSE)</f>
        <v>3</v>
      </c>
      <c r="K98">
        <f>VLOOKUP(B98,'Additional Details'!A32:P71,MATCH('Additional Details'!G33,'Additional Details'!A33:P33,0),FALSE)</f>
        <v>8.1327305376994001</v>
      </c>
      <c r="L98">
        <f>VLOOKUP(B98,'Additional Details'!A32:P71,MATCH('Additional Details'!H33,'Additional Details'!A33:P33,0),FALSE)</f>
        <v>17</v>
      </c>
      <c r="M98">
        <f>VLOOKUP(B98,'Additional Details'!A32:P71,MATCH('Additional Details'!I33,'Additional Details'!A33:P33,0),FALSE)</f>
        <v>0</v>
      </c>
      <c r="N98">
        <f>VLOOKUP(B98,'Additional Details'!A32:P71,MATCH('Additional Details'!J33,'Additional Details'!A33:P33,0),FALSE)</f>
        <v>4</v>
      </c>
      <c r="O98">
        <f>VLOOKUP(B98,'Additional Details'!A32:P71,MATCH('Additional Details'!K33,'Additional Details'!A33:P33,0),FALSE)</f>
        <v>0</v>
      </c>
      <c r="P98">
        <f>VLOOKUP(B98,'Additional Details'!A32:P71,MATCH('Additional Details'!L33,'Additional Details'!A33:P33,0),FALSE)</f>
        <v>0</v>
      </c>
      <c r="Q98">
        <f>VLOOKUP(B98,'Additional Details'!A32:P71,MATCH('Additional Details'!M33,'Additional Details'!A33:P33,0),FALSE)</f>
        <v>0</v>
      </c>
      <c r="R98">
        <f>VLOOKUP(B98,'Additional Details'!A32:P71,MATCH('Additional Details'!N33,'Additional Details'!A33:P33,0),FALSE)</f>
        <v>1</v>
      </c>
      <c r="S98">
        <f>VLOOKUP(B98,'Additional Details'!A32:P71,MATCH('Additional Details'!O33,'Additional Details'!A33:P33,0),FALSE)</f>
        <v>1.8475354711387899</v>
      </c>
      <c r="T98">
        <f>VLOOKUP(B98,'Additional Details'!A32:P71,MATCH('Additional Details'!P33,'Additional Details'!A33:P33,0),FALSE)</f>
        <v>4</v>
      </c>
    </row>
    <row r="99" spans="1:20" x14ac:dyDescent="0.3">
      <c r="A99">
        <v>1033</v>
      </c>
      <c r="B99" t="s">
        <v>40</v>
      </c>
      <c r="C99" t="s">
        <v>48</v>
      </c>
      <c r="D99" t="s">
        <v>49</v>
      </c>
      <c r="E99">
        <v>90</v>
      </c>
      <c r="F99">
        <v>1</v>
      </c>
      <c r="G99">
        <f>VLOOKUP(B99,'Additional Details'!A33:P72,MATCH('Additional Details'!C34,'Additional Details'!A34:P34,0),FALSE)</f>
        <v>18</v>
      </c>
      <c r="H99">
        <f>VLOOKUP(B99,'Additional Details'!A33:P72,MATCH('Additional Details'!D34,'Additional Details'!A34:P34,0),FALSE)</f>
        <v>0</v>
      </c>
      <c r="I99">
        <f>VLOOKUP(B99,'Additional Details'!A33:P72,MATCH('Additional Details'!E34,'Additional Details'!A34:P34,0),FALSE)</f>
        <v>0</v>
      </c>
      <c r="J99">
        <f>VLOOKUP(B99,'Additional Details'!A33:P72,MATCH('Additional Details'!F34,'Additional Details'!A34:P34,0),FALSE)</f>
        <v>3</v>
      </c>
      <c r="K99">
        <f>VLOOKUP(B99,'Additional Details'!A33:P72,MATCH('Additional Details'!G34,'Additional Details'!A34:P34,0),FALSE)</f>
        <v>7.6632893711825103</v>
      </c>
      <c r="L99">
        <f>VLOOKUP(B99,'Additional Details'!A33:P72,MATCH('Additional Details'!H34,'Additional Details'!A34:P34,0),FALSE)</f>
        <v>25</v>
      </c>
      <c r="M99">
        <f>VLOOKUP(B99,'Additional Details'!A33:P72,MATCH('Additional Details'!I34,'Additional Details'!A34:P34,0),FALSE)</f>
        <v>0</v>
      </c>
      <c r="N99">
        <f>VLOOKUP(B99,'Additional Details'!A33:P72,MATCH('Additional Details'!J34,'Additional Details'!A34:P34,0),FALSE)</f>
        <v>1</v>
      </c>
      <c r="O99">
        <f>VLOOKUP(B99,'Additional Details'!A33:P72,MATCH('Additional Details'!K34,'Additional Details'!A34:P34,0),FALSE)</f>
        <v>0</v>
      </c>
      <c r="P99">
        <f>VLOOKUP(B99,'Additional Details'!A33:P72,MATCH('Additional Details'!L34,'Additional Details'!A34:P34,0),FALSE)</f>
        <v>1</v>
      </c>
      <c r="Q99">
        <f>VLOOKUP(B99,'Additional Details'!A33:P72,MATCH('Additional Details'!M34,'Additional Details'!A34:P34,0),FALSE)</f>
        <v>0</v>
      </c>
      <c r="R99">
        <f>VLOOKUP(B99,'Additional Details'!A33:P72,MATCH('Additional Details'!N34,'Additional Details'!A34:P34,0),FALSE)</f>
        <v>0</v>
      </c>
      <c r="S99">
        <f>VLOOKUP(B99,'Additional Details'!A33:P72,MATCH('Additional Details'!O34,'Additional Details'!A34:P34,0),FALSE)</f>
        <v>0.38461697285648699</v>
      </c>
      <c r="T99">
        <f>VLOOKUP(B99,'Additional Details'!A33:P72,MATCH('Additional Details'!P34,'Additional Details'!A34:P34,0),FALSE)</f>
        <v>4</v>
      </c>
    </row>
    <row r="100" spans="1:20" x14ac:dyDescent="0.3">
      <c r="A100">
        <v>1034</v>
      </c>
      <c r="B100" t="s">
        <v>41</v>
      </c>
      <c r="C100" t="s">
        <v>48</v>
      </c>
      <c r="D100" t="s">
        <v>49</v>
      </c>
      <c r="E100">
        <v>87</v>
      </c>
      <c r="F100">
        <v>1</v>
      </c>
      <c r="G100">
        <f>VLOOKUP(B100,'Additional Details'!A34:P73,MATCH('Additional Details'!C35,'Additional Details'!A35:P35,0),FALSE)</f>
        <v>16</v>
      </c>
      <c r="H100">
        <f>VLOOKUP(B100,'Additional Details'!A34:P73,MATCH('Additional Details'!D35,'Additional Details'!A35:P35,0),FALSE)</f>
        <v>0</v>
      </c>
      <c r="I100">
        <f>VLOOKUP(B100,'Additional Details'!A34:P73,MATCH('Additional Details'!E35,'Additional Details'!A35:P35,0),FALSE)</f>
        <v>3</v>
      </c>
      <c r="J100">
        <f>VLOOKUP(B100,'Additional Details'!A34:P73,MATCH('Additional Details'!F35,'Additional Details'!A35:P35,0),FALSE)</f>
        <v>3</v>
      </c>
      <c r="K100">
        <f>VLOOKUP(B100,'Additional Details'!A34:P73,MATCH('Additional Details'!G35,'Additional Details'!A35:P35,0),FALSE)</f>
        <v>15.893257847957701</v>
      </c>
      <c r="L100">
        <f>VLOOKUP(B100,'Additional Details'!A34:P73,MATCH('Additional Details'!H35,'Additional Details'!A35:P35,0),FALSE)</f>
        <v>21</v>
      </c>
      <c r="M100">
        <f>VLOOKUP(B100,'Additional Details'!A34:P73,MATCH('Additional Details'!I35,'Additional Details'!A35:P35,0),FALSE)</f>
        <v>0</v>
      </c>
      <c r="N100">
        <f>VLOOKUP(B100,'Additional Details'!A34:P73,MATCH('Additional Details'!J35,'Additional Details'!A35:P35,0),FALSE)</f>
        <v>0</v>
      </c>
      <c r="O100">
        <f>VLOOKUP(B100,'Additional Details'!A34:P73,MATCH('Additional Details'!K35,'Additional Details'!A35:P35,0),FALSE)</f>
        <v>1</v>
      </c>
      <c r="P100">
        <f>VLOOKUP(B100,'Additional Details'!A34:P73,MATCH('Additional Details'!L35,'Additional Details'!A35:P35,0),FALSE)</f>
        <v>1</v>
      </c>
      <c r="Q100">
        <f>VLOOKUP(B100,'Additional Details'!A34:P73,MATCH('Additional Details'!M35,'Additional Details'!A35:P35,0),FALSE)</f>
        <v>0</v>
      </c>
      <c r="R100">
        <f>VLOOKUP(B100,'Additional Details'!A34:P73,MATCH('Additional Details'!N35,'Additional Details'!A35:P35,0),FALSE)</f>
        <v>0</v>
      </c>
      <c r="S100">
        <f>VLOOKUP(B100,'Additional Details'!A34:P73,MATCH('Additional Details'!O35,'Additional Details'!A35:P35,0),FALSE)</f>
        <v>0.94940609779728002</v>
      </c>
      <c r="T100">
        <f>VLOOKUP(B100,'Additional Details'!A34:P73,MATCH('Additional Details'!P35,'Additional Details'!A35:P35,0),FALSE)</f>
        <v>4</v>
      </c>
    </row>
    <row r="101" spans="1:20" x14ac:dyDescent="0.3">
      <c r="A101">
        <v>1035</v>
      </c>
      <c r="B101" t="s">
        <v>42</v>
      </c>
      <c r="C101" t="s">
        <v>48</v>
      </c>
      <c r="D101" t="s">
        <v>49</v>
      </c>
      <c r="E101">
        <v>40</v>
      </c>
      <c r="F101">
        <v>0</v>
      </c>
      <c r="G101">
        <f>VLOOKUP(B101,'Additional Details'!A35:P74,MATCH('Additional Details'!C36,'Additional Details'!A36:P36,0),FALSE)</f>
        <v>16</v>
      </c>
      <c r="H101">
        <f>VLOOKUP(B101,'Additional Details'!A35:P74,MATCH('Additional Details'!D36,'Additional Details'!A36:P36,0),FALSE)</f>
        <v>0</v>
      </c>
      <c r="I101">
        <f>VLOOKUP(B101,'Additional Details'!A35:P74,MATCH('Additional Details'!E36,'Additional Details'!A36:P36,0),FALSE)</f>
        <v>0</v>
      </c>
      <c r="J101">
        <f>VLOOKUP(B101,'Additional Details'!A35:P74,MATCH('Additional Details'!F36,'Additional Details'!A36:P36,0),FALSE)</f>
        <v>3</v>
      </c>
      <c r="K101">
        <f>VLOOKUP(B101,'Additional Details'!A35:P74,MATCH('Additional Details'!G36,'Additional Details'!A36:P36,0),FALSE)</f>
        <v>9.1263364110192402</v>
      </c>
      <c r="L101">
        <f>VLOOKUP(B101,'Additional Details'!A35:P74,MATCH('Additional Details'!H36,'Additional Details'!A36:P36,0),FALSE)</f>
        <v>27</v>
      </c>
      <c r="M101">
        <f>VLOOKUP(B101,'Additional Details'!A35:P74,MATCH('Additional Details'!I36,'Additional Details'!A36:P36,0),FALSE)</f>
        <v>1</v>
      </c>
      <c r="N101">
        <f>VLOOKUP(B101,'Additional Details'!A35:P74,MATCH('Additional Details'!J36,'Additional Details'!A36:P36,0),FALSE)</f>
        <v>2</v>
      </c>
      <c r="O101">
        <f>VLOOKUP(B101,'Additional Details'!A35:P74,MATCH('Additional Details'!K36,'Additional Details'!A36:P36,0),FALSE)</f>
        <v>1</v>
      </c>
      <c r="P101">
        <f>VLOOKUP(B101,'Additional Details'!A35:P74,MATCH('Additional Details'!L36,'Additional Details'!A36:P36,0),FALSE)</f>
        <v>1</v>
      </c>
      <c r="Q101">
        <f>VLOOKUP(B101,'Additional Details'!A35:P74,MATCH('Additional Details'!M36,'Additional Details'!A36:P36,0),FALSE)</f>
        <v>0</v>
      </c>
      <c r="R101">
        <f>VLOOKUP(B101,'Additional Details'!A35:P74,MATCH('Additional Details'!N36,'Additional Details'!A36:P36,0),FALSE)</f>
        <v>0</v>
      </c>
      <c r="S101">
        <f>VLOOKUP(B101,'Additional Details'!A35:P74,MATCH('Additional Details'!O36,'Additional Details'!A36:P36,0),FALSE)</f>
        <v>1.14095941842033</v>
      </c>
      <c r="T101">
        <f>VLOOKUP(B101,'Additional Details'!A35:P74,MATCH('Additional Details'!P36,'Additional Details'!A36:P36,0),FALSE)</f>
        <v>4</v>
      </c>
    </row>
    <row r="102" spans="1:20" x14ac:dyDescent="0.3">
      <c r="A102">
        <v>1036</v>
      </c>
      <c r="B102" t="s">
        <v>43</v>
      </c>
      <c r="C102" t="s">
        <v>48</v>
      </c>
      <c r="D102" t="s">
        <v>49</v>
      </c>
      <c r="E102">
        <v>26</v>
      </c>
      <c r="F102">
        <v>0</v>
      </c>
      <c r="G102">
        <f>VLOOKUP(B102,'Additional Details'!A36:P75,MATCH('Additional Details'!C37,'Additional Details'!A37:P37,0),FALSE)</f>
        <v>15</v>
      </c>
      <c r="H102">
        <f>VLOOKUP(B102,'Additional Details'!A36:P75,MATCH('Additional Details'!D37,'Additional Details'!A37:P37,0),FALSE)</f>
        <v>0</v>
      </c>
      <c r="I102">
        <f>VLOOKUP(B102,'Additional Details'!A36:P75,MATCH('Additional Details'!E37,'Additional Details'!A37:P37,0),FALSE)</f>
        <v>3</v>
      </c>
      <c r="J102">
        <f>VLOOKUP(B102,'Additional Details'!A36:P75,MATCH('Additional Details'!F37,'Additional Details'!A37:P37,0),FALSE)</f>
        <v>1</v>
      </c>
      <c r="K102">
        <f>VLOOKUP(B102,'Additional Details'!A36:P75,MATCH('Additional Details'!G37,'Additional Details'!A37:P37,0),FALSE)</f>
        <v>3.4153652000667298</v>
      </c>
      <c r="L102">
        <f>VLOOKUP(B102,'Additional Details'!A36:P75,MATCH('Additional Details'!H37,'Additional Details'!A37:P37,0),FALSE)</f>
        <v>23</v>
      </c>
      <c r="M102">
        <f>VLOOKUP(B102,'Additional Details'!A36:P75,MATCH('Additional Details'!I37,'Additional Details'!A37:P37,0),FALSE)</f>
        <v>0</v>
      </c>
      <c r="N102">
        <f>VLOOKUP(B102,'Additional Details'!A36:P75,MATCH('Additional Details'!J37,'Additional Details'!A37:P37,0),FALSE)</f>
        <v>1</v>
      </c>
      <c r="O102">
        <f>VLOOKUP(B102,'Additional Details'!A36:P75,MATCH('Additional Details'!K37,'Additional Details'!A37:P37,0),FALSE)</f>
        <v>0</v>
      </c>
      <c r="P102">
        <f>VLOOKUP(B102,'Additional Details'!A36:P75,MATCH('Additional Details'!L37,'Additional Details'!A37:P37,0),FALSE)</f>
        <v>0</v>
      </c>
      <c r="Q102">
        <f>VLOOKUP(B102,'Additional Details'!A36:P75,MATCH('Additional Details'!M37,'Additional Details'!A37:P37,0),FALSE)</f>
        <v>0</v>
      </c>
      <c r="R102">
        <f>VLOOKUP(B102,'Additional Details'!A36:P75,MATCH('Additional Details'!N37,'Additional Details'!A37:P37,0),FALSE)</f>
        <v>0</v>
      </c>
      <c r="S102">
        <f>VLOOKUP(B102,'Additional Details'!A36:P75,MATCH('Additional Details'!O37,'Additional Details'!A37:P37,0),FALSE)</f>
        <v>0.26147226005075203</v>
      </c>
      <c r="T102">
        <f>VLOOKUP(B102,'Additional Details'!A36:P75,MATCH('Additional Details'!P37,'Additional Details'!A37:P37,0),FALSE)</f>
        <v>4</v>
      </c>
    </row>
    <row r="103" spans="1:20" x14ac:dyDescent="0.3">
      <c r="A103">
        <v>1037</v>
      </c>
      <c r="B103" t="s">
        <v>44</v>
      </c>
      <c r="C103" t="s">
        <v>48</v>
      </c>
      <c r="D103" t="s">
        <v>49</v>
      </c>
      <c r="E103">
        <v>51</v>
      </c>
      <c r="F103">
        <v>0</v>
      </c>
      <c r="G103">
        <f>VLOOKUP(B103,'Additional Details'!A37:P76,MATCH('Additional Details'!C38,'Additional Details'!A38:P38,0),FALSE)</f>
        <v>18</v>
      </c>
      <c r="H103">
        <f>VLOOKUP(B103,'Additional Details'!A37:P76,MATCH('Additional Details'!D38,'Additional Details'!A38:P38,0),FALSE)</f>
        <v>0</v>
      </c>
      <c r="I103">
        <f>VLOOKUP(B103,'Additional Details'!A37:P76,MATCH('Additional Details'!E38,'Additional Details'!A38:P38,0),FALSE)</f>
        <v>0</v>
      </c>
      <c r="J103">
        <f>VLOOKUP(B103,'Additional Details'!A37:P76,MATCH('Additional Details'!F38,'Additional Details'!A38:P38,0),FALSE)</f>
        <v>1</v>
      </c>
      <c r="K103">
        <f>VLOOKUP(B103,'Additional Details'!A37:P76,MATCH('Additional Details'!G38,'Additional Details'!A38:P38,0),FALSE)</f>
        <v>5.3441979097214798</v>
      </c>
      <c r="L103">
        <f>VLOOKUP(B103,'Additional Details'!A37:P76,MATCH('Additional Details'!H38,'Additional Details'!A38:P38,0),FALSE)</f>
        <v>26</v>
      </c>
      <c r="M103">
        <f>VLOOKUP(B103,'Additional Details'!A37:P76,MATCH('Additional Details'!I38,'Additional Details'!A38:P38,0),FALSE)</f>
        <v>1</v>
      </c>
      <c r="N103">
        <f>VLOOKUP(B103,'Additional Details'!A37:P76,MATCH('Additional Details'!J38,'Additional Details'!A38:P38,0),FALSE)</f>
        <v>1</v>
      </c>
      <c r="O103">
        <f>VLOOKUP(B103,'Additional Details'!A37:P76,MATCH('Additional Details'!K38,'Additional Details'!A38:P38,0),FALSE)</f>
        <v>0</v>
      </c>
      <c r="P103">
        <f>VLOOKUP(B103,'Additional Details'!A37:P76,MATCH('Additional Details'!L38,'Additional Details'!A38:P38,0),FALSE)</f>
        <v>0</v>
      </c>
      <c r="Q103">
        <f>VLOOKUP(B103,'Additional Details'!A37:P76,MATCH('Additional Details'!M38,'Additional Details'!A38:P38,0),FALSE)</f>
        <v>0</v>
      </c>
      <c r="R103">
        <f>VLOOKUP(B103,'Additional Details'!A37:P76,MATCH('Additional Details'!N38,'Additional Details'!A38:P38,0),FALSE)</f>
        <v>0</v>
      </c>
      <c r="S103">
        <f>VLOOKUP(B103,'Additional Details'!A37:P76,MATCH('Additional Details'!O38,'Additional Details'!A38:P38,0),FALSE)</f>
        <v>0.21828485682103099</v>
      </c>
      <c r="T103">
        <f>VLOOKUP(B103,'Additional Details'!A37:P76,MATCH('Additional Details'!P38,'Additional Details'!A38:P38,0),FALSE)</f>
        <v>4</v>
      </c>
    </row>
    <row r="104" spans="1:20" x14ac:dyDescent="0.3">
      <c r="A104">
        <v>1001</v>
      </c>
      <c r="B104" t="s">
        <v>6</v>
      </c>
      <c r="C104" t="s">
        <v>50</v>
      </c>
      <c r="D104" t="s">
        <v>51</v>
      </c>
      <c r="E104">
        <v>35</v>
      </c>
      <c r="F104">
        <v>0</v>
      </c>
      <c r="G104">
        <f>VLOOKUP(B104,'Additional Details'!A1:P40,MATCH('Additional Details'!C2,'Additional Details'!A2:P2,0),FALSE)</f>
        <v>17</v>
      </c>
      <c r="H104">
        <f>VLOOKUP(B104,'Additional Details'!A1:P40,MATCH('Additional Details'!D2,'Additional Details'!A2:P2,0),FALSE)</f>
        <v>1</v>
      </c>
      <c r="I104">
        <f>VLOOKUP(B104,'Additional Details'!A1:P40,MATCH('Additional Details'!E2,'Additional Details'!A2:P2,0),FALSE)</f>
        <v>0</v>
      </c>
      <c r="J104">
        <f>VLOOKUP(B104,'Additional Details'!A1:P40,MATCH('Additional Details'!F2,'Additional Details'!A2:P2,0),FALSE)</f>
        <v>2</v>
      </c>
      <c r="K104">
        <f>VLOOKUP(B104,'Additional Details'!A1:P40,MATCH('Additional Details'!G2,'Additional Details'!A2:P2,0),FALSE)</f>
        <v>19.833722807854699</v>
      </c>
      <c r="L104">
        <f>VLOOKUP(B104,'Additional Details'!A1:P40,MATCH('Additional Details'!H2,'Additional Details'!A2:P2,0),FALSE)</f>
        <v>7</v>
      </c>
      <c r="M104">
        <f>VLOOKUP(B104,'Additional Details'!A1:P40,MATCH('Additional Details'!I2,'Additional Details'!A2:P2,0),FALSE)</f>
        <v>1</v>
      </c>
      <c r="N104">
        <f>VLOOKUP(B104,'Additional Details'!A1:P40,MATCH('Additional Details'!J2,'Additional Details'!A2:P2,0),FALSE)</f>
        <v>2</v>
      </c>
      <c r="O104">
        <f>VLOOKUP(B104,'Additional Details'!A1:P40,MATCH('Additional Details'!K2,'Additional Details'!A2:P2,0),FALSE)</f>
        <v>0</v>
      </c>
      <c r="P104">
        <f>VLOOKUP(B104,'Additional Details'!A1:P40,MATCH('Additional Details'!L2,'Additional Details'!A2:P2,0),FALSE)</f>
        <v>0</v>
      </c>
      <c r="Q104">
        <f>VLOOKUP(B104,'Additional Details'!A1:P40,MATCH('Additional Details'!M2,'Additional Details'!A2:P2,0),FALSE)</f>
        <v>1</v>
      </c>
      <c r="R104">
        <f>VLOOKUP(B104,'Additional Details'!A1:P40,MATCH('Additional Details'!N2,'Additional Details'!A2:P2,0),FALSE)</f>
        <v>0</v>
      </c>
      <c r="S104">
        <f>VLOOKUP(B104,'Additional Details'!A1:P40,MATCH('Additional Details'!O2,'Additional Details'!A2:P2,0),FALSE)</f>
        <v>2.9291955916676802</v>
      </c>
      <c r="T104">
        <f>VLOOKUP(B104,'Additional Details'!A1:P40,MATCH('Additional Details'!P2,'Additional Details'!A2:P2,0),FALSE)</f>
        <v>2</v>
      </c>
    </row>
    <row r="105" spans="1:20" x14ac:dyDescent="0.3">
      <c r="A105">
        <v>1002</v>
      </c>
      <c r="B105" t="s">
        <v>9</v>
      </c>
      <c r="C105" t="s">
        <v>50</v>
      </c>
      <c r="D105" t="s">
        <v>51</v>
      </c>
      <c r="E105">
        <v>66</v>
      </c>
      <c r="F105">
        <v>1</v>
      </c>
      <c r="G105">
        <f>VLOOKUP(B105,'Additional Details'!A2:P41,MATCH('Additional Details'!C3,'Additional Details'!A3:P3,0),FALSE)</f>
        <v>18</v>
      </c>
      <c r="H105">
        <f>VLOOKUP(B105,'Additional Details'!A2:P41,MATCH('Additional Details'!D3,'Additional Details'!A3:P3,0),FALSE)</f>
        <v>0</v>
      </c>
      <c r="I105">
        <f>VLOOKUP(B105,'Additional Details'!A2:P41,MATCH('Additional Details'!E3,'Additional Details'!A3:P3,0),FALSE)</f>
        <v>0</v>
      </c>
      <c r="J105">
        <f>VLOOKUP(B105,'Additional Details'!A2:P41,MATCH('Additional Details'!F3,'Additional Details'!A3:P3,0),FALSE)</f>
        <v>1</v>
      </c>
      <c r="K105">
        <f>VLOOKUP(B105,'Additional Details'!A2:P41,MATCH('Additional Details'!G3,'Additional Details'!A3:P3,0),FALSE)</f>
        <v>15.4087560558467</v>
      </c>
      <c r="L105">
        <f>VLOOKUP(B105,'Additional Details'!A2:P41,MATCH('Additional Details'!H3,'Additional Details'!A3:P3,0),FALSE)</f>
        <v>0</v>
      </c>
      <c r="M105">
        <f>VLOOKUP(B105,'Additional Details'!A2:P41,MATCH('Additional Details'!I3,'Additional Details'!A3:P3,0),FALSE)</f>
        <v>0</v>
      </c>
      <c r="N105">
        <f>VLOOKUP(B105,'Additional Details'!A2:P41,MATCH('Additional Details'!J3,'Additional Details'!A3:P3,0),FALSE)</f>
        <v>1</v>
      </c>
      <c r="O105">
        <f>VLOOKUP(B105,'Additional Details'!A2:P41,MATCH('Additional Details'!K3,'Additional Details'!A3:P3,0),FALSE)</f>
        <v>0</v>
      </c>
      <c r="P105">
        <f>VLOOKUP(B105,'Additional Details'!A2:P41,MATCH('Additional Details'!L3,'Additional Details'!A3:P3,0),FALSE)</f>
        <v>0</v>
      </c>
      <c r="Q105">
        <f>VLOOKUP(B105,'Additional Details'!A2:P41,MATCH('Additional Details'!M3,'Additional Details'!A3:P3,0),FALSE)</f>
        <v>0</v>
      </c>
      <c r="R105">
        <f>VLOOKUP(B105,'Additional Details'!A2:P41,MATCH('Additional Details'!N3,'Additional Details'!A3:P3,0),FALSE)</f>
        <v>0</v>
      </c>
      <c r="S105">
        <f>VLOOKUP(B105,'Additional Details'!A2:P41,MATCH('Additional Details'!O3,'Additional Details'!A3:P3,0),FALSE)</f>
        <v>3.0429148334363698</v>
      </c>
      <c r="T105">
        <f>VLOOKUP(B105,'Additional Details'!A2:P41,MATCH('Additional Details'!P3,'Additional Details'!A3:P3,0),FALSE)</f>
        <v>1</v>
      </c>
    </row>
    <row r="106" spans="1:20" x14ac:dyDescent="0.3">
      <c r="A106">
        <v>1003</v>
      </c>
      <c r="B106" t="s">
        <v>10</v>
      </c>
      <c r="C106" t="s">
        <v>50</v>
      </c>
      <c r="D106" t="s">
        <v>51</v>
      </c>
      <c r="E106">
        <v>29</v>
      </c>
      <c r="F106">
        <v>0</v>
      </c>
      <c r="G106">
        <f>VLOOKUP(B106,'Additional Details'!A3:P42,MATCH('Additional Details'!C4,'Additional Details'!A4:P4,0),FALSE)</f>
        <v>15</v>
      </c>
      <c r="H106">
        <f>VLOOKUP(B106,'Additional Details'!A3:P42,MATCH('Additional Details'!D4,'Additional Details'!A4:P4,0),FALSE)</f>
        <v>0</v>
      </c>
      <c r="I106">
        <f>VLOOKUP(B106,'Additional Details'!A3:P42,MATCH('Additional Details'!E4,'Additional Details'!A4:P4,0),FALSE)</f>
        <v>2</v>
      </c>
      <c r="J106">
        <f>VLOOKUP(B106,'Additional Details'!A3:P42,MATCH('Additional Details'!F4,'Additional Details'!A4:P4,0),FALSE)</f>
        <v>3</v>
      </c>
      <c r="K106">
        <f>VLOOKUP(B106,'Additional Details'!A3:P42,MATCH('Additional Details'!G4,'Additional Details'!A4:P4,0),FALSE)</f>
        <v>4.2105697688122596</v>
      </c>
      <c r="L106">
        <f>VLOOKUP(B106,'Additional Details'!A3:P42,MATCH('Additional Details'!H4,'Additional Details'!A4:P4,0),FALSE)</f>
        <v>26</v>
      </c>
      <c r="M106">
        <f>VLOOKUP(B106,'Additional Details'!A3:P42,MATCH('Additional Details'!I4,'Additional Details'!A4:P4,0),FALSE)</f>
        <v>0</v>
      </c>
      <c r="N106">
        <f>VLOOKUP(B106,'Additional Details'!A3:P42,MATCH('Additional Details'!J4,'Additional Details'!A4:P4,0),FALSE)</f>
        <v>2</v>
      </c>
      <c r="O106">
        <f>VLOOKUP(B106,'Additional Details'!A3:P42,MATCH('Additional Details'!K4,'Additional Details'!A4:P4,0),FALSE)</f>
        <v>0</v>
      </c>
      <c r="P106">
        <f>VLOOKUP(B106,'Additional Details'!A3:P42,MATCH('Additional Details'!L4,'Additional Details'!A4:P4,0),FALSE)</f>
        <v>0</v>
      </c>
      <c r="Q106">
        <f>VLOOKUP(B106,'Additional Details'!A3:P42,MATCH('Additional Details'!M4,'Additional Details'!A4:P4,0),FALSE)</f>
        <v>0</v>
      </c>
      <c r="R106">
        <f>VLOOKUP(B106,'Additional Details'!A3:P42,MATCH('Additional Details'!N4,'Additional Details'!A4:P4,0),FALSE)</f>
        <v>0</v>
      </c>
      <c r="S106">
        <f>VLOOKUP(B106,'Additional Details'!A3:P42,MATCH('Additional Details'!O4,'Additional Details'!A4:P4,0),FALSE)</f>
        <v>0.112602254466181</v>
      </c>
      <c r="T106">
        <f>VLOOKUP(B106,'Additional Details'!A3:P42,MATCH('Additional Details'!P4,'Additional Details'!A4:P4,0),FALSE)</f>
        <v>4</v>
      </c>
    </row>
    <row r="107" spans="1:20" x14ac:dyDescent="0.3">
      <c r="A107">
        <v>1004</v>
      </c>
      <c r="B107" t="s">
        <v>11</v>
      </c>
      <c r="C107" t="s">
        <v>50</v>
      </c>
      <c r="D107" t="s">
        <v>51</v>
      </c>
      <c r="E107">
        <v>91</v>
      </c>
      <c r="F107">
        <v>1</v>
      </c>
      <c r="G107">
        <f>VLOOKUP(B107,'Additional Details'!A4:P43,MATCH('Additional Details'!C5,'Additional Details'!A5:P5,0),FALSE)</f>
        <v>17</v>
      </c>
      <c r="H107">
        <f>VLOOKUP(B107,'Additional Details'!A4:P43,MATCH('Additional Details'!D5,'Additional Details'!A5:P5,0),FALSE)</f>
        <v>1</v>
      </c>
      <c r="I107">
        <f>VLOOKUP(B107,'Additional Details'!A4:P43,MATCH('Additional Details'!E5,'Additional Details'!A5:P5,0),FALSE)</f>
        <v>0</v>
      </c>
      <c r="J107">
        <f>VLOOKUP(B107,'Additional Details'!A4:P43,MATCH('Additional Details'!F5,'Additional Details'!A5:P5,0),FALSE)</f>
        <v>3</v>
      </c>
      <c r="K107">
        <f>VLOOKUP(B107,'Additional Details'!A4:P43,MATCH('Additional Details'!G5,'Additional Details'!A5:P5,0),FALSE)</f>
        <v>10.028829473958201</v>
      </c>
      <c r="L107">
        <f>VLOOKUP(B107,'Additional Details'!A4:P43,MATCH('Additional Details'!H5,'Additional Details'!A5:P5,0),FALSE)</f>
        <v>14</v>
      </c>
      <c r="M107">
        <f>VLOOKUP(B107,'Additional Details'!A4:P43,MATCH('Additional Details'!I5,'Additional Details'!A5:P5,0),FALSE)</f>
        <v>0</v>
      </c>
      <c r="N107">
        <f>VLOOKUP(B107,'Additional Details'!A4:P43,MATCH('Additional Details'!J5,'Additional Details'!A5:P5,0),FALSE)</f>
        <v>3</v>
      </c>
      <c r="O107">
        <f>VLOOKUP(B107,'Additional Details'!A4:P43,MATCH('Additional Details'!K5,'Additional Details'!A5:P5,0),FALSE)</f>
        <v>1</v>
      </c>
      <c r="P107">
        <f>VLOOKUP(B107,'Additional Details'!A4:P43,MATCH('Additional Details'!L5,'Additional Details'!A5:P5,0),FALSE)</f>
        <v>0</v>
      </c>
      <c r="Q107">
        <f>VLOOKUP(B107,'Additional Details'!A4:P43,MATCH('Additional Details'!M5,'Additional Details'!A5:P5,0),FALSE)</f>
        <v>0</v>
      </c>
      <c r="R107">
        <f>VLOOKUP(B107,'Additional Details'!A4:P43,MATCH('Additional Details'!N5,'Additional Details'!A5:P5,0),FALSE)</f>
        <v>0</v>
      </c>
      <c r="S107">
        <f>VLOOKUP(B107,'Additional Details'!A4:P43,MATCH('Additional Details'!O5,'Additional Details'!A5:P5,0),FALSE)</f>
        <v>2.05421813970294</v>
      </c>
      <c r="T107">
        <f>VLOOKUP(B107,'Additional Details'!A4:P43,MATCH('Additional Details'!P5,'Additional Details'!A5:P5,0),FALSE)</f>
        <v>3</v>
      </c>
    </row>
    <row r="108" spans="1:20" x14ac:dyDescent="0.3">
      <c r="A108">
        <v>1005</v>
      </c>
      <c r="B108" t="s">
        <v>12</v>
      </c>
      <c r="C108" t="s">
        <v>50</v>
      </c>
      <c r="D108" t="s">
        <v>51</v>
      </c>
      <c r="E108">
        <v>63</v>
      </c>
      <c r="F108">
        <v>1</v>
      </c>
      <c r="G108">
        <f>VLOOKUP(B108,'Additional Details'!A5:P44,MATCH('Additional Details'!C6,'Additional Details'!A6:P6,0),FALSE)</f>
        <v>17</v>
      </c>
      <c r="H108">
        <f>VLOOKUP(B108,'Additional Details'!A5:P44,MATCH('Additional Details'!D6,'Additional Details'!A6:P6,0),FALSE)</f>
        <v>1</v>
      </c>
      <c r="I108">
        <f>VLOOKUP(B108,'Additional Details'!A5:P44,MATCH('Additional Details'!E6,'Additional Details'!A6:P6,0),FALSE)</f>
        <v>0</v>
      </c>
      <c r="J108">
        <f>VLOOKUP(B108,'Additional Details'!A5:P44,MATCH('Additional Details'!F6,'Additional Details'!A6:P6,0),FALSE)</f>
        <v>2</v>
      </c>
      <c r="K108">
        <f>VLOOKUP(B108,'Additional Details'!A5:P44,MATCH('Additional Details'!G6,'Additional Details'!A6:P6,0),FALSE)</f>
        <v>4.6724952729713296</v>
      </c>
      <c r="L108">
        <f>VLOOKUP(B108,'Additional Details'!A5:P44,MATCH('Additional Details'!H6,'Additional Details'!A6:P6,0),FALSE)</f>
        <v>17</v>
      </c>
      <c r="M108">
        <f>VLOOKUP(B108,'Additional Details'!A5:P44,MATCH('Additional Details'!I6,'Additional Details'!A6:P6,0),FALSE)</f>
        <v>1</v>
      </c>
      <c r="N108">
        <f>VLOOKUP(B108,'Additional Details'!A5:P44,MATCH('Additional Details'!J6,'Additional Details'!A6:P6,0),FALSE)</f>
        <v>3</v>
      </c>
      <c r="O108">
        <f>VLOOKUP(B108,'Additional Details'!A5:P44,MATCH('Additional Details'!K6,'Additional Details'!A6:P6,0),FALSE)</f>
        <v>0</v>
      </c>
      <c r="P108">
        <f>VLOOKUP(B108,'Additional Details'!A5:P44,MATCH('Additional Details'!L6,'Additional Details'!A6:P6,0),FALSE)</f>
        <v>0</v>
      </c>
      <c r="Q108">
        <f>VLOOKUP(B108,'Additional Details'!A5:P44,MATCH('Additional Details'!M6,'Additional Details'!A6:P6,0),FALSE)</f>
        <v>0</v>
      </c>
      <c r="R108">
        <f>VLOOKUP(B108,'Additional Details'!A5:P44,MATCH('Additional Details'!N6,'Additional Details'!A6:P6,0),FALSE)</f>
        <v>0</v>
      </c>
      <c r="S108">
        <f>VLOOKUP(B108,'Additional Details'!A5:P44,MATCH('Additional Details'!O6,'Additional Details'!A6:P6,0),FALSE)</f>
        <v>1.28806118179538</v>
      </c>
      <c r="T108">
        <f>VLOOKUP(B108,'Additional Details'!A5:P44,MATCH('Additional Details'!P6,'Additional Details'!A6:P6,0),FALSE)</f>
        <v>4</v>
      </c>
    </row>
    <row r="109" spans="1:20" x14ac:dyDescent="0.3">
      <c r="A109">
        <v>1006</v>
      </c>
      <c r="B109" t="s">
        <v>13</v>
      </c>
      <c r="C109" t="s">
        <v>50</v>
      </c>
      <c r="D109" t="s">
        <v>51</v>
      </c>
      <c r="E109">
        <v>16</v>
      </c>
      <c r="F109">
        <v>0</v>
      </c>
      <c r="G109">
        <f>VLOOKUP(B109,'Additional Details'!A6:P45,MATCH('Additional Details'!C7,'Additional Details'!A7:P7,0),FALSE)</f>
        <v>18</v>
      </c>
      <c r="H109">
        <f>VLOOKUP(B109,'Additional Details'!A6:P45,MATCH('Additional Details'!D7,'Additional Details'!A7:P7,0),FALSE)</f>
        <v>0</v>
      </c>
      <c r="I109">
        <f>VLOOKUP(B109,'Additional Details'!A6:P45,MATCH('Additional Details'!E7,'Additional Details'!A7:P7,0),FALSE)</f>
        <v>0</v>
      </c>
      <c r="J109">
        <f>VLOOKUP(B109,'Additional Details'!A6:P45,MATCH('Additional Details'!F7,'Additional Details'!A7:P7,0),FALSE)</f>
        <v>1</v>
      </c>
      <c r="K109">
        <f>VLOOKUP(B109,'Additional Details'!A6:P45,MATCH('Additional Details'!G7,'Additional Details'!A7:P7,0),FALSE)</f>
        <v>8.1912185452501802</v>
      </c>
      <c r="L109">
        <f>VLOOKUP(B109,'Additional Details'!A6:P45,MATCH('Additional Details'!H7,'Additional Details'!A7:P7,0),FALSE)</f>
        <v>0</v>
      </c>
      <c r="M109">
        <f>VLOOKUP(B109,'Additional Details'!A6:P45,MATCH('Additional Details'!I7,'Additional Details'!A7:P7,0),FALSE)</f>
        <v>0</v>
      </c>
      <c r="N109">
        <f>VLOOKUP(B109,'Additional Details'!A6:P45,MATCH('Additional Details'!J7,'Additional Details'!A7:P7,0),FALSE)</f>
        <v>1</v>
      </c>
      <c r="O109">
        <f>VLOOKUP(B109,'Additional Details'!A6:P45,MATCH('Additional Details'!K7,'Additional Details'!A7:P7,0),FALSE)</f>
        <v>1</v>
      </c>
      <c r="P109">
        <f>VLOOKUP(B109,'Additional Details'!A6:P45,MATCH('Additional Details'!L7,'Additional Details'!A7:P7,0),FALSE)</f>
        <v>0</v>
      </c>
      <c r="Q109">
        <f>VLOOKUP(B109,'Additional Details'!A6:P45,MATCH('Additional Details'!M7,'Additional Details'!A7:P7,0),FALSE)</f>
        <v>0</v>
      </c>
      <c r="R109">
        <f>VLOOKUP(B109,'Additional Details'!A6:P45,MATCH('Additional Details'!N7,'Additional Details'!A7:P7,0),FALSE)</f>
        <v>0</v>
      </c>
      <c r="S109">
        <f>VLOOKUP(B109,'Additional Details'!A6:P45,MATCH('Additional Details'!O7,'Additional Details'!A7:P7,0),FALSE)</f>
        <v>3.0841836144863901</v>
      </c>
      <c r="T109">
        <f>VLOOKUP(B109,'Additional Details'!A6:P45,MATCH('Additional Details'!P7,'Additional Details'!A7:P7,0),FALSE)</f>
        <v>1</v>
      </c>
    </row>
    <row r="110" spans="1:20" x14ac:dyDescent="0.3">
      <c r="A110">
        <v>1007</v>
      </c>
      <c r="B110" t="s">
        <v>14</v>
      </c>
      <c r="C110" t="s">
        <v>50</v>
      </c>
      <c r="D110" t="s">
        <v>51</v>
      </c>
      <c r="E110">
        <v>10</v>
      </c>
      <c r="F110">
        <v>0</v>
      </c>
      <c r="G110">
        <f>VLOOKUP(B110,'Additional Details'!A7:P46,MATCH('Additional Details'!C8,'Additional Details'!A8:P8,0),FALSE)</f>
        <v>15</v>
      </c>
      <c r="H110">
        <f>VLOOKUP(B110,'Additional Details'!A7:P46,MATCH('Additional Details'!D8,'Additional Details'!A8:P8,0),FALSE)</f>
        <v>0</v>
      </c>
      <c r="I110">
        <f>VLOOKUP(B110,'Additional Details'!A7:P46,MATCH('Additional Details'!E8,'Additional Details'!A8:P8,0),FALSE)</f>
        <v>1</v>
      </c>
      <c r="J110">
        <f>VLOOKUP(B110,'Additional Details'!A7:P46,MATCH('Additional Details'!F8,'Additional Details'!A8:P8,0),FALSE)</f>
        <v>1</v>
      </c>
      <c r="K110">
        <f>VLOOKUP(B110,'Additional Details'!A7:P46,MATCH('Additional Details'!G8,'Additional Details'!A8:P8,0),FALSE)</f>
        <v>15.601680474699201</v>
      </c>
      <c r="L110">
        <f>VLOOKUP(B110,'Additional Details'!A7:P46,MATCH('Additional Details'!H8,'Additional Details'!A8:P8,0),FALSE)</f>
        <v>10</v>
      </c>
      <c r="M110">
        <f>VLOOKUP(B110,'Additional Details'!A7:P46,MATCH('Additional Details'!I8,'Additional Details'!A8:P8,0),FALSE)</f>
        <v>0</v>
      </c>
      <c r="N110">
        <f>VLOOKUP(B110,'Additional Details'!A7:P46,MATCH('Additional Details'!J8,'Additional Details'!A8:P8,0),FALSE)</f>
        <v>3</v>
      </c>
      <c r="O110">
        <f>VLOOKUP(B110,'Additional Details'!A7:P46,MATCH('Additional Details'!K8,'Additional Details'!A8:P8,0),FALSE)</f>
        <v>0</v>
      </c>
      <c r="P110">
        <f>VLOOKUP(B110,'Additional Details'!A7:P46,MATCH('Additional Details'!L8,'Additional Details'!A8:P8,0),FALSE)</f>
        <v>1</v>
      </c>
      <c r="Q110">
        <f>VLOOKUP(B110,'Additional Details'!A7:P46,MATCH('Additional Details'!M8,'Additional Details'!A8:P8,0),FALSE)</f>
        <v>0</v>
      </c>
      <c r="R110">
        <f>VLOOKUP(B110,'Additional Details'!A7:P46,MATCH('Additional Details'!N8,'Additional Details'!A8:P8,0),FALSE)</f>
        <v>0</v>
      </c>
      <c r="S110">
        <f>VLOOKUP(B110,'Additional Details'!A7:P46,MATCH('Additional Details'!O8,'Additional Details'!A8:P8,0),FALSE)</f>
        <v>2.7482374148915798</v>
      </c>
      <c r="T110">
        <f>VLOOKUP(B110,'Additional Details'!A7:P46,MATCH('Additional Details'!P8,'Additional Details'!A8:P8,0),FALSE)</f>
        <v>2</v>
      </c>
    </row>
    <row r="111" spans="1:20" x14ac:dyDescent="0.3">
      <c r="A111">
        <v>1008</v>
      </c>
      <c r="B111" t="s">
        <v>15</v>
      </c>
      <c r="C111" t="s">
        <v>50</v>
      </c>
      <c r="D111" t="s">
        <v>51</v>
      </c>
      <c r="E111">
        <v>23</v>
      </c>
      <c r="F111">
        <v>0</v>
      </c>
      <c r="G111">
        <f>VLOOKUP(B111,'Additional Details'!A8:P47,MATCH('Additional Details'!C9,'Additional Details'!A9:P9,0),FALSE)</f>
        <v>15</v>
      </c>
      <c r="H111">
        <f>VLOOKUP(B111,'Additional Details'!A8:P47,MATCH('Additional Details'!D9,'Additional Details'!A9:P9,0),FALSE)</f>
        <v>1</v>
      </c>
      <c r="I111">
        <f>VLOOKUP(B111,'Additional Details'!A8:P47,MATCH('Additional Details'!E9,'Additional Details'!A9:P9,0),FALSE)</f>
        <v>1</v>
      </c>
      <c r="J111">
        <f>VLOOKUP(B111,'Additional Details'!A8:P47,MATCH('Additional Details'!F9,'Additional Details'!A9:P9,0),FALSE)</f>
        <v>4</v>
      </c>
      <c r="K111">
        <f>VLOOKUP(B111,'Additional Details'!A8:P47,MATCH('Additional Details'!G9,'Additional Details'!A9:P9,0),FALSE)</f>
        <v>15.424496305808001</v>
      </c>
      <c r="L111">
        <f>VLOOKUP(B111,'Additional Details'!A8:P47,MATCH('Additional Details'!H9,'Additional Details'!A9:P9,0),FALSE)</f>
        <v>22</v>
      </c>
      <c r="M111">
        <f>VLOOKUP(B111,'Additional Details'!A8:P47,MATCH('Additional Details'!I9,'Additional Details'!A9:P9,0),FALSE)</f>
        <v>1</v>
      </c>
      <c r="N111">
        <f>VLOOKUP(B111,'Additional Details'!A8:P47,MATCH('Additional Details'!J9,'Additional Details'!A9:P9,0),FALSE)</f>
        <v>1</v>
      </c>
      <c r="O111">
        <f>VLOOKUP(B111,'Additional Details'!A8:P47,MATCH('Additional Details'!K9,'Additional Details'!A9:P9,0),FALSE)</f>
        <v>1</v>
      </c>
      <c r="P111">
        <f>VLOOKUP(B111,'Additional Details'!A8:P47,MATCH('Additional Details'!L9,'Additional Details'!A9:P9,0),FALSE)</f>
        <v>0</v>
      </c>
      <c r="Q111">
        <f>VLOOKUP(B111,'Additional Details'!A8:P47,MATCH('Additional Details'!M9,'Additional Details'!A9:P9,0),FALSE)</f>
        <v>0</v>
      </c>
      <c r="R111">
        <f>VLOOKUP(B111,'Additional Details'!A8:P47,MATCH('Additional Details'!N9,'Additional Details'!A9:P9,0),FALSE)</f>
        <v>0</v>
      </c>
      <c r="S111">
        <f>VLOOKUP(B111,'Additional Details'!A8:P47,MATCH('Additional Details'!O9,'Additional Details'!A9:P9,0),FALSE)</f>
        <v>1.36014271231646</v>
      </c>
      <c r="T111">
        <f>VLOOKUP(B111,'Additional Details'!A8:P47,MATCH('Additional Details'!P9,'Additional Details'!A9:P9,0),FALSE)</f>
        <v>4</v>
      </c>
    </row>
    <row r="112" spans="1:20" x14ac:dyDescent="0.3">
      <c r="A112">
        <v>1009</v>
      </c>
      <c r="B112" t="s">
        <v>16</v>
      </c>
      <c r="C112" t="s">
        <v>50</v>
      </c>
      <c r="D112" t="s">
        <v>51</v>
      </c>
      <c r="E112">
        <v>72</v>
      </c>
      <c r="F112">
        <v>1</v>
      </c>
      <c r="G112">
        <f>VLOOKUP(B112,'Additional Details'!A9:P48,MATCH('Additional Details'!C10,'Additional Details'!A10:P10,0),FALSE)</f>
        <v>17</v>
      </c>
      <c r="H112">
        <f>VLOOKUP(B112,'Additional Details'!A9:P48,MATCH('Additional Details'!D10,'Additional Details'!A10:P10,0),FALSE)</f>
        <v>0</v>
      </c>
      <c r="I112">
        <f>VLOOKUP(B112,'Additional Details'!A9:P48,MATCH('Additional Details'!E10,'Additional Details'!A10:P10,0),FALSE)</f>
        <v>0</v>
      </c>
      <c r="J112">
        <f>VLOOKUP(B112,'Additional Details'!A9:P48,MATCH('Additional Details'!F10,'Additional Details'!A10:P10,0),FALSE)</f>
        <v>0</v>
      </c>
      <c r="K112">
        <f>VLOOKUP(B112,'Additional Details'!A9:P48,MATCH('Additional Details'!G10,'Additional Details'!A10:P10,0),FALSE)</f>
        <v>4.5620075580477</v>
      </c>
      <c r="L112">
        <f>VLOOKUP(B112,'Additional Details'!A9:P48,MATCH('Additional Details'!H10,'Additional Details'!A10:P10,0),FALSE)</f>
        <v>1</v>
      </c>
      <c r="M112">
        <f>VLOOKUP(B112,'Additional Details'!A9:P48,MATCH('Additional Details'!I10,'Additional Details'!A10:P10,0),FALSE)</f>
        <v>0</v>
      </c>
      <c r="N112">
        <f>VLOOKUP(B112,'Additional Details'!A9:P48,MATCH('Additional Details'!J10,'Additional Details'!A10:P10,0),FALSE)</f>
        <v>2</v>
      </c>
      <c r="O112">
        <f>VLOOKUP(B112,'Additional Details'!A9:P48,MATCH('Additional Details'!K10,'Additional Details'!A10:P10,0),FALSE)</f>
        <v>0</v>
      </c>
      <c r="P112">
        <f>VLOOKUP(B112,'Additional Details'!A9:P48,MATCH('Additional Details'!L10,'Additional Details'!A10:P10,0),FALSE)</f>
        <v>1</v>
      </c>
      <c r="Q112">
        <f>VLOOKUP(B112,'Additional Details'!A9:P48,MATCH('Additional Details'!M10,'Additional Details'!A10:P10,0),FALSE)</f>
        <v>0</v>
      </c>
      <c r="R112">
        <f>VLOOKUP(B112,'Additional Details'!A9:P48,MATCH('Additional Details'!N10,'Additional Details'!A10:P10,0),FALSE)</f>
        <v>1</v>
      </c>
      <c r="S112">
        <f>VLOOKUP(B112,'Additional Details'!A9:P48,MATCH('Additional Details'!O10,'Additional Details'!A10:P10,0),FALSE)</f>
        <v>2.8968191895135602</v>
      </c>
      <c r="T112">
        <f>VLOOKUP(B112,'Additional Details'!A9:P48,MATCH('Additional Details'!P10,'Additional Details'!A10:P10,0),FALSE)</f>
        <v>2</v>
      </c>
    </row>
    <row r="113" spans="1:20" x14ac:dyDescent="0.3">
      <c r="A113">
        <v>1010</v>
      </c>
      <c r="B113" t="s">
        <v>17</v>
      </c>
      <c r="C113" t="s">
        <v>50</v>
      </c>
      <c r="D113" t="s">
        <v>51</v>
      </c>
      <c r="E113">
        <v>93</v>
      </c>
      <c r="F113">
        <v>1</v>
      </c>
      <c r="G113">
        <f>VLOOKUP(B113,'Additional Details'!A10:P49,MATCH('Additional Details'!C11,'Additional Details'!A11:P11,0),FALSE)</f>
        <v>16</v>
      </c>
      <c r="H113">
        <f>VLOOKUP(B113,'Additional Details'!A10:P49,MATCH('Additional Details'!D11,'Additional Details'!A11:P11,0),FALSE)</f>
        <v>1</v>
      </c>
      <c r="I113">
        <f>VLOOKUP(B113,'Additional Details'!A10:P49,MATCH('Additional Details'!E11,'Additional Details'!A11:P11,0),FALSE)</f>
        <v>0</v>
      </c>
      <c r="J113">
        <f>VLOOKUP(B113,'Additional Details'!A10:P49,MATCH('Additional Details'!F11,'Additional Details'!A11:P11,0),FALSE)</f>
        <v>1</v>
      </c>
      <c r="K113">
        <f>VLOOKUP(B113,'Additional Details'!A10:P49,MATCH('Additional Details'!G11,'Additional Details'!A11:P11,0),FALSE)</f>
        <v>18.444466363097199</v>
      </c>
      <c r="L113">
        <f>VLOOKUP(B113,'Additional Details'!A10:P49,MATCH('Additional Details'!H11,'Additional Details'!A11:P11,0),FALSE)</f>
        <v>0</v>
      </c>
      <c r="M113">
        <f>VLOOKUP(B113,'Additional Details'!A10:P49,MATCH('Additional Details'!I11,'Additional Details'!A11:P11,0),FALSE)</f>
        <v>0</v>
      </c>
      <c r="N113">
        <f>VLOOKUP(B113,'Additional Details'!A10:P49,MATCH('Additional Details'!J11,'Additional Details'!A11:P11,0),FALSE)</f>
        <v>3</v>
      </c>
      <c r="O113">
        <f>VLOOKUP(B113,'Additional Details'!A10:P49,MATCH('Additional Details'!K11,'Additional Details'!A11:P11,0),FALSE)</f>
        <v>1</v>
      </c>
      <c r="P113">
        <f>VLOOKUP(B113,'Additional Details'!A10:P49,MATCH('Additional Details'!L11,'Additional Details'!A11:P11,0),FALSE)</f>
        <v>0</v>
      </c>
      <c r="Q113">
        <f>VLOOKUP(B113,'Additional Details'!A10:P49,MATCH('Additional Details'!M11,'Additional Details'!A11:P11,0),FALSE)</f>
        <v>0</v>
      </c>
      <c r="R113">
        <f>VLOOKUP(B113,'Additional Details'!A10:P49,MATCH('Additional Details'!N11,'Additional Details'!A11:P11,0),FALSE)</f>
        <v>0</v>
      </c>
      <c r="S113">
        <f>VLOOKUP(B113,'Additional Details'!A10:P49,MATCH('Additional Details'!O11,'Additional Details'!A11:P11,0),FALSE)</f>
        <v>3.5734742103297599</v>
      </c>
      <c r="T113">
        <f>VLOOKUP(B113,'Additional Details'!A10:P49,MATCH('Additional Details'!P11,'Additional Details'!A11:P11,0),FALSE)</f>
        <v>0</v>
      </c>
    </row>
    <row r="114" spans="1:20" x14ac:dyDescent="0.3">
      <c r="A114">
        <v>1011</v>
      </c>
      <c r="B114" t="s">
        <v>18</v>
      </c>
      <c r="C114" t="s">
        <v>50</v>
      </c>
      <c r="D114" t="s">
        <v>51</v>
      </c>
      <c r="E114">
        <v>10</v>
      </c>
      <c r="F114">
        <v>0</v>
      </c>
      <c r="G114">
        <f>VLOOKUP(B114,'Additional Details'!A11:P50,MATCH('Additional Details'!C12,'Additional Details'!A12:P12,0),FALSE)</f>
        <v>17</v>
      </c>
      <c r="H114">
        <f>VLOOKUP(B114,'Additional Details'!A11:P50,MATCH('Additional Details'!D12,'Additional Details'!A12:P12,0),FALSE)</f>
        <v>0</v>
      </c>
      <c r="I114">
        <f>VLOOKUP(B114,'Additional Details'!A11:P50,MATCH('Additional Details'!E12,'Additional Details'!A12:P12,0),FALSE)</f>
        <v>0</v>
      </c>
      <c r="J114">
        <f>VLOOKUP(B114,'Additional Details'!A11:P50,MATCH('Additional Details'!F12,'Additional Details'!A12:P12,0),FALSE)</f>
        <v>1</v>
      </c>
      <c r="K114">
        <f>VLOOKUP(B114,'Additional Details'!A11:P50,MATCH('Additional Details'!G12,'Additional Details'!A12:P12,0),FALSE)</f>
        <v>11.851363655296501</v>
      </c>
      <c r="L114">
        <f>VLOOKUP(B114,'Additional Details'!A11:P50,MATCH('Additional Details'!H12,'Additional Details'!A12:P12,0),FALSE)</f>
        <v>11</v>
      </c>
      <c r="M114">
        <f>VLOOKUP(B114,'Additional Details'!A11:P50,MATCH('Additional Details'!I12,'Additional Details'!A12:P12,0),FALSE)</f>
        <v>0</v>
      </c>
      <c r="N114">
        <f>VLOOKUP(B114,'Additional Details'!A11:P50,MATCH('Additional Details'!J12,'Additional Details'!A12:P12,0),FALSE)</f>
        <v>1</v>
      </c>
      <c r="O114">
        <f>VLOOKUP(B114,'Additional Details'!A11:P50,MATCH('Additional Details'!K12,'Additional Details'!A12:P12,0),FALSE)</f>
        <v>0</v>
      </c>
      <c r="P114">
        <f>VLOOKUP(B114,'Additional Details'!A11:P50,MATCH('Additional Details'!L12,'Additional Details'!A12:P12,0),FALSE)</f>
        <v>0</v>
      </c>
      <c r="Q114">
        <f>VLOOKUP(B114,'Additional Details'!A11:P50,MATCH('Additional Details'!M12,'Additional Details'!A12:P12,0),FALSE)</f>
        <v>0</v>
      </c>
      <c r="R114">
        <f>VLOOKUP(B114,'Additional Details'!A11:P50,MATCH('Additional Details'!N12,'Additional Details'!A12:P12,0),FALSE)</f>
        <v>0</v>
      </c>
      <c r="S114">
        <f>VLOOKUP(B114,'Additional Details'!A11:P50,MATCH('Additional Details'!O12,'Additional Details'!A12:P12,0),FALSE)</f>
        <v>2.14717162501851</v>
      </c>
      <c r="T114">
        <f>VLOOKUP(B114,'Additional Details'!A11:P50,MATCH('Additional Details'!P12,'Additional Details'!A12:P12,0),FALSE)</f>
        <v>3</v>
      </c>
    </row>
    <row r="115" spans="1:20" x14ac:dyDescent="0.3">
      <c r="A115">
        <v>1012</v>
      </c>
      <c r="B115" t="s">
        <v>19</v>
      </c>
      <c r="C115" t="s">
        <v>50</v>
      </c>
      <c r="D115" t="s">
        <v>51</v>
      </c>
      <c r="E115">
        <v>99</v>
      </c>
      <c r="F115">
        <v>1</v>
      </c>
      <c r="G115">
        <f>VLOOKUP(B115,'Additional Details'!A12:P51,MATCH('Additional Details'!C13,'Additional Details'!A13:P13,0),FALSE)</f>
        <v>17</v>
      </c>
      <c r="H115">
        <f>VLOOKUP(B115,'Additional Details'!A12:P51,MATCH('Additional Details'!D13,'Additional Details'!A13:P13,0),FALSE)</f>
        <v>0</v>
      </c>
      <c r="I115">
        <f>VLOOKUP(B115,'Additional Details'!A12:P51,MATCH('Additional Details'!E13,'Additional Details'!A13:P13,0),FALSE)</f>
        <v>0</v>
      </c>
      <c r="J115">
        <f>VLOOKUP(B115,'Additional Details'!A12:P51,MATCH('Additional Details'!F13,'Additional Details'!A13:P13,0),FALSE)</f>
        <v>1</v>
      </c>
      <c r="K115">
        <f>VLOOKUP(B115,'Additional Details'!A12:P51,MATCH('Additional Details'!G13,'Additional Details'!A13:P13,0),FALSE)</f>
        <v>7.59848581924029</v>
      </c>
      <c r="L115">
        <f>VLOOKUP(B115,'Additional Details'!A12:P51,MATCH('Additional Details'!H13,'Additional Details'!A13:P13,0),FALSE)</f>
        <v>15</v>
      </c>
      <c r="M115">
        <f>VLOOKUP(B115,'Additional Details'!A12:P51,MATCH('Additional Details'!I13,'Additional Details'!A13:P13,0),FALSE)</f>
        <v>0</v>
      </c>
      <c r="N115">
        <f>VLOOKUP(B115,'Additional Details'!A12:P51,MATCH('Additional Details'!J13,'Additional Details'!A13:P13,0),FALSE)</f>
        <v>2</v>
      </c>
      <c r="O115">
        <f>VLOOKUP(B115,'Additional Details'!A12:P51,MATCH('Additional Details'!K13,'Additional Details'!A13:P13,0),FALSE)</f>
        <v>0</v>
      </c>
      <c r="P115">
        <f>VLOOKUP(B115,'Additional Details'!A12:P51,MATCH('Additional Details'!L13,'Additional Details'!A13:P13,0),FALSE)</f>
        <v>0</v>
      </c>
      <c r="Q115">
        <f>VLOOKUP(B115,'Additional Details'!A12:P51,MATCH('Additional Details'!M13,'Additional Details'!A13:P13,0),FALSE)</f>
        <v>0</v>
      </c>
      <c r="R115">
        <f>VLOOKUP(B115,'Additional Details'!A12:P51,MATCH('Additional Details'!N13,'Additional Details'!A13:P13,0),FALSE)</f>
        <v>1</v>
      </c>
      <c r="S115">
        <f>VLOOKUP(B115,'Additional Details'!A12:P51,MATCH('Additional Details'!O13,'Additional Details'!A13:P13,0),FALSE)</f>
        <v>1.55959451904027</v>
      </c>
      <c r="T115">
        <f>VLOOKUP(B115,'Additional Details'!A12:P51,MATCH('Additional Details'!P13,'Additional Details'!A13:P13,0),FALSE)</f>
        <v>4</v>
      </c>
    </row>
    <row r="116" spans="1:20" x14ac:dyDescent="0.3">
      <c r="A116">
        <v>1013</v>
      </c>
      <c r="B116" t="s">
        <v>20</v>
      </c>
      <c r="C116" t="s">
        <v>50</v>
      </c>
      <c r="D116" t="s">
        <v>51</v>
      </c>
      <c r="E116">
        <v>78</v>
      </c>
      <c r="F116">
        <v>1</v>
      </c>
      <c r="G116">
        <f>VLOOKUP(B116,'Additional Details'!A13:P52,MATCH('Additional Details'!C14,'Additional Details'!A14:P14,0),FALSE)</f>
        <v>17</v>
      </c>
      <c r="H116">
        <f>VLOOKUP(B116,'Additional Details'!A13:P52,MATCH('Additional Details'!D14,'Additional Details'!A14:P14,0),FALSE)</f>
        <v>0</v>
      </c>
      <c r="I116">
        <f>VLOOKUP(B116,'Additional Details'!A13:P52,MATCH('Additional Details'!E14,'Additional Details'!A14:P14,0),FALSE)</f>
        <v>1</v>
      </c>
      <c r="J116">
        <f>VLOOKUP(B116,'Additional Details'!A13:P52,MATCH('Additional Details'!F14,'Additional Details'!A14:P14,0),FALSE)</f>
        <v>1</v>
      </c>
      <c r="K116">
        <f>VLOOKUP(B116,'Additional Details'!A13:P52,MATCH('Additional Details'!G14,'Additional Details'!A14:P14,0),FALSE)</f>
        <v>10.038711615617199</v>
      </c>
      <c r="L116">
        <f>VLOOKUP(B116,'Additional Details'!A13:P52,MATCH('Additional Details'!H14,'Additional Details'!A14:P14,0),FALSE)</f>
        <v>21</v>
      </c>
      <c r="M116">
        <f>VLOOKUP(B116,'Additional Details'!A13:P52,MATCH('Additional Details'!I14,'Additional Details'!A14:P14,0),FALSE)</f>
        <v>0</v>
      </c>
      <c r="N116">
        <f>VLOOKUP(B116,'Additional Details'!A13:P52,MATCH('Additional Details'!J14,'Additional Details'!A14:P14,0),FALSE)</f>
        <v>3</v>
      </c>
      <c r="O116">
        <f>VLOOKUP(B116,'Additional Details'!A13:P52,MATCH('Additional Details'!K14,'Additional Details'!A14:P14,0),FALSE)</f>
        <v>1</v>
      </c>
      <c r="P116">
        <f>VLOOKUP(B116,'Additional Details'!A13:P52,MATCH('Additional Details'!L14,'Additional Details'!A14:P14,0),FALSE)</f>
        <v>0</v>
      </c>
      <c r="Q116">
        <f>VLOOKUP(B116,'Additional Details'!A13:P52,MATCH('Additional Details'!M14,'Additional Details'!A14:P14,0),FALSE)</f>
        <v>0</v>
      </c>
      <c r="R116">
        <f>VLOOKUP(B116,'Additional Details'!A13:P52,MATCH('Additional Details'!N14,'Additional Details'!A14:P14,0),FALSE)</f>
        <v>0</v>
      </c>
      <c r="S116">
        <f>VLOOKUP(B116,'Additional Details'!A13:P52,MATCH('Additional Details'!O14,'Additional Details'!A14:P14,0),FALSE)</f>
        <v>1.5200778148748</v>
      </c>
      <c r="T116">
        <f>VLOOKUP(B116,'Additional Details'!A13:P52,MATCH('Additional Details'!P14,'Additional Details'!A14:P14,0),FALSE)</f>
        <v>4</v>
      </c>
    </row>
    <row r="117" spans="1:20" x14ac:dyDescent="0.3">
      <c r="A117">
        <v>1014</v>
      </c>
      <c r="B117" t="s">
        <v>21</v>
      </c>
      <c r="C117" t="s">
        <v>50</v>
      </c>
      <c r="D117" t="s">
        <v>51</v>
      </c>
      <c r="E117">
        <v>81</v>
      </c>
      <c r="F117">
        <v>1</v>
      </c>
      <c r="G117">
        <f>VLOOKUP(B117,'Additional Details'!A14:P53,MATCH('Additional Details'!C15,'Additional Details'!A15:P15,0),FALSE)</f>
        <v>17</v>
      </c>
      <c r="H117">
        <f>VLOOKUP(B117,'Additional Details'!A14:P53,MATCH('Additional Details'!D15,'Additional Details'!A15:P15,0),FALSE)</f>
        <v>0</v>
      </c>
      <c r="I117">
        <f>VLOOKUP(B117,'Additional Details'!A14:P53,MATCH('Additional Details'!E15,'Additional Details'!A15:P15,0),FALSE)</f>
        <v>1</v>
      </c>
      <c r="J117">
        <f>VLOOKUP(B117,'Additional Details'!A14:P53,MATCH('Additional Details'!F15,'Additional Details'!A15:P15,0),FALSE)</f>
        <v>2</v>
      </c>
      <c r="K117">
        <f>VLOOKUP(B117,'Additional Details'!A14:P53,MATCH('Additional Details'!G15,'Additional Details'!A15:P15,0),FALSE)</f>
        <v>12.1014250687548</v>
      </c>
      <c r="L117">
        <f>VLOOKUP(B117,'Additional Details'!A14:P53,MATCH('Additional Details'!H15,'Additional Details'!A15:P15,0),FALSE)</f>
        <v>21</v>
      </c>
      <c r="M117">
        <f>VLOOKUP(B117,'Additional Details'!A14:P53,MATCH('Additional Details'!I15,'Additional Details'!A15:P15,0),FALSE)</f>
        <v>0</v>
      </c>
      <c r="N117">
        <f>VLOOKUP(B117,'Additional Details'!A14:P53,MATCH('Additional Details'!J15,'Additional Details'!A15:P15,0),FALSE)</f>
        <v>4</v>
      </c>
      <c r="O117">
        <f>VLOOKUP(B117,'Additional Details'!A14:P53,MATCH('Additional Details'!K15,'Additional Details'!A15:P15,0),FALSE)</f>
        <v>0</v>
      </c>
      <c r="P117">
        <f>VLOOKUP(B117,'Additional Details'!A14:P53,MATCH('Additional Details'!L15,'Additional Details'!A15:P15,0),FALSE)</f>
        <v>1</v>
      </c>
      <c r="Q117">
        <f>VLOOKUP(B117,'Additional Details'!A14:P53,MATCH('Additional Details'!M15,'Additional Details'!A15:P15,0),FALSE)</f>
        <v>0</v>
      </c>
      <c r="R117">
        <f>VLOOKUP(B117,'Additional Details'!A14:P53,MATCH('Additional Details'!N15,'Additional Details'!A15:P15,0),FALSE)</f>
        <v>0</v>
      </c>
      <c r="S117">
        <f>VLOOKUP(B117,'Additional Details'!A14:P53,MATCH('Additional Details'!O15,'Additional Details'!A15:P15,0),FALSE)</f>
        <v>1.75158095833407</v>
      </c>
      <c r="T117">
        <f>VLOOKUP(B117,'Additional Details'!A14:P53,MATCH('Additional Details'!P15,'Additional Details'!A15:P15,0),FALSE)</f>
        <v>4</v>
      </c>
    </row>
    <row r="118" spans="1:20" x14ac:dyDescent="0.3">
      <c r="A118">
        <v>1015</v>
      </c>
      <c r="B118" t="s">
        <v>22</v>
      </c>
      <c r="C118" t="s">
        <v>50</v>
      </c>
      <c r="D118" t="s">
        <v>51</v>
      </c>
      <c r="E118">
        <v>40</v>
      </c>
      <c r="F118">
        <v>0</v>
      </c>
      <c r="G118">
        <f>VLOOKUP(B118,'Additional Details'!A15:P54,MATCH('Additional Details'!C16,'Additional Details'!A16:P16,0),FALSE)</f>
        <v>18</v>
      </c>
      <c r="H118">
        <f>VLOOKUP(B118,'Additional Details'!A15:P54,MATCH('Additional Details'!D16,'Additional Details'!A16:P16,0),FALSE)</f>
        <v>1</v>
      </c>
      <c r="I118">
        <f>VLOOKUP(B118,'Additional Details'!A15:P54,MATCH('Additional Details'!E16,'Additional Details'!A16:P16,0),FALSE)</f>
        <v>0</v>
      </c>
      <c r="J118">
        <f>VLOOKUP(B118,'Additional Details'!A15:P54,MATCH('Additional Details'!F16,'Additional Details'!A16:P16,0),FALSE)</f>
        <v>1</v>
      </c>
      <c r="K118">
        <f>VLOOKUP(B118,'Additional Details'!A15:P54,MATCH('Additional Details'!G16,'Additional Details'!A16:P16,0),FALSE)</f>
        <v>11.197810636915699</v>
      </c>
      <c r="L118">
        <f>VLOOKUP(B118,'Additional Details'!A15:P54,MATCH('Additional Details'!H16,'Additional Details'!A16:P16,0),FALSE)</f>
        <v>9</v>
      </c>
      <c r="M118">
        <f>VLOOKUP(B118,'Additional Details'!A15:P54,MATCH('Additional Details'!I16,'Additional Details'!A16:P16,0),FALSE)</f>
        <v>1</v>
      </c>
      <c r="N118">
        <f>VLOOKUP(B118,'Additional Details'!A15:P54,MATCH('Additional Details'!J16,'Additional Details'!A16:P16,0),FALSE)</f>
        <v>2</v>
      </c>
      <c r="O118">
        <f>VLOOKUP(B118,'Additional Details'!A15:P54,MATCH('Additional Details'!K16,'Additional Details'!A16:P16,0),FALSE)</f>
        <v>0</v>
      </c>
      <c r="P118">
        <f>VLOOKUP(B118,'Additional Details'!A15:P54,MATCH('Additional Details'!L16,'Additional Details'!A16:P16,0),FALSE)</f>
        <v>0</v>
      </c>
      <c r="Q118">
        <f>VLOOKUP(B118,'Additional Details'!A15:P54,MATCH('Additional Details'!M16,'Additional Details'!A16:P16,0),FALSE)</f>
        <v>0</v>
      </c>
      <c r="R118">
        <f>VLOOKUP(B118,'Additional Details'!A15:P54,MATCH('Additional Details'!N16,'Additional Details'!A16:P16,0),FALSE)</f>
        <v>0</v>
      </c>
      <c r="S118">
        <f>VLOOKUP(B118,'Additional Details'!A15:P54,MATCH('Additional Details'!O16,'Additional Details'!A16:P16,0),FALSE)</f>
        <v>2.3967881171247898</v>
      </c>
      <c r="T118">
        <f>VLOOKUP(B118,'Additional Details'!A15:P54,MATCH('Additional Details'!P16,'Additional Details'!A16:P16,0),FALSE)</f>
        <v>3</v>
      </c>
    </row>
    <row r="119" spans="1:20" x14ac:dyDescent="0.3">
      <c r="A119">
        <v>1016</v>
      </c>
      <c r="B119" t="s">
        <v>23</v>
      </c>
      <c r="C119" t="s">
        <v>50</v>
      </c>
      <c r="D119" t="s">
        <v>51</v>
      </c>
      <c r="E119">
        <v>23</v>
      </c>
      <c r="F119">
        <v>0</v>
      </c>
      <c r="G119">
        <f>VLOOKUP(B119,'Additional Details'!A16:P55,MATCH('Additional Details'!C17,'Additional Details'!A17:P17,0),FALSE)</f>
        <v>15</v>
      </c>
      <c r="H119">
        <f>VLOOKUP(B119,'Additional Details'!A16:P55,MATCH('Additional Details'!D17,'Additional Details'!A17:P17,0),FALSE)</f>
        <v>0</v>
      </c>
      <c r="I119">
        <f>VLOOKUP(B119,'Additional Details'!A16:P55,MATCH('Additional Details'!E17,'Additional Details'!A17:P17,0),FALSE)</f>
        <v>0</v>
      </c>
      <c r="J119">
        <f>VLOOKUP(B119,'Additional Details'!A16:P55,MATCH('Additional Details'!F17,'Additional Details'!A17:P17,0),FALSE)</f>
        <v>2</v>
      </c>
      <c r="K119">
        <f>VLOOKUP(B119,'Additional Details'!A16:P55,MATCH('Additional Details'!G17,'Additional Details'!A17:P17,0),FALSE)</f>
        <v>9.7281007107235595</v>
      </c>
      <c r="L119">
        <f>VLOOKUP(B119,'Additional Details'!A16:P55,MATCH('Additional Details'!H17,'Additional Details'!A17:P17,0),FALSE)</f>
        <v>17</v>
      </c>
      <c r="M119">
        <f>VLOOKUP(B119,'Additional Details'!A16:P55,MATCH('Additional Details'!I17,'Additional Details'!A17:P17,0),FALSE)</f>
        <v>1</v>
      </c>
      <c r="N119">
        <f>VLOOKUP(B119,'Additional Details'!A16:P55,MATCH('Additional Details'!J17,'Additional Details'!A17:P17,0),FALSE)</f>
        <v>0</v>
      </c>
      <c r="O119">
        <f>VLOOKUP(B119,'Additional Details'!A16:P55,MATCH('Additional Details'!K17,'Additional Details'!A17:P17,0),FALSE)</f>
        <v>0</v>
      </c>
      <c r="P119">
        <f>VLOOKUP(B119,'Additional Details'!A16:P55,MATCH('Additional Details'!L17,'Additional Details'!A17:P17,0),FALSE)</f>
        <v>1</v>
      </c>
      <c r="Q119">
        <f>VLOOKUP(B119,'Additional Details'!A16:P55,MATCH('Additional Details'!M17,'Additional Details'!A17:P17,0),FALSE)</f>
        <v>0</v>
      </c>
      <c r="R119">
        <f>VLOOKUP(B119,'Additional Details'!A16:P55,MATCH('Additional Details'!N17,'Additional Details'!A17:P17,0),FALSE)</f>
        <v>0</v>
      </c>
      <c r="S119">
        <f>VLOOKUP(B119,'Additional Details'!A16:P55,MATCH('Additional Details'!O17,'Additional Details'!A17:P17,0),FALSE)</f>
        <v>1.3415207165346601</v>
      </c>
      <c r="T119">
        <f>VLOOKUP(B119,'Additional Details'!A16:P55,MATCH('Additional Details'!P17,'Additional Details'!A17:P17,0),FALSE)</f>
        <v>4</v>
      </c>
    </row>
    <row r="120" spans="1:20" x14ac:dyDescent="0.3">
      <c r="A120">
        <v>1017</v>
      </c>
      <c r="B120" t="s">
        <v>24</v>
      </c>
      <c r="C120" t="s">
        <v>50</v>
      </c>
      <c r="D120" t="s">
        <v>51</v>
      </c>
      <c r="E120">
        <v>65</v>
      </c>
      <c r="F120">
        <v>1</v>
      </c>
      <c r="G120">
        <f>VLOOKUP(B120,'Additional Details'!A17:P56,MATCH('Additional Details'!C18,'Additional Details'!A18:P18,0),FALSE)</f>
        <v>18</v>
      </c>
      <c r="H120">
        <f>VLOOKUP(B120,'Additional Details'!A17:P56,MATCH('Additional Details'!D18,'Additional Details'!A18:P18,0),FALSE)</f>
        <v>0</v>
      </c>
      <c r="I120">
        <f>VLOOKUP(B120,'Additional Details'!A17:P56,MATCH('Additional Details'!E18,'Additional Details'!A18:P18,0),FALSE)</f>
        <v>3</v>
      </c>
      <c r="J120">
        <f>VLOOKUP(B120,'Additional Details'!A17:P56,MATCH('Additional Details'!F18,'Additional Details'!A18:P18,0),FALSE)</f>
        <v>1</v>
      </c>
      <c r="K120">
        <f>VLOOKUP(B120,'Additional Details'!A17:P56,MATCH('Additional Details'!G18,'Additional Details'!A18:P18,0),FALSE)</f>
        <v>10.098656081788</v>
      </c>
      <c r="L120">
        <f>VLOOKUP(B120,'Additional Details'!A17:P56,MATCH('Additional Details'!H18,'Additional Details'!A18:P18,0),FALSE)</f>
        <v>14</v>
      </c>
      <c r="M120">
        <f>VLOOKUP(B120,'Additional Details'!A17:P56,MATCH('Additional Details'!I18,'Additional Details'!A18:P18,0),FALSE)</f>
        <v>0</v>
      </c>
      <c r="N120">
        <f>VLOOKUP(B120,'Additional Details'!A17:P56,MATCH('Additional Details'!J18,'Additional Details'!A18:P18,0),FALSE)</f>
        <v>2</v>
      </c>
      <c r="O120">
        <f>VLOOKUP(B120,'Additional Details'!A17:P56,MATCH('Additional Details'!K18,'Additional Details'!A18:P18,0),FALSE)</f>
        <v>1</v>
      </c>
      <c r="P120">
        <f>VLOOKUP(B120,'Additional Details'!A17:P56,MATCH('Additional Details'!L18,'Additional Details'!A18:P18,0),FALSE)</f>
        <v>1</v>
      </c>
      <c r="Q120">
        <f>VLOOKUP(B120,'Additional Details'!A17:P56,MATCH('Additional Details'!M18,'Additional Details'!A18:P18,0),FALSE)</f>
        <v>0</v>
      </c>
      <c r="R120">
        <f>VLOOKUP(B120,'Additional Details'!A17:P56,MATCH('Additional Details'!N18,'Additional Details'!A18:P18,0),FALSE)</f>
        <v>0</v>
      </c>
      <c r="S120">
        <f>VLOOKUP(B120,'Additional Details'!A17:P56,MATCH('Additional Details'!O18,'Additional Details'!A18:P18,0),FALSE)</f>
        <v>2.23217527771597</v>
      </c>
      <c r="T120">
        <f>VLOOKUP(B120,'Additional Details'!A17:P56,MATCH('Additional Details'!P18,'Additional Details'!A18:P18,0),FALSE)</f>
        <v>3</v>
      </c>
    </row>
    <row r="121" spans="1:20" x14ac:dyDescent="0.3">
      <c r="A121">
        <v>1018</v>
      </c>
      <c r="B121" t="s">
        <v>25</v>
      </c>
      <c r="C121" t="s">
        <v>50</v>
      </c>
      <c r="D121" t="s">
        <v>51</v>
      </c>
      <c r="E121">
        <v>24</v>
      </c>
      <c r="F121">
        <v>0</v>
      </c>
      <c r="G121">
        <f>VLOOKUP(B121,'Additional Details'!A18:P57,MATCH('Additional Details'!C19,'Additional Details'!A19:P19,0),FALSE)</f>
        <v>18</v>
      </c>
      <c r="H121">
        <f>VLOOKUP(B121,'Additional Details'!A18:P57,MATCH('Additional Details'!D19,'Additional Details'!A19:P19,0),FALSE)</f>
        <v>1</v>
      </c>
      <c r="I121">
        <f>VLOOKUP(B121,'Additional Details'!A18:P57,MATCH('Additional Details'!E19,'Additional Details'!A19:P19,0),FALSE)</f>
        <v>0</v>
      </c>
      <c r="J121">
        <f>VLOOKUP(B121,'Additional Details'!A18:P57,MATCH('Additional Details'!F19,'Additional Details'!A19:P19,0),FALSE)</f>
        <v>0</v>
      </c>
      <c r="K121">
        <f>VLOOKUP(B121,'Additional Details'!A18:P57,MATCH('Additional Details'!G19,'Additional Details'!A19:P19,0),FALSE)</f>
        <v>3.52823820855772</v>
      </c>
      <c r="L121">
        <f>VLOOKUP(B121,'Additional Details'!A18:P57,MATCH('Additional Details'!H19,'Additional Details'!A19:P19,0),FALSE)</f>
        <v>16</v>
      </c>
      <c r="M121">
        <f>VLOOKUP(B121,'Additional Details'!A18:P57,MATCH('Additional Details'!I19,'Additional Details'!A19:P19,0),FALSE)</f>
        <v>1</v>
      </c>
      <c r="N121">
        <f>VLOOKUP(B121,'Additional Details'!A18:P57,MATCH('Additional Details'!J19,'Additional Details'!A19:P19,0),FALSE)</f>
        <v>2</v>
      </c>
      <c r="O121">
        <f>VLOOKUP(B121,'Additional Details'!A18:P57,MATCH('Additional Details'!K19,'Additional Details'!A19:P19,0),FALSE)</f>
        <v>0</v>
      </c>
      <c r="P121">
        <f>VLOOKUP(B121,'Additional Details'!A18:P57,MATCH('Additional Details'!L19,'Additional Details'!A19:P19,0),FALSE)</f>
        <v>0</v>
      </c>
      <c r="Q121">
        <f>VLOOKUP(B121,'Additional Details'!A18:P57,MATCH('Additional Details'!M19,'Additional Details'!A19:P19,0),FALSE)</f>
        <v>0</v>
      </c>
      <c r="R121">
        <f>VLOOKUP(B121,'Additional Details'!A18:P57,MATCH('Additional Details'!N19,'Additional Details'!A19:P19,0),FALSE)</f>
        <v>0</v>
      </c>
      <c r="S121">
        <f>VLOOKUP(B121,'Additional Details'!A18:P57,MATCH('Additional Details'!O19,'Additional Details'!A19:P19,0),FALSE)</f>
        <v>1.38440417569403</v>
      </c>
      <c r="T121">
        <f>VLOOKUP(B121,'Additional Details'!A18:P57,MATCH('Additional Details'!P19,'Additional Details'!A19:P19,0),FALSE)</f>
        <v>4</v>
      </c>
    </row>
    <row r="122" spans="1:20" x14ac:dyDescent="0.3">
      <c r="A122">
        <v>1019</v>
      </c>
      <c r="B122" t="s">
        <v>26</v>
      </c>
      <c r="C122" t="s">
        <v>50</v>
      </c>
      <c r="D122" t="s">
        <v>51</v>
      </c>
      <c r="E122">
        <v>62</v>
      </c>
      <c r="F122">
        <v>1</v>
      </c>
      <c r="G122">
        <f>VLOOKUP(B122,'Additional Details'!A19:P58,MATCH('Additional Details'!C20,'Additional Details'!A20:P20,0),FALSE)</f>
        <v>18</v>
      </c>
      <c r="H122">
        <f>VLOOKUP(B122,'Additional Details'!A19:P58,MATCH('Additional Details'!D20,'Additional Details'!A20:P20,0),FALSE)</f>
        <v>0</v>
      </c>
      <c r="I122">
        <f>VLOOKUP(B122,'Additional Details'!A19:P58,MATCH('Additional Details'!E20,'Additional Details'!A20:P20,0),FALSE)</f>
        <v>1</v>
      </c>
      <c r="J122">
        <f>VLOOKUP(B122,'Additional Details'!A19:P58,MATCH('Additional Details'!F20,'Additional Details'!A20:P20,0),FALSE)</f>
        <v>3</v>
      </c>
      <c r="K122">
        <f>VLOOKUP(B122,'Additional Details'!A19:P58,MATCH('Additional Details'!G20,'Additional Details'!A20:P20,0),FALSE)</f>
        <v>16.254658086093499</v>
      </c>
      <c r="L122">
        <f>VLOOKUP(B122,'Additional Details'!A19:P58,MATCH('Additional Details'!H20,'Additional Details'!A20:P20,0),FALSE)</f>
        <v>29</v>
      </c>
      <c r="M122">
        <f>VLOOKUP(B122,'Additional Details'!A19:P58,MATCH('Additional Details'!I20,'Additional Details'!A20:P20,0),FALSE)</f>
        <v>0</v>
      </c>
      <c r="N122">
        <f>VLOOKUP(B122,'Additional Details'!A19:P58,MATCH('Additional Details'!J20,'Additional Details'!A20:P20,0),FALSE)</f>
        <v>2</v>
      </c>
      <c r="O122">
        <f>VLOOKUP(B122,'Additional Details'!A19:P58,MATCH('Additional Details'!K20,'Additional Details'!A20:P20,0),FALSE)</f>
        <v>1</v>
      </c>
      <c r="P122">
        <f>VLOOKUP(B122,'Additional Details'!A19:P58,MATCH('Additional Details'!L20,'Additional Details'!A20:P20,0),FALSE)</f>
        <v>0</v>
      </c>
      <c r="Q122">
        <f>VLOOKUP(B122,'Additional Details'!A19:P58,MATCH('Additional Details'!M20,'Additional Details'!A20:P20,0),FALSE)</f>
        <v>0</v>
      </c>
      <c r="R122">
        <f>VLOOKUP(B122,'Additional Details'!A19:P58,MATCH('Additional Details'!N20,'Additional Details'!A20:P20,0),FALSE)</f>
        <v>1</v>
      </c>
      <c r="S122">
        <f>VLOOKUP(B122,'Additional Details'!A19:P58,MATCH('Additional Details'!O20,'Additional Details'!A20:P20,0),FALSE)</f>
        <v>0.46955332337986999</v>
      </c>
      <c r="T122">
        <f>VLOOKUP(B122,'Additional Details'!A19:P58,MATCH('Additional Details'!P20,'Additional Details'!A20:P20,0),FALSE)</f>
        <v>4</v>
      </c>
    </row>
    <row r="123" spans="1:20" x14ac:dyDescent="0.3">
      <c r="A123">
        <v>1020</v>
      </c>
      <c r="B123" t="s">
        <v>27</v>
      </c>
      <c r="C123" t="s">
        <v>50</v>
      </c>
      <c r="D123" t="s">
        <v>51</v>
      </c>
      <c r="E123">
        <v>41</v>
      </c>
      <c r="F123">
        <v>0</v>
      </c>
      <c r="G123">
        <f>VLOOKUP(B123,'Additional Details'!A20:P59,MATCH('Additional Details'!C21,'Additional Details'!A21:P21,0),FALSE)</f>
        <v>17</v>
      </c>
      <c r="H123">
        <f>VLOOKUP(B123,'Additional Details'!A20:P59,MATCH('Additional Details'!D21,'Additional Details'!A21:P21,0),FALSE)</f>
        <v>0</v>
      </c>
      <c r="I123">
        <f>VLOOKUP(B123,'Additional Details'!A20:P59,MATCH('Additional Details'!E21,'Additional Details'!A21:P21,0),FALSE)</f>
        <v>0</v>
      </c>
      <c r="J123">
        <f>VLOOKUP(B123,'Additional Details'!A20:P59,MATCH('Additional Details'!F21,'Additional Details'!A21:P21,0),FALSE)</f>
        <v>1</v>
      </c>
      <c r="K123">
        <f>VLOOKUP(B123,'Additional Details'!A20:P59,MATCH('Additional Details'!G21,'Additional Details'!A21:P21,0),FALSE)</f>
        <v>10.835206398820301</v>
      </c>
      <c r="L123">
        <f>VLOOKUP(B123,'Additional Details'!A20:P59,MATCH('Additional Details'!H21,'Additional Details'!A21:P21,0),FALSE)</f>
        <v>9</v>
      </c>
      <c r="M123">
        <f>VLOOKUP(B123,'Additional Details'!A20:P59,MATCH('Additional Details'!I21,'Additional Details'!A21:P21,0),FALSE)</f>
        <v>0</v>
      </c>
      <c r="N123">
        <f>VLOOKUP(B123,'Additional Details'!A20:P59,MATCH('Additional Details'!J21,'Additional Details'!A21:P21,0),FALSE)</f>
        <v>2</v>
      </c>
      <c r="O123">
        <f>VLOOKUP(B123,'Additional Details'!A20:P59,MATCH('Additional Details'!K21,'Additional Details'!A21:P21,0),FALSE)</f>
        <v>0</v>
      </c>
      <c r="P123">
        <f>VLOOKUP(B123,'Additional Details'!A20:P59,MATCH('Additional Details'!L21,'Additional Details'!A21:P21,0),FALSE)</f>
        <v>0</v>
      </c>
      <c r="Q123">
        <f>VLOOKUP(B123,'Additional Details'!A20:P59,MATCH('Additional Details'!M21,'Additional Details'!A21:P21,0),FALSE)</f>
        <v>1</v>
      </c>
      <c r="R123">
        <f>VLOOKUP(B123,'Additional Details'!A20:P59,MATCH('Additional Details'!N21,'Additional Details'!A21:P21,0),FALSE)</f>
        <v>0</v>
      </c>
      <c r="S123">
        <f>VLOOKUP(B123,'Additional Details'!A20:P59,MATCH('Additional Details'!O21,'Additional Details'!A21:P21,0),FALSE)</f>
        <v>2.3957840945306899</v>
      </c>
      <c r="T123">
        <f>VLOOKUP(B123,'Additional Details'!A20:P59,MATCH('Additional Details'!P21,'Additional Details'!A21:P21,0),FALSE)</f>
        <v>3</v>
      </c>
    </row>
    <row r="124" spans="1:20" x14ac:dyDescent="0.3">
      <c r="A124">
        <v>1021</v>
      </c>
      <c r="B124" t="s">
        <v>28</v>
      </c>
      <c r="C124" t="s">
        <v>50</v>
      </c>
      <c r="D124" t="s">
        <v>51</v>
      </c>
      <c r="E124">
        <v>42</v>
      </c>
      <c r="F124">
        <v>0</v>
      </c>
      <c r="G124">
        <f>VLOOKUP(B124,'Additional Details'!A21:P60,MATCH('Additional Details'!C22,'Additional Details'!A22:P22,0),FALSE)</f>
        <v>16</v>
      </c>
      <c r="H124">
        <f>VLOOKUP(B124,'Additional Details'!A21:P60,MATCH('Additional Details'!D22,'Additional Details'!A22:P22,0),FALSE)</f>
        <v>1</v>
      </c>
      <c r="I124">
        <f>VLOOKUP(B124,'Additional Details'!A21:P60,MATCH('Additional Details'!E22,'Additional Details'!A22:P22,0),FALSE)</f>
        <v>0</v>
      </c>
      <c r="J124">
        <f>VLOOKUP(B124,'Additional Details'!A21:P60,MATCH('Additional Details'!F22,'Additional Details'!A22:P22,0),FALSE)</f>
        <v>3</v>
      </c>
      <c r="K124">
        <f>VLOOKUP(B124,'Additional Details'!A21:P60,MATCH('Additional Details'!G22,'Additional Details'!A22:P22,0),FALSE)</f>
        <v>2.6215972340940601</v>
      </c>
      <c r="L124">
        <f>VLOOKUP(B124,'Additional Details'!A21:P60,MATCH('Additional Details'!H22,'Additional Details'!A22:P22,0),FALSE)</f>
        <v>2</v>
      </c>
      <c r="M124">
        <f>VLOOKUP(B124,'Additional Details'!A21:P60,MATCH('Additional Details'!I22,'Additional Details'!A22:P22,0),FALSE)</f>
        <v>0</v>
      </c>
      <c r="N124">
        <f>VLOOKUP(B124,'Additional Details'!A21:P60,MATCH('Additional Details'!J22,'Additional Details'!A22:P22,0),FALSE)</f>
        <v>3</v>
      </c>
      <c r="O124">
        <f>VLOOKUP(B124,'Additional Details'!A21:P60,MATCH('Additional Details'!K22,'Additional Details'!A22:P22,0),FALSE)</f>
        <v>0</v>
      </c>
      <c r="P124">
        <f>VLOOKUP(B124,'Additional Details'!A21:P60,MATCH('Additional Details'!L22,'Additional Details'!A22:P22,0),FALSE)</f>
        <v>0</v>
      </c>
      <c r="Q124">
        <f>VLOOKUP(B124,'Additional Details'!A21:P60,MATCH('Additional Details'!M22,'Additional Details'!A22:P22,0),FALSE)</f>
        <v>0</v>
      </c>
      <c r="R124">
        <f>VLOOKUP(B124,'Additional Details'!A21:P60,MATCH('Additional Details'!N22,'Additional Details'!A22:P22,0),FALSE)</f>
        <v>1</v>
      </c>
      <c r="S124">
        <f>VLOOKUP(B124,'Additional Details'!A21:P60,MATCH('Additional Details'!O22,'Additional Details'!A22:P22,0),FALSE)</f>
        <v>2.7784112999206498</v>
      </c>
      <c r="T124">
        <f>VLOOKUP(B124,'Additional Details'!A21:P60,MATCH('Additional Details'!P22,'Additional Details'!A22:P22,0),FALSE)</f>
        <v>2</v>
      </c>
    </row>
    <row r="125" spans="1:20" x14ac:dyDescent="0.3">
      <c r="A125">
        <v>1022</v>
      </c>
      <c r="B125" t="s">
        <v>29</v>
      </c>
      <c r="C125" t="s">
        <v>50</v>
      </c>
      <c r="D125" t="s">
        <v>51</v>
      </c>
      <c r="E125">
        <v>8</v>
      </c>
      <c r="F125">
        <v>0</v>
      </c>
      <c r="G125">
        <f>VLOOKUP(B125,'Additional Details'!A22:P61,MATCH('Additional Details'!C23,'Additional Details'!A23:P23,0),FALSE)</f>
        <v>15</v>
      </c>
      <c r="H125">
        <f>VLOOKUP(B125,'Additional Details'!A22:P61,MATCH('Additional Details'!D23,'Additional Details'!A23:P23,0),FALSE)</f>
        <v>0</v>
      </c>
      <c r="I125">
        <f>VLOOKUP(B125,'Additional Details'!A22:P61,MATCH('Additional Details'!E23,'Additional Details'!A23:P23,0),FALSE)</f>
        <v>0</v>
      </c>
      <c r="J125">
        <f>VLOOKUP(B125,'Additional Details'!A22:P61,MATCH('Additional Details'!F23,'Additional Details'!A23:P23,0),FALSE)</f>
        <v>2</v>
      </c>
      <c r="K125">
        <f>VLOOKUP(B125,'Additional Details'!A22:P61,MATCH('Additional Details'!G23,'Additional Details'!A23:P23,0),FALSE)</f>
        <v>15.3231420316555</v>
      </c>
      <c r="L125">
        <f>VLOOKUP(B125,'Additional Details'!A22:P61,MATCH('Additional Details'!H23,'Additional Details'!A23:P23,0),FALSE)</f>
        <v>25</v>
      </c>
      <c r="M125">
        <f>VLOOKUP(B125,'Additional Details'!A22:P61,MATCH('Additional Details'!I23,'Additional Details'!A23:P23,0),FALSE)</f>
        <v>0</v>
      </c>
      <c r="N125">
        <f>VLOOKUP(B125,'Additional Details'!A22:P61,MATCH('Additional Details'!J23,'Additional Details'!A23:P23,0),FALSE)</f>
        <v>1</v>
      </c>
      <c r="O125">
        <f>VLOOKUP(B125,'Additional Details'!A22:P61,MATCH('Additional Details'!K23,'Additional Details'!A23:P23,0),FALSE)</f>
        <v>1</v>
      </c>
      <c r="P125">
        <f>VLOOKUP(B125,'Additional Details'!A22:P61,MATCH('Additional Details'!L23,'Additional Details'!A23:P23,0),FALSE)</f>
        <v>0</v>
      </c>
      <c r="Q125">
        <f>VLOOKUP(B125,'Additional Details'!A22:P61,MATCH('Additional Details'!M23,'Additional Details'!A23:P23,0),FALSE)</f>
        <v>0</v>
      </c>
      <c r="R125">
        <f>VLOOKUP(B125,'Additional Details'!A22:P61,MATCH('Additional Details'!N23,'Additional Details'!A23:P23,0),FALSE)</f>
        <v>0</v>
      </c>
      <c r="S125">
        <f>VLOOKUP(B125,'Additional Details'!A22:P61,MATCH('Additional Details'!O23,'Additional Details'!A23:P23,0),FALSE)</f>
        <v>0.34689403670501401</v>
      </c>
      <c r="T125">
        <f>VLOOKUP(B125,'Additional Details'!A22:P61,MATCH('Additional Details'!P23,'Additional Details'!A23:P23,0),FALSE)</f>
        <v>4</v>
      </c>
    </row>
    <row r="126" spans="1:20" x14ac:dyDescent="0.3">
      <c r="A126">
        <v>1023</v>
      </c>
      <c r="B126" t="s">
        <v>30</v>
      </c>
      <c r="C126" t="s">
        <v>50</v>
      </c>
      <c r="D126" t="s">
        <v>51</v>
      </c>
      <c r="E126">
        <v>91</v>
      </c>
      <c r="F126">
        <v>1</v>
      </c>
      <c r="G126">
        <f>VLOOKUP(B126,'Additional Details'!A23:P62,MATCH('Additional Details'!C24,'Additional Details'!A24:P24,0),FALSE)</f>
        <v>16</v>
      </c>
      <c r="H126">
        <f>VLOOKUP(B126,'Additional Details'!A23:P62,MATCH('Additional Details'!D24,'Additional Details'!A24:P24,0),FALSE)</f>
        <v>1</v>
      </c>
      <c r="I126">
        <f>VLOOKUP(B126,'Additional Details'!A23:P62,MATCH('Additional Details'!E24,'Additional Details'!A24:P24,0),FALSE)</f>
        <v>1</v>
      </c>
      <c r="J126">
        <f>VLOOKUP(B126,'Additional Details'!A23:P62,MATCH('Additional Details'!F24,'Additional Details'!A24:P24,0),FALSE)</f>
        <v>0</v>
      </c>
      <c r="K126">
        <f>VLOOKUP(B126,'Additional Details'!A23:P62,MATCH('Additional Details'!G24,'Additional Details'!A24:P24,0),FALSE)</f>
        <v>18.648879567546999</v>
      </c>
      <c r="L126">
        <f>VLOOKUP(B126,'Additional Details'!A23:P62,MATCH('Additional Details'!H24,'Additional Details'!A24:P24,0),FALSE)</f>
        <v>29</v>
      </c>
      <c r="M126">
        <f>VLOOKUP(B126,'Additional Details'!A23:P62,MATCH('Additional Details'!I24,'Additional Details'!A24:P24,0),FALSE)</f>
        <v>1</v>
      </c>
      <c r="N126">
        <f>VLOOKUP(B126,'Additional Details'!A23:P62,MATCH('Additional Details'!J24,'Additional Details'!A24:P24,0),FALSE)</f>
        <v>1</v>
      </c>
      <c r="O126">
        <f>VLOOKUP(B126,'Additional Details'!A23:P62,MATCH('Additional Details'!K24,'Additional Details'!A24:P24,0),FALSE)</f>
        <v>0</v>
      </c>
      <c r="P126">
        <f>VLOOKUP(B126,'Additional Details'!A23:P62,MATCH('Additional Details'!L24,'Additional Details'!A24:P24,0),FALSE)</f>
        <v>0</v>
      </c>
      <c r="Q126">
        <f>VLOOKUP(B126,'Additional Details'!A23:P62,MATCH('Additional Details'!M24,'Additional Details'!A24:P24,0),FALSE)</f>
        <v>0</v>
      </c>
      <c r="R126">
        <f>VLOOKUP(B126,'Additional Details'!A23:P62,MATCH('Additional Details'!N24,'Additional Details'!A24:P24,0),FALSE)</f>
        <v>0</v>
      </c>
      <c r="S126">
        <f>VLOOKUP(B126,'Additional Details'!A23:P62,MATCH('Additional Details'!O24,'Additional Details'!A24:P24,0),FALSE)</f>
        <v>0.31254623052535402</v>
      </c>
      <c r="T126">
        <f>VLOOKUP(B126,'Additional Details'!A23:P62,MATCH('Additional Details'!P24,'Additional Details'!A24:P24,0),FALSE)</f>
        <v>4</v>
      </c>
    </row>
    <row r="127" spans="1:20" x14ac:dyDescent="0.3">
      <c r="A127">
        <v>1024</v>
      </c>
      <c r="B127" t="s">
        <v>31</v>
      </c>
      <c r="C127" t="s">
        <v>50</v>
      </c>
      <c r="D127" t="s">
        <v>51</v>
      </c>
      <c r="E127">
        <v>69</v>
      </c>
      <c r="F127">
        <v>1</v>
      </c>
      <c r="G127">
        <f>VLOOKUP(B127,'Additional Details'!A24:P63,MATCH('Additional Details'!C25,'Additional Details'!A25:P25,0),FALSE)</f>
        <v>18</v>
      </c>
      <c r="H127">
        <f>VLOOKUP(B127,'Additional Details'!A24:P63,MATCH('Additional Details'!D25,'Additional Details'!A25:P25,0),FALSE)</f>
        <v>1</v>
      </c>
      <c r="I127">
        <f>VLOOKUP(B127,'Additional Details'!A24:P63,MATCH('Additional Details'!E25,'Additional Details'!A25:P25,0),FALSE)</f>
        <v>3</v>
      </c>
      <c r="J127">
        <f>VLOOKUP(B127,'Additional Details'!A24:P63,MATCH('Additional Details'!F25,'Additional Details'!A25:P25,0),FALSE)</f>
        <v>4</v>
      </c>
      <c r="K127">
        <f>VLOOKUP(B127,'Additional Details'!A24:P63,MATCH('Additional Details'!G25,'Additional Details'!A25:P25,0),FALSE)</f>
        <v>18.946137984739199</v>
      </c>
      <c r="L127">
        <f>VLOOKUP(B127,'Additional Details'!A24:P63,MATCH('Additional Details'!H25,'Additional Details'!A25:P25,0),FALSE)</f>
        <v>20</v>
      </c>
      <c r="M127">
        <f>VLOOKUP(B127,'Additional Details'!A24:P63,MATCH('Additional Details'!I25,'Additional Details'!A25:P25,0),FALSE)</f>
        <v>0</v>
      </c>
      <c r="N127">
        <f>VLOOKUP(B127,'Additional Details'!A24:P63,MATCH('Additional Details'!J25,'Additional Details'!A25:P25,0),FALSE)</f>
        <v>2</v>
      </c>
      <c r="O127">
        <f>VLOOKUP(B127,'Additional Details'!A24:P63,MATCH('Additional Details'!K25,'Additional Details'!A25:P25,0),FALSE)</f>
        <v>1</v>
      </c>
      <c r="P127">
        <f>VLOOKUP(B127,'Additional Details'!A24:P63,MATCH('Additional Details'!L25,'Additional Details'!A25:P25,0),FALSE)</f>
        <v>0</v>
      </c>
      <c r="Q127">
        <f>VLOOKUP(B127,'Additional Details'!A24:P63,MATCH('Additional Details'!M25,'Additional Details'!A25:P25,0),FALSE)</f>
        <v>0</v>
      </c>
      <c r="R127">
        <f>VLOOKUP(B127,'Additional Details'!A24:P63,MATCH('Additional Details'!N25,'Additional Details'!A25:P25,0),FALSE)</f>
        <v>0</v>
      </c>
      <c r="S127">
        <f>VLOOKUP(B127,'Additional Details'!A24:P63,MATCH('Additional Details'!O25,'Additional Details'!A25:P25,0),FALSE)</f>
        <v>1.7701318767799701</v>
      </c>
      <c r="T127">
        <f>VLOOKUP(B127,'Additional Details'!A24:P63,MATCH('Additional Details'!P25,'Additional Details'!A25:P25,0),FALSE)</f>
        <v>4</v>
      </c>
    </row>
    <row r="128" spans="1:20" x14ac:dyDescent="0.3">
      <c r="A128">
        <v>1025</v>
      </c>
      <c r="B128" t="s">
        <v>32</v>
      </c>
      <c r="C128" t="s">
        <v>50</v>
      </c>
      <c r="D128" t="s">
        <v>51</v>
      </c>
      <c r="E128">
        <v>47</v>
      </c>
      <c r="F128">
        <v>0</v>
      </c>
      <c r="G128">
        <f>VLOOKUP(B128,'Additional Details'!A25:P64,MATCH('Additional Details'!C26,'Additional Details'!A26:P26,0),FALSE)</f>
        <v>18</v>
      </c>
      <c r="H128">
        <f>VLOOKUP(B128,'Additional Details'!A25:P64,MATCH('Additional Details'!D26,'Additional Details'!A26:P26,0),FALSE)</f>
        <v>1</v>
      </c>
      <c r="I128">
        <f>VLOOKUP(B128,'Additional Details'!A25:P64,MATCH('Additional Details'!E26,'Additional Details'!A26:P26,0),FALSE)</f>
        <v>0</v>
      </c>
      <c r="J128">
        <f>VLOOKUP(B128,'Additional Details'!A25:P64,MATCH('Additional Details'!F26,'Additional Details'!A26:P26,0),FALSE)</f>
        <v>1</v>
      </c>
      <c r="K128">
        <f>VLOOKUP(B128,'Additional Details'!A25:P64,MATCH('Additional Details'!G26,'Additional Details'!A26:P26,0),FALSE)</f>
        <v>7.3803546482234497</v>
      </c>
      <c r="L128">
        <f>VLOOKUP(B128,'Additional Details'!A25:P64,MATCH('Additional Details'!H26,'Additional Details'!A26:P26,0),FALSE)</f>
        <v>15</v>
      </c>
      <c r="M128">
        <f>VLOOKUP(B128,'Additional Details'!A25:P64,MATCH('Additional Details'!I26,'Additional Details'!A26:P26,0),FALSE)</f>
        <v>0</v>
      </c>
      <c r="N128">
        <f>VLOOKUP(B128,'Additional Details'!A25:P64,MATCH('Additional Details'!J26,'Additional Details'!A26:P26,0),FALSE)</f>
        <v>2</v>
      </c>
      <c r="O128">
        <f>VLOOKUP(B128,'Additional Details'!A25:P64,MATCH('Additional Details'!K26,'Additional Details'!A26:P26,0),FALSE)</f>
        <v>0</v>
      </c>
      <c r="P128">
        <f>VLOOKUP(B128,'Additional Details'!A25:P64,MATCH('Additional Details'!L26,'Additional Details'!A26:P26,0),FALSE)</f>
        <v>0</v>
      </c>
      <c r="Q128">
        <f>VLOOKUP(B128,'Additional Details'!A25:P64,MATCH('Additional Details'!M26,'Additional Details'!A26:P26,0),FALSE)</f>
        <v>0</v>
      </c>
      <c r="R128">
        <f>VLOOKUP(B128,'Additional Details'!A25:P64,MATCH('Additional Details'!N26,'Additional Details'!A26:P26,0),FALSE)</f>
        <v>0</v>
      </c>
      <c r="S128">
        <f>VLOOKUP(B128,'Additional Details'!A25:P64,MATCH('Additional Details'!O26,'Additional Details'!A26:P26,0),FALSE)</f>
        <v>1.5051556220362801</v>
      </c>
      <c r="T128">
        <f>VLOOKUP(B128,'Additional Details'!A25:P64,MATCH('Additional Details'!P26,'Additional Details'!A26:P26,0),FALSE)</f>
        <v>4</v>
      </c>
    </row>
    <row r="129" spans="1:20" x14ac:dyDescent="0.3">
      <c r="A129">
        <v>1026</v>
      </c>
      <c r="B129" t="s">
        <v>33</v>
      </c>
      <c r="C129" t="s">
        <v>50</v>
      </c>
      <c r="D129" t="s">
        <v>51</v>
      </c>
      <c r="E129">
        <v>0</v>
      </c>
      <c r="F129">
        <v>0</v>
      </c>
      <c r="G129">
        <f>VLOOKUP(B129,'Additional Details'!A26:P65,MATCH('Additional Details'!C27,'Additional Details'!A27:P27,0),FALSE)</f>
        <v>16</v>
      </c>
      <c r="H129">
        <f>VLOOKUP(B129,'Additional Details'!A26:P65,MATCH('Additional Details'!D27,'Additional Details'!A27:P27,0),FALSE)</f>
        <v>1</v>
      </c>
      <c r="I129">
        <f>VLOOKUP(B129,'Additional Details'!A26:P65,MATCH('Additional Details'!E27,'Additional Details'!A27:P27,0),FALSE)</f>
        <v>0</v>
      </c>
      <c r="J129">
        <f>VLOOKUP(B129,'Additional Details'!A26:P65,MATCH('Additional Details'!F27,'Additional Details'!A27:P27,0),FALSE)</f>
        <v>3</v>
      </c>
      <c r="K129">
        <f>VLOOKUP(B129,'Additional Details'!A26:P65,MATCH('Additional Details'!G27,'Additional Details'!A27:P27,0),FALSE)</f>
        <v>2.7103374712150798</v>
      </c>
      <c r="L129">
        <f>VLOOKUP(B129,'Additional Details'!A26:P65,MATCH('Additional Details'!H27,'Additional Details'!A27:P27,0),FALSE)</f>
        <v>5</v>
      </c>
      <c r="M129">
        <f>VLOOKUP(B129,'Additional Details'!A26:P65,MATCH('Additional Details'!I27,'Additional Details'!A27:P27,0),FALSE)</f>
        <v>0</v>
      </c>
      <c r="N129">
        <f>VLOOKUP(B129,'Additional Details'!A26:P65,MATCH('Additional Details'!J27,'Additional Details'!A27:P27,0),FALSE)</f>
        <v>4</v>
      </c>
      <c r="O129">
        <f>VLOOKUP(B129,'Additional Details'!A26:P65,MATCH('Additional Details'!K27,'Additional Details'!A27:P27,0),FALSE)</f>
        <v>0</v>
      </c>
      <c r="P129">
        <f>VLOOKUP(B129,'Additional Details'!A26:P65,MATCH('Additional Details'!L27,'Additional Details'!A27:P27,0),FALSE)</f>
        <v>0</v>
      </c>
      <c r="Q129">
        <f>VLOOKUP(B129,'Additional Details'!A26:P65,MATCH('Additional Details'!M27,'Additional Details'!A27:P27,0),FALSE)</f>
        <v>1</v>
      </c>
      <c r="R129">
        <f>VLOOKUP(B129,'Additional Details'!A26:P65,MATCH('Additional Details'!N27,'Additional Details'!A27:P27,0),FALSE)</f>
        <v>0</v>
      </c>
      <c r="S129">
        <f>VLOOKUP(B129,'Additional Details'!A26:P65,MATCH('Additional Details'!O27,'Additional Details'!A27:P27,0),FALSE)</f>
        <v>2.9778519183157401</v>
      </c>
      <c r="T129">
        <f>VLOOKUP(B129,'Additional Details'!A26:P65,MATCH('Additional Details'!P27,'Additional Details'!A27:P27,0),FALSE)</f>
        <v>2</v>
      </c>
    </row>
    <row r="130" spans="1:20" x14ac:dyDescent="0.3">
      <c r="A130">
        <v>1027</v>
      </c>
      <c r="B130" t="s">
        <v>34</v>
      </c>
      <c r="C130" t="s">
        <v>50</v>
      </c>
      <c r="D130" t="s">
        <v>51</v>
      </c>
      <c r="E130">
        <v>42</v>
      </c>
      <c r="F130">
        <v>0</v>
      </c>
      <c r="G130">
        <f>VLOOKUP(B130,'Additional Details'!A27:P66,MATCH('Additional Details'!C28,'Additional Details'!A28:P28,0),FALSE)</f>
        <v>16</v>
      </c>
      <c r="H130">
        <f>VLOOKUP(B130,'Additional Details'!A27:P66,MATCH('Additional Details'!D28,'Additional Details'!A28:P28,0),FALSE)</f>
        <v>0</v>
      </c>
      <c r="I130">
        <f>VLOOKUP(B130,'Additional Details'!A27:P66,MATCH('Additional Details'!E28,'Additional Details'!A28:P28,0),FALSE)</f>
        <v>0</v>
      </c>
      <c r="J130">
        <f>VLOOKUP(B130,'Additional Details'!A27:P66,MATCH('Additional Details'!F28,'Additional Details'!A28:P28,0),FALSE)</f>
        <v>1</v>
      </c>
      <c r="K130">
        <f>VLOOKUP(B130,'Additional Details'!A27:P66,MATCH('Additional Details'!G28,'Additional Details'!A28:P28,0),FALSE)</f>
        <v>10.367992532661299</v>
      </c>
      <c r="L130">
        <f>VLOOKUP(B130,'Additional Details'!A27:P66,MATCH('Additional Details'!H28,'Additional Details'!A28:P28,0),FALSE)</f>
        <v>2</v>
      </c>
      <c r="M130">
        <f>VLOOKUP(B130,'Additional Details'!A27:P66,MATCH('Additional Details'!I28,'Additional Details'!A28:P28,0),FALSE)</f>
        <v>0</v>
      </c>
      <c r="N130">
        <f>VLOOKUP(B130,'Additional Details'!A27:P66,MATCH('Additional Details'!J28,'Additional Details'!A28:P28,0),FALSE)</f>
        <v>2</v>
      </c>
      <c r="O130">
        <f>VLOOKUP(B130,'Additional Details'!A27:P66,MATCH('Additional Details'!K28,'Additional Details'!A28:P28,0),FALSE)</f>
        <v>0</v>
      </c>
      <c r="P130">
        <f>VLOOKUP(B130,'Additional Details'!A27:P66,MATCH('Additional Details'!L28,'Additional Details'!A28:P28,0),FALSE)</f>
        <v>1</v>
      </c>
      <c r="Q130">
        <f>VLOOKUP(B130,'Additional Details'!A27:P66,MATCH('Additional Details'!M28,'Additional Details'!A28:P28,0),FALSE)</f>
        <v>0</v>
      </c>
      <c r="R130">
        <f>VLOOKUP(B130,'Additional Details'!A27:P66,MATCH('Additional Details'!N28,'Additional Details'!A28:P28,0),FALSE)</f>
        <v>0</v>
      </c>
      <c r="S130">
        <f>VLOOKUP(B130,'Additional Details'!A27:P66,MATCH('Additional Details'!O28,'Additional Details'!A28:P28,0),FALSE)</f>
        <v>2.9487176719119201</v>
      </c>
      <c r="T130">
        <f>VLOOKUP(B130,'Additional Details'!A27:P66,MATCH('Additional Details'!P28,'Additional Details'!A28:P28,0),FALSE)</f>
        <v>2</v>
      </c>
    </row>
    <row r="131" spans="1:20" x14ac:dyDescent="0.3">
      <c r="A131">
        <v>1028</v>
      </c>
      <c r="B131" t="s">
        <v>35</v>
      </c>
      <c r="C131" t="s">
        <v>50</v>
      </c>
      <c r="D131" t="s">
        <v>51</v>
      </c>
      <c r="E131">
        <v>65</v>
      </c>
      <c r="F131">
        <v>1</v>
      </c>
      <c r="G131">
        <f>VLOOKUP(B131,'Additional Details'!A28:P67,MATCH('Additional Details'!C29,'Additional Details'!A29:P29,0),FALSE)</f>
        <v>16</v>
      </c>
      <c r="H131">
        <f>VLOOKUP(B131,'Additional Details'!A28:P67,MATCH('Additional Details'!D29,'Additional Details'!A29:P29,0),FALSE)</f>
        <v>1</v>
      </c>
      <c r="I131">
        <f>VLOOKUP(B131,'Additional Details'!A28:P67,MATCH('Additional Details'!E29,'Additional Details'!A29:P29,0),FALSE)</f>
        <v>0</v>
      </c>
      <c r="J131">
        <f>VLOOKUP(B131,'Additional Details'!A28:P67,MATCH('Additional Details'!F29,'Additional Details'!A29:P29,0),FALSE)</f>
        <v>3</v>
      </c>
      <c r="K131">
        <f>VLOOKUP(B131,'Additional Details'!A28:P67,MATCH('Additional Details'!G29,'Additional Details'!A29:P29,0),FALSE)</f>
        <v>2.2521845869844102</v>
      </c>
      <c r="L131">
        <f>VLOOKUP(B131,'Additional Details'!A28:P67,MATCH('Additional Details'!H29,'Additional Details'!A29:P29,0),FALSE)</f>
        <v>8</v>
      </c>
      <c r="M131">
        <f>VLOOKUP(B131,'Additional Details'!A28:P67,MATCH('Additional Details'!I29,'Additional Details'!A29:P29,0),FALSE)</f>
        <v>0</v>
      </c>
      <c r="N131">
        <f>VLOOKUP(B131,'Additional Details'!A28:P67,MATCH('Additional Details'!J29,'Additional Details'!A29:P29,0),FALSE)</f>
        <v>3</v>
      </c>
      <c r="O131">
        <f>VLOOKUP(B131,'Additional Details'!A28:P67,MATCH('Additional Details'!K29,'Additional Details'!A29:P29,0),FALSE)</f>
        <v>0</v>
      </c>
      <c r="P131">
        <f>VLOOKUP(B131,'Additional Details'!A28:P67,MATCH('Additional Details'!L29,'Additional Details'!A29:P29,0),FALSE)</f>
        <v>0</v>
      </c>
      <c r="Q131">
        <f>VLOOKUP(B131,'Additional Details'!A28:P67,MATCH('Additional Details'!M29,'Additional Details'!A29:P29,0),FALSE)</f>
        <v>1</v>
      </c>
      <c r="R131">
        <f>VLOOKUP(B131,'Additional Details'!A28:P67,MATCH('Additional Details'!N29,'Additional Details'!A29:P29,0),FALSE)</f>
        <v>0</v>
      </c>
      <c r="S131">
        <f>VLOOKUP(B131,'Additional Details'!A28:P67,MATCH('Additional Details'!O29,'Additional Details'!A29:P29,0),FALSE)</f>
        <v>2.14520472046719</v>
      </c>
      <c r="T131">
        <f>VLOOKUP(B131,'Additional Details'!A28:P67,MATCH('Additional Details'!P29,'Additional Details'!A29:P29,0),FALSE)</f>
        <v>3</v>
      </c>
    </row>
    <row r="132" spans="1:20" x14ac:dyDescent="0.3">
      <c r="A132">
        <v>1029</v>
      </c>
      <c r="B132" t="s">
        <v>36</v>
      </c>
      <c r="C132" t="s">
        <v>50</v>
      </c>
      <c r="D132" t="s">
        <v>51</v>
      </c>
      <c r="E132">
        <v>42</v>
      </c>
      <c r="F132">
        <v>0</v>
      </c>
      <c r="G132">
        <f>VLOOKUP(B132,'Additional Details'!A29:P68,MATCH('Additional Details'!C30,'Additional Details'!A30:P30,0),FALSE)</f>
        <v>18</v>
      </c>
      <c r="H132">
        <f>VLOOKUP(B132,'Additional Details'!A29:P68,MATCH('Additional Details'!D30,'Additional Details'!A30:P30,0),FALSE)</f>
        <v>0</v>
      </c>
      <c r="I132">
        <f>VLOOKUP(B132,'Additional Details'!A29:P68,MATCH('Additional Details'!E30,'Additional Details'!A30:P30,0),FALSE)</f>
        <v>0</v>
      </c>
      <c r="J132">
        <f>VLOOKUP(B132,'Additional Details'!A29:P68,MATCH('Additional Details'!F30,'Additional Details'!A30:P30,0),FALSE)</f>
        <v>0</v>
      </c>
      <c r="K132">
        <f>VLOOKUP(B132,'Additional Details'!A29:P68,MATCH('Additional Details'!G30,'Additional Details'!A30:P30,0),FALSE)</f>
        <v>18.679748370252302</v>
      </c>
      <c r="L132">
        <f>VLOOKUP(B132,'Additional Details'!A29:P68,MATCH('Additional Details'!H30,'Additional Details'!A30:P30,0),FALSE)</f>
        <v>10</v>
      </c>
      <c r="M132">
        <f>VLOOKUP(B132,'Additional Details'!A29:P68,MATCH('Additional Details'!I30,'Additional Details'!A30:P30,0),FALSE)</f>
        <v>0</v>
      </c>
      <c r="N132">
        <f>VLOOKUP(B132,'Additional Details'!A29:P68,MATCH('Additional Details'!J30,'Additional Details'!A30:P30,0),FALSE)</f>
        <v>3</v>
      </c>
      <c r="O132">
        <f>VLOOKUP(B132,'Additional Details'!A29:P68,MATCH('Additional Details'!K30,'Additional Details'!A30:P30,0),FALSE)</f>
        <v>1</v>
      </c>
      <c r="P132">
        <f>VLOOKUP(B132,'Additional Details'!A29:P68,MATCH('Additional Details'!L30,'Additional Details'!A30:P30,0),FALSE)</f>
        <v>0</v>
      </c>
      <c r="Q132">
        <f>VLOOKUP(B132,'Additional Details'!A29:P68,MATCH('Additional Details'!M30,'Additional Details'!A30:P30,0),FALSE)</f>
        <v>0</v>
      </c>
      <c r="R132">
        <f>VLOOKUP(B132,'Additional Details'!A29:P68,MATCH('Additional Details'!N30,'Additional Details'!A30:P30,0),FALSE)</f>
        <v>0</v>
      </c>
      <c r="S132">
        <f>VLOOKUP(B132,'Additional Details'!A29:P68,MATCH('Additional Details'!O30,'Additional Details'!A30:P30,0),FALSE)</f>
        <v>2.8548039289813101</v>
      </c>
      <c r="T132">
        <f>VLOOKUP(B132,'Additional Details'!A29:P68,MATCH('Additional Details'!P30,'Additional Details'!A30:P30,0),FALSE)</f>
        <v>2</v>
      </c>
    </row>
    <row r="133" spans="1:20" x14ac:dyDescent="0.3">
      <c r="A133">
        <v>1030</v>
      </c>
      <c r="B133" t="s">
        <v>37</v>
      </c>
      <c r="C133" t="s">
        <v>50</v>
      </c>
      <c r="D133" t="s">
        <v>51</v>
      </c>
      <c r="E133">
        <v>32</v>
      </c>
      <c r="F133">
        <v>0</v>
      </c>
      <c r="G133">
        <f>VLOOKUP(B133,'Additional Details'!A30:P69,MATCH('Additional Details'!C31,'Additional Details'!A31:P31,0),FALSE)</f>
        <v>18</v>
      </c>
      <c r="H133">
        <f>VLOOKUP(B133,'Additional Details'!A30:P69,MATCH('Additional Details'!D31,'Additional Details'!A31:P31,0),FALSE)</f>
        <v>0</v>
      </c>
      <c r="I133">
        <f>VLOOKUP(B133,'Additional Details'!A30:P69,MATCH('Additional Details'!E31,'Additional Details'!A31:P31,0),FALSE)</f>
        <v>0</v>
      </c>
      <c r="J133">
        <f>VLOOKUP(B133,'Additional Details'!A30:P69,MATCH('Additional Details'!F31,'Additional Details'!A31:P31,0),FALSE)</f>
        <v>2</v>
      </c>
      <c r="K133">
        <f>VLOOKUP(B133,'Additional Details'!A30:P69,MATCH('Additional Details'!G31,'Additional Details'!A31:P31,0),FALSE)</f>
        <v>3.6715925471029198</v>
      </c>
      <c r="L133">
        <f>VLOOKUP(B133,'Additional Details'!A30:P69,MATCH('Additional Details'!H31,'Additional Details'!A31:P31,0),FALSE)</f>
        <v>20</v>
      </c>
      <c r="M133">
        <f>VLOOKUP(B133,'Additional Details'!A30:P69,MATCH('Additional Details'!I31,'Additional Details'!A31:P31,0),FALSE)</f>
        <v>0</v>
      </c>
      <c r="N133">
        <f>VLOOKUP(B133,'Additional Details'!A30:P69,MATCH('Additional Details'!J31,'Additional Details'!A31:P31,0),FALSE)</f>
        <v>3</v>
      </c>
      <c r="O133">
        <f>VLOOKUP(B133,'Additional Details'!A30:P69,MATCH('Additional Details'!K31,'Additional Details'!A31:P31,0),FALSE)</f>
        <v>1</v>
      </c>
      <c r="P133">
        <f>VLOOKUP(B133,'Additional Details'!A30:P69,MATCH('Additional Details'!L31,'Additional Details'!A31:P31,0),FALSE)</f>
        <v>0</v>
      </c>
      <c r="Q133">
        <f>VLOOKUP(B133,'Additional Details'!A30:P69,MATCH('Additional Details'!M31,'Additional Details'!A31:P31,0),FALSE)</f>
        <v>0</v>
      </c>
      <c r="R133">
        <f>VLOOKUP(B133,'Additional Details'!A30:P69,MATCH('Additional Details'!N31,'Additional Details'!A31:P31,0),FALSE)</f>
        <v>0</v>
      </c>
      <c r="S133">
        <f>VLOOKUP(B133,'Additional Details'!A30:P69,MATCH('Additional Details'!O31,'Additional Details'!A31:P31,0),FALSE)</f>
        <v>1.51944172581513</v>
      </c>
      <c r="T133">
        <f>VLOOKUP(B133,'Additional Details'!A30:P69,MATCH('Additional Details'!P31,'Additional Details'!A31:P31,0),FALSE)</f>
        <v>4</v>
      </c>
    </row>
    <row r="134" spans="1:20" x14ac:dyDescent="0.3">
      <c r="A134">
        <v>1031</v>
      </c>
      <c r="B134" t="s">
        <v>38</v>
      </c>
      <c r="C134" t="s">
        <v>50</v>
      </c>
      <c r="D134" t="s">
        <v>51</v>
      </c>
      <c r="E134">
        <v>33</v>
      </c>
      <c r="F134">
        <v>0</v>
      </c>
      <c r="G134">
        <f>VLOOKUP(B134,'Additional Details'!A31:P70,MATCH('Additional Details'!C32,'Additional Details'!A32:P32,0),FALSE)</f>
        <v>15</v>
      </c>
      <c r="H134">
        <f>VLOOKUP(B134,'Additional Details'!A31:P70,MATCH('Additional Details'!D32,'Additional Details'!A32:P32,0),FALSE)</f>
        <v>0</v>
      </c>
      <c r="I134">
        <f>VLOOKUP(B134,'Additional Details'!A31:P70,MATCH('Additional Details'!E32,'Additional Details'!A32:P32,0),FALSE)</f>
        <v>2</v>
      </c>
      <c r="J134">
        <f>VLOOKUP(B134,'Additional Details'!A31:P70,MATCH('Additional Details'!F32,'Additional Details'!A32:P32,0),FALSE)</f>
        <v>2</v>
      </c>
      <c r="K134">
        <f>VLOOKUP(B134,'Additional Details'!A31:P70,MATCH('Additional Details'!G32,'Additional Details'!A32:P32,0),FALSE)</f>
        <v>5.0553171990232801</v>
      </c>
      <c r="L134">
        <f>VLOOKUP(B134,'Additional Details'!A31:P70,MATCH('Additional Details'!H32,'Additional Details'!A32:P32,0),FALSE)</f>
        <v>12</v>
      </c>
      <c r="M134">
        <f>VLOOKUP(B134,'Additional Details'!A31:P70,MATCH('Additional Details'!I32,'Additional Details'!A32:P32,0),FALSE)</f>
        <v>1</v>
      </c>
      <c r="N134">
        <f>VLOOKUP(B134,'Additional Details'!A31:P70,MATCH('Additional Details'!J32,'Additional Details'!A32:P32,0),FALSE)</f>
        <v>0</v>
      </c>
      <c r="O134">
        <f>VLOOKUP(B134,'Additional Details'!A31:P70,MATCH('Additional Details'!K32,'Additional Details'!A32:P32,0),FALSE)</f>
        <v>0</v>
      </c>
      <c r="P134">
        <f>VLOOKUP(B134,'Additional Details'!A31:P70,MATCH('Additional Details'!L32,'Additional Details'!A32:P32,0),FALSE)</f>
        <v>1</v>
      </c>
      <c r="Q134">
        <f>VLOOKUP(B134,'Additional Details'!A31:P70,MATCH('Additional Details'!M32,'Additional Details'!A32:P32,0),FALSE)</f>
        <v>0</v>
      </c>
      <c r="R134">
        <f>VLOOKUP(B134,'Additional Details'!A31:P70,MATCH('Additional Details'!N32,'Additional Details'!A32:P32,0),FALSE)</f>
        <v>0</v>
      </c>
      <c r="S134">
        <f>VLOOKUP(B134,'Additional Details'!A31:P70,MATCH('Additional Details'!O32,'Additional Details'!A32:P32,0),FALSE)</f>
        <v>1.7271203095223999</v>
      </c>
      <c r="T134">
        <f>VLOOKUP(B134,'Additional Details'!A31:P70,MATCH('Additional Details'!P32,'Additional Details'!A32:P32,0),FALSE)</f>
        <v>4</v>
      </c>
    </row>
    <row r="135" spans="1:20" x14ac:dyDescent="0.3">
      <c r="A135">
        <v>1032</v>
      </c>
      <c r="B135" t="s">
        <v>39</v>
      </c>
      <c r="C135" t="s">
        <v>50</v>
      </c>
      <c r="D135" t="s">
        <v>51</v>
      </c>
      <c r="E135">
        <v>4</v>
      </c>
      <c r="F135">
        <v>0</v>
      </c>
      <c r="G135">
        <f>VLOOKUP(B135,'Additional Details'!A32:P71,MATCH('Additional Details'!C33,'Additional Details'!A33:P33,0),FALSE)</f>
        <v>15</v>
      </c>
      <c r="H135">
        <f>VLOOKUP(B135,'Additional Details'!A32:P71,MATCH('Additional Details'!D33,'Additional Details'!A33:P33,0),FALSE)</f>
        <v>0</v>
      </c>
      <c r="I135">
        <f>VLOOKUP(B135,'Additional Details'!A32:P71,MATCH('Additional Details'!E33,'Additional Details'!A33:P33,0),FALSE)</f>
        <v>0</v>
      </c>
      <c r="J135">
        <f>VLOOKUP(B135,'Additional Details'!A32:P71,MATCH('Additional Details'!F33,'Additional Details'!A33:P33,0),FALSE)</f>
        <v>3</v>
      </c>
      <c r="K135">
        <f>VLOOKUP(B135,'Additional Details'!A32:P71,MATCH('Additional Details'!G33,'Additional Details'!A33:P33,0),FALSE)</f>
        <v>8.1327305376994001</v>
      </c>
      <c r="L135">
        <f>VLOOKUP(B135,'Additional Details'!A32:P71,MATCH('Additional Details'!H33,'Additional Details'!A33:P33,0),FALSE)</f>
        <v>17</v>
      </c>
      <c r="M135">
        <f>VLOOKUP(B135,'Additional Details'!A32:P71,MATCH('Additional Details'!I33,'Additional Details'!A33:P33,0),FALSE)</f>
        <v>0</v>
      </c>
      <c r="N135">
        <f>VLOOKUP(B135,'Additional Details'!A32:P71,MATCH('Additional Details'!J33,'Additional Details'!A33:P33,0),FALSE)</f>
        <v>4</v>
      </c>
      <c r="O135">
        <f>VLOOKUP(B135,'Additional Details'!A32:P71,MATCH('Additional Details'!K33,'Additional Details'!A33:P33,0),FALSE)</f>
        <v>0</v>
      </c>
      <c r="P135">
        <f>VLOOKUP(B135,'Additional Details'!A32:P71,MATCH('Additional Details'!L33,'Additional Details'!A33:P33,0),FALSE)</f>
        <v>0</v>
      </c>
      <c r="Q135">
        <f>VLOOKUP(B135,'Additional Details'!A32:P71,MATCH('Additional Details'!M33,'Additional Details'!A33:P33,0),FALSE)</f>
        <v>0</v>
      </c>
      <c r="R135">
        <f>VLOOKUP(B135,'Additional Details'!A32:P71,MATCH('Additional Details'!N33,'Additional Details'!A33:P33,0),FALSE)</f>
        <v>1</v>
      </c>
      <c r="S135">
        <f>VLOOKUP(B135,'Additional Details'!A32:P71,MATCH('Additional Details'!O33,'Additional Details'!A33:P33,0),FALSE)</f>
        <v>1.8475354711387899</v>
      </c>
      <c r="T135">
        <f>VLOOKUP(B135,'Additional Details'!A32:P71,MATCH('Additional Details'!P33,'Additional Details'!A33:P33,0),FALSE)</f>
        <v>4</v>
      </c>
    </row>
    <row r="136" spans="1:20" x14ac:dyDescent="0.3">
      <c r="A136">
        <v>1033</v>
      </c>
      <c r="B136" t="s">
        <v>40</v>
      </c>
      <c r="C136" t="s">
        <v>50</v>
      </c>
      <c r="D136" t="s">
        <v>51</v>
      </c>
      <c r="E136">
        <v>27</v>
      </c>
      <c r="F136">
        <v>0</v>
      </c>
      <c r="G136">
        <f>VLOOKUP(B136,'Additional Details'!A33:P72,MATCH('Additional Details'!C34,'Additional Details'!A34:P34,0),FALSE)</f>
        <v>18</v>
      </c>
      <c r="H136">
        <f>VLOOKUP(B136,'Additional Details'!A33:P72,MATCH('Additional Details'!D34,'Additional Details'!A34:P34,0),FALSE)</f>
        <v>0</v>
      </c>
      <c r="I136">
        <f>VLOOKUP(B136,'Additional Details'!A33:P72,MATCH('Additional Details'!E34,'Additional Details'!A34:P34,0),FALSE)</f>
        <v>0</v>
      </c>
      <c r="J136">
        <f>VLOOKUP(B136,'Additional Details'!A33:P72,MATCH('Additional Details'!F34,'Additional Details'!A34:P34,0),FALSE)</f>
        <v>3</v>
      </c>
      <c r="K136">
        <f>VLOOKUP(B136,'Additional Details'!A33:P72,MATCH('Additional Details'!G34,'Additional Details'!A34:P34,0),FALSE)</f>
        <v>7.6632893711825103</v>
      </c>
      <c r="L136">
        <f>VLOOKUP(B136,'Additional Details'!A33:P72,MATCH('Additional Details'!H34,'Additional Details'!A34:P34,0),FALSE)</f>
        <v>25</v>
      </c>
      <c r="M136">
        <f>VLOOKUP(B136,'Additional Details'!A33:P72,MATCH('Additional Details'!I34,'Additional Details'!A34:P34,0),FALSE)</f>
        <v>0</v>
      </c>
      <c r="N136">
        <f>VLOOKUP(B136,'Additional Details'!A33:P72,MATCH('Additional Details'!J34,'Additional Details'!A34:P34,0),FALSE)</f>
        <v>1</v>
      </c>
      <c r="O136">
        <f>VLOOKUP(B136,'Additional Details'!A33:P72,MATCH('Additional Details'!K34,'Additional Details'!A34:P34,0),FALSE)</f>
        <v>0</v>
      </c>
      <c r="P136">
        <f>VLOOKUP(B136,'Additional Details'!A33:P72,MATCH('Additional Details'!L34,'Additional Details'!A34:P34,0),FALSE)</f>
        <v>1</v>
      </c>
      <c r="Q136">
        <f>VLOOKUP(B136,'Additional Details'!A33:P72,MATCH('Additional Details'!M34,'Additional Details'!A34:P34,0),FALSE)</f>
        <v>0</v>
      </c>
      <c r="R136">
        <f>VLOOKUP(B136,'Additional Details'!A33:P72,MATCH('Additional Details'!N34,'Additional Details'!A34:P34,0),FALSE)</f>
        <v>0</v>
      </c>
      <c r="S136">
        <f>VLOOKUP(B136,'Additional Details'!A33:P72,MATCH('Additional Details'!O34,'Additional Details'!A34:P34,0),FALSE)</f>
        <v>0.38461697285648699</v>
      </c>
      <c r="T136">
        <f>VLOOKUP(B136,'Additional Details'!A33:P72,MATCH('Additional Details'!P34,'Additional Details'!A34:P34,0),FALSE)</f>
        <v>4</v>
      </c>
    </row>
    <row r="137" spans="1:20" x14ac:dyDescent="0.3">
      <c r="A137">
        <v>1034</v>
      </c>
      <c r="B137" t="s">
        <v>41</v>
      </c>
      <c r="C137" t="s">
        <v>50</v>
      </c>
      <c r="D137" t="s">
        <v>51</v>
      </c>
      <c r="E137">
        <v>56</v>
      </c>
      <c r="F137">
        <v>0</v>
      </c>
      <c r="G137">
        <f>VLOOKUP(B137,'Additional Details'!A34:P73,MATCH('Additional Details'!C35,'Additional Details'!A35:P35,0),FALSE)</f>
        <v>16</v>
      </c>
      <c r="H137">
        <f>VLOOKUP(B137,'Additional Details'!A34:P73,MATCH('Additional Details'!D35,'Additional Details'!A35:P35,0),FALSE)</f>
        <v>0</v>
      </c>
      <c r="I137">
        <f>VLOOKUP(B137,'Additional Details'!A34:P73,MATCH('Additional Details'!E35,'Additional Details'!A35:P35,0),FALSE)</f>
        <v>3</v>
      </c>
      <c r="J137">
        <f>VLOOKUP(B137,'Additional Details'!A34:P73,MATCH('Additional Details'!F35,'Additional Details'!A35:P35,0),FALSE)</f>
        <v>3</v>
      </c>
      <c r="K137">
        <f>VLOOKUP(B137,'Additional Details'!A34:P73,MATCH('Additional Details'!G35,'Additional Details'!A35:P35,0),FALSE)</f>
        <v>15.893257847957701</v>
      </c>
      <c r="L137">
        <f>VLOOKUP(B137,'Additional Details'!A34:P73,MATCH('Additional Details'!H35,'Additional Details'!A35:P35,0),FALSE)</f>
        <v>21</v>
      </c>
      <c r="M137">
        <f>VLOOKUP(B137,'Additional Details'!A34:P73,MATCH('Additional Details'!I35,'Additional Details'!A35:P35,0),FALSE)</f>
        <v>0</v>
      </c>
      <c r="N137">
        <f>VLOOKUP(B137,'Additional Details'!A34:P73,MATCH('Additional Details'!J35,'Additional Details'!A35:P35,0),FALSE)</f>
        <v>0</v>
      </c>
      <c r="O137">
        <f>VLOOKUP(B137,'Additional Details'!A34:P73,MATCH('Additional Details'!K35,'Additional Details'!A35:P35,0),FALSE)</f>
        <v>1</v>
      </c>
      <c r="P137">
        <f>VLOOKUP(B137,'Additional Details'!A34:P73,MATCH('Additional Details'!L35,'Additional Details'!A35:P35,0),FALSE)</f>
        <v>1</v>
      </c>
      <c r="Q137">
        <f>VLOOKUP(B137,'Additional Details'!A34:P73,MATCH('Additional Details'!M35,'Additional Details'!A35:P35,0),FALSE)</f>
        <v>0</v>
      </c>
      <c r="R137">
        <f>VLOOKUP(B137,'Additional Details'!A34:P73,MATCH('Additional Details'!N35,'Additional Details'!A35:P35,0),FALSE)</f>
        <v>0</v>
      </c>
      <c r="S137">
        <f>VLOOKUP(B137,'Additional Details'!A34:P73,MATCH('Additional Details'!O35,'Additional Details'!A35:P35,0),FALSE)</f>
        <v>0.94940609779728002</v>
      </c>
      <c r="T137">
        <f>VLOOKUP(B137,'Additional Details'!A34:P73,MATCH('Additional Details'!P35,'Additional Details'!A35:P35,0),FALSE)</f>
        <v>4</v>
      </c>
    </row>
    <row r="138" spans="1:20" x14ac:dyDescent="0.3">
      <c r="A138">
        <v>1035</v>
      </c>
      <c r="B138" t="s">
        <v>42</v>
      </c>
      <c r="C138" t="s">
        <v>50</v>
      </c>
      <c r="D138" t="s">
        <v>51</v>
      </c>
      <c r="E138">
        <v>36</v>
      </c>
      <c r="F138">
        <v>0</v>
      </c>
      <c r="G138">
        <f>VLOOKUP(B138,'Additional Details'!A35:P74,MATCH('Additional Details'!C36,'Additional Details'!A36:P36,0),FALSE)</f>
        <v>16</v>
      </c>
      <c r="H138">
        <f>VLOOKUP(B138,'Additional Details'!A35:P74,MATCH('Additional Details'!D36,'Additional Details'!A36:P36,0),FALSE)</f>
        <v>0</v>
      </c>
      <c r="I138">
        <f>VLOOKUP(B138,'Additional Details'!A35:P74,MATCH('Additional Details'!E36,'Additional Details'!A36:P36,0),FALSE)</f>
        <v>0</v>
      </c>
      <c r="J138">
        <f>VLOOKUP(B138,'Additional Details'!A35:P74,MATCH('Additional Details'!F36,'Additional Details'!A36:P36,0),FALSE)</f>
        <v>3</v>
      </c>
      <c r="K138">
        <f>VLOOKUP(B138,'Additional Details'!A35:P74,MATCH('Additional Details'!G36,'Additional Details'!A36:P36,0),FALSE)</f>
        <v>9.1263364110192402</v>
      </c>
      <c r="L138">
        <f>VLOOKUP(B138,'Additional Details'!A35:P74,MATCH('Additional Details'!H36,'Additional Details'!A36:P36,0),FALSE)</f>
        <v>27</v>
      </c>
      <c r="M138">
        <f>VLOOKUP(B138,'Additional Details'!A35:P74,MATCH('Additional Details'!I36,'Additional Details'!A36:P36,0),FALSE)</f>
        <v>1</v>
      </c>
      <c r="N138">
        <f>VLOOKUP(B138,'Additional Details'!A35:P74,MATCH('Additional Details'!J36,'Additional Details'!A36:P36,0),FALSE)</f>
        <v>2</v>
      </c>
      <c r="O138">
        <f>VLOOKUP(B138,'Additional Details'!A35:P74,MATCH('Additional Details'!K36,'Additional Details'!A36:P36,0),FALSE)</f>
        <v>1</v>
      </c>
      <c r="P138">
        <f>VLOOKUP(B138,'Additional Details'!A35:P74,MATCH('Additional Details'!L36,'Additional Details'!A36:P36,0),FALSE)</f>
        <v>1</v>
      </c>
      <c r="Q138">
        <f>VLOOKUP(B138,'Additional Details'!A35:P74,MATCH('Additional Details'!M36,'Additional Details'!A36:P36,0),FALSE)</f>
        <v>0</v>
      </c>
      <c r="R138">
        <f>VLOOKUP(B138,'Additional Details'!A35:P74,MATCH('Additional Details'!N36,'Additional Details'!A36:P36,0),FALSE)</f>
        <v>0</v>
      </c>
      <c r="S138">
        <f>VLOOKUP(B138,'Additional Details'!A35:P74,MATCH('Additional Details'!O36,'Additional Details'!A36:P36,0),FALSE)</f>
        <v>1.14095941842033</v>
      </c>
      <c r="T138">
        <f>VLOOKUP(B138,'Additional Details'!A35:P74,MATCH('Additional Details'!P36,'Additional Details'!A36:P36,0),FALSE)</f>
        <v>4</v>
      </c>
    </row>
    <row r="139" spans="1:20" x14ac:dyDescent="0.3">
      <c r="A139">
        <v>1036</v>
      </c>
      <c r="B139" t="s">
        <v>43</v>
      </c>
      <c r="C139" t="s">
        <v>50</v>
      </c>
      <c r="D139" t="s">
        <v>51</v>
      </c>
      <c r="E139">
        <v>51</v>
      </c>
      <c r="F139">
        <v>0</v>
      </c>
      <c r="G139">
        <f>VLOOKUP(B139,'Additional Details'!A36:P75,MATCH('Additional Details'!C37,'Additional Details'!A37:P37,0),FALSE)</f>
        <v>15</v>
      </c>
      <c r="H139">
        <f>VLOOKUP(B139,'Additional Details'!A36:P75,MATCH('Additional Details'!D37,'Additional Details'!A37:P37,0),FALSE)</f>
        <v>0</v>
      </c>
      <c r="I139">
        <f>VLOOKUP(B139,'Additional Details'!A36:P75,MATCH('Additional Details'!E37,'Additional Details'!A37:P37,0),FALSE)</f>
        <v>3</v>
      </c>
      <c r="J139">
        <f>VLOOKUP(B139,'Additional Details'!A36:P75,MATCH('Additional Details'!F37,'Additional Details'!A37:P37,0),FALSE)</f>
        <v>1</v>
      </c>
      <c r="K139">
        <f>VLOOKUP(B139,'Additional Details'!A36:P75,MATCH('Additional Details'!G37,'Additional Details'!A37:P37,0),FALSE)</f>
        <v>3.4153652000667298</v>
      </c>
      <c r="L139">
        <f>VLOOKUP(B139,'Additional Details'!A36:P75,MATCH('Additional Details'!H37,'Additional Details'!A37:P37,0),FALSE)</f>
        <v>23</v>
      </c>
      <c r="M139">
        <f>VLOOKUP(B139,'Additional Details'!A36:P75,MATCH('Additional Details'!I37,'Additional Details'!A37:P37,0),FALSE)</f>
        <v>0</v>
      </c>
      <c r="N139">
        <f>VLOOKUP(B139,'Additional Details'!A36:P75,MATCH('Additional Details'!J37,'Additional Details'!A37:P37,0),FALSE)</f>
        <v>1</v>
      </c>
      <c r="O139">
        <f>VLOOKUP(B139,'Additional Details'!A36:P75,MATCH('Additional Details'!K37,'Additional Details'!A37:P37,0),FALSE)</f>
        <v>0</v>
      </c>
      <c r="P139">
        <f>VLOOKUP(B139,'Additional Details'!A36:P75,MATCH('Additional Details'!L37,'Additional Details'!A37:P37,0),FALSE)</f>
        <v>0</v>
      </c>
      <c r="Q139">
        <f>VLOOKUP(B139,'Additional Details'!A36:P75,MATCH('Additional Details'!M37,'Additional Details'!A37:P37,0),FALSE)</f>
        <v>0</v>
      </c>
      <c r="R139">
        <f>VLOOKUP(B139,'Additional Details'!A36:P75,MATCH('Additional Details'!N37,'Additional Details'!A37:P37,0),FALSE)</f>
        <v>0</v>
      </c>
      <c r="S139">
        <f>VLOOKUP(B139,'Additional Details'!A36:P75,MATCH('Additional Details'!O37,'Additional Details'!A37:P37,0),FALSE)</f>
        <v>0.26147226005075203</v>
      </c>
      <c r="T139">
        <f>VLOOKUP(B139,'Additional Details'!A36:P75,MATCH('Additional Details'!P37,'Additional Details'!A37:P37,0),FALSE)</f>
        <v>4</v>
      </c>
    </row>
    <row r="140" spans="1:20" x14ac:dyDescent="0.3">
      <c r="A140">
        <v>1037</v>
      </c>
      <c r="B140" t="s">
        <v>44</v>
      </c>
      <c r="C140" t="s">
        <v>50</v>
      </c>
      <c r="D140" t="s">
        <v>51</v>
      </c>
      <c r="E140">
        <v>71</v>
      </c>
      <c r="F140">
        <v>1</v>
      </c>
      <c r="G140">
        <f>VLOOKUP(B140,'Additional Details'!A37:P76,MATCH('Additional Details'!C38,'Additional Details'!A38:P38,0),FALSE)</f>
        <v>18</v>
      </c>
      <c r="H140">
        <f>VLOOKUP(B140,'Additional Details'!A37:P76,MATCH('Additional Details'!D38,'Additional Details'!A38:P38,0),FALSE)</f>
        <v>0</v>
      </c>
      <c r="I140">
        <f>VLOOKUP(B140,'Additional Details'!A37:P76,MATCH('Additional Details'!E38,'Additional Details'!A38:P38,0),FALSE)</f>
        <v>0</v>
      </c>
      <c r="J140">
        <f>VLOOKUP(B140,'Additional Details'!A37:P76,MATCH('Additional Details'!F38,'Additional Details'!A38:P38,0),FALSE)</f>
        <v>1</v>
      </c>
      <c r="K140">
        <f>VLOOKUP(B140,'Additional Details'!A37:P76,MATCH('Additional Details'!G38,'Additional Details'!A38:P38,0),FALSE)</f>
        <v>5.3441979097214798</v>
      </c>
      <c r="L140">
        <f>VLOOKUP(B140,'Additional Details'!A37:P76,MATCH('Additional Details'!H38,'Additional Details'!A38:P38,0),FALSE)</f>
        <v>26</v>
      </c>
      <c r="M140">
        <f>VLOOKUP(B140,'Additional Details'!A37:P76,MATCH('Additional Details'!I38,'Additional Details'!A38:P38,0),FALSE)</f>
        <v>1</v>
      </c>
      <c r="N140">
        <f>VLOOKUP(B140,'Additional Details'!A37:P76,MATCH('Additional Details'!J38,'Additional Details'!A38:P38,0),FALSE)</f>
        <v>1</v>
      </c>
      <c r="O140">
        <f>VLOOKUP(B140,'Additional Details'!A37:P76,MATCH('Additional Details'!K38,'Additional Details'!A38:P38,0),FALSE)</f>
        <v>0</v>
      </c>
      <c r="P140">
        <f>VLOOKUP(B140,'Additional Details'!A37:P76,MATCH('Additional Details'!L38,'Additional Details'!A38:P38,0),FALSE)</f>
        <v>0</v>
      </c>
      <c r="Q140">
        <f>VLOOKUP(B140,'Additional Details'!A37:P76,MATCH('Additional Details'!M38,'Additional Details'!A38:P38,0),FALSE)</f>
        <v>0</v>
      </c>
      <c r="R140">
        <f>VLOOKUP(B140,'Additional Details'!A37:P76,MATCH('Additional Details'!N38,'Additional Details'!A38:P38,0),FALSE)</f>
        <v>0</v>
      </c>
      <c r="S140">
        <f>VLOOKUP(B140,'Additional Details'!A37:P76,MATCH('Additional Details'!O38,'Additional Details'!A38:P38,0),FALSE)</f>
        <v>0.21828485682103099</v>
      </c>
      <c r="T140">
        <f>VLOOKUP(B140,'Additional Details'!A37:P76,MATCH('Additional Details'!P38,'Additional Details'!A38:P38,0),FALSE)</f>
        <v>4</v>
      </c>
    </row>
    <row r="141" spans="1:20" x14ac:dyDescent="0.3">
      <c r="A141">
        <v>1038</v>
      </c>
      <c r="B141" t="s">
        <v>45</v>
      </c>
      <c r="C141" t="s">
        <v>50</v>
      </c>
      <c r="D141" t="s">
        <v>51</v>
      </c>
      <c r="E141">
        <v>52</v>
      </c>
      <c r="F141">
        <v>0</v>
      </c>
      <c r="G141">
        <f>VLOOKUP(B141,'Additional Details'!A38:P77,MATCH('Additional Details'!C39,'Additional Details'!A39:P39,0),FALSE)</f>
        <v>15</v>
      </c>
      <c r="H141">
        <f>VLOOKUP(B141,'Additional Details'!A38:P77,MATCH('Additional Details'!D39,'Additional Details'!A39:P39,0),FALSE)</f>
        <v>0</v>
      </c>
      <c r="I141">
        <f>VLOOKUP(B141,'Additional Details'!A38:P77,MATCH('Additional Details'!E39,'Additional Details'!A39:P39,0),FALSE)</f>
        <v>2</v>
      </c>
      <c r="J141">
        <f>VLOOKUP(B141,'Additional Details'!A38:P77,MATCH('Additional Details'!F39,'Additional Details'!A39:P39,0),FALSE)</f>
        <v>1</v>
      </c>
      <c r="K141">
        <f>VLOOKUP(B141,'Additional Details'!A38:P77,MATCH('Additional Details'!G39,'Additional Details'!A39:P39,0),FALSE)</f>
        <v>10.1822677037504</v>
      </c>
      <c r="L141">
        <f>VLOOKUP(B141,'Additional Details'!A38:P77,MATCH('Additional Details'!H39,'Additional Details'!A39:P39,0),FALSE)</f>
        <v>21</v>
      </c>
      <c r="M141">
        <f>VLOOKUP(B141,'Additional Details'!A38:P77,MATCH('Additional Details'!I39,'Additional Details'!A39:P39,0),FALSE)</f>
        <v>1</v>
      </c>
      <c r="N141">
        <f>VLOOKUP(B141,'Additional Details'!A38:P77,MATCH('Additional Details'!J39,'Additional Details'!A39:P39,0),FALSE)</f>
        <v>1</v>
      </c>
      <c r="O141">
        <f>VLOOKUP(B141,'Additional Details'!A38:P77,MATCH('Additional Details'!K39,'Additional Details'!A39:P39,0),FALSE)</f>
        <v>0</v>
      </c>
      <c r="P141">
        <f>VLOOKUP(B141,'Additional Details'!A38:P77,MATCH('Additional Details'!L39,'Additional Details'!A39:P39,0),FALSE)</f>
        <v>1</v>
      </c>
      <c r="Q141">
        <f>VLOOKUP(B141,'Additional Details'!A38:P77,MATCH('Additional Details'!M39,'Additional Details'!A39:P39,0),FALSE)</f>
        <v>0</v>
      </c>
      <c r="R141">
        <f>VLOOKUP(B141,'Additional Details'!A38:P77,MATCH('Additional Details'!N39,'Additional Details'!A39:P39,0),FALSE)</f>
        <v>0</v>
      </c>
      <c r="S141">
        <f>VLOOKUP(B141,'Additional Details'!A38:P77,MATCH('Additional Details'!O39,'Additional Details'!A39:P39,0),FALSE)</f>
        <v>1.0677635510419701</v>
      </c>
      <c r="T141">
        <f>VLOOKUP(B141,'Additional Details'!A38:P77,MATCH('Additional Details'!P39,'Additional Details'!A39:P39,0),FALSE)</f>
        <v>4</v>
      </c>
    </row>
    <row r="142" spans="1:20" x14ac:dyDescent="0.3">
      <c r="A142">
        <v>1001</v>
      </c>
      <c r="B142" t="s">
        <v>6</v>
      </c>
      <c r="C142" t="s">
        <v>52</v>
      </c>
      <c r="D142" t="s">
        <v>53</v>
      </c>
      <c r="E142">
        <v>69</v>
      </c>
      <c r="F142">
        <v>1</v>
      </c>
      <c r="G142">
        <f>VLOOKUP(B142,'Additional Details'!A1:P40,MATCH('Additional Details'!C2,'Additional Details'!A2:P2,0),FALSE)</f>
        <v>17</v>
      </c>
      <c r="H142">
        <f>VLOOKUP(B142,'Additional Details'!A1:P40,MATCH('Additional Details'!D2,'Additional Details'!A2:P2,0),FALSE)</f>
        <v>1</v>
      </c>
      <c r="I142">
        <f>VLOOKUP(B142,'Additional Details'!A1:P40,MATCH('Additional Details'!E2,'Additional Details'!A2:P2,0),FALSE)</f>
        <v>0</v>
      </c>
      <c r="J142">
        <f>VLOOKUP(B142,'Additional Details'!A1:P40,MATCH('Additional Details'!F2,'Additional Details'!A2:P2,0),FALSE)</f>
        <v>2</v>
      </c>
      <c r="K142">
        <f>VLOOKUP(B142,'Additional Details'!A1:P40,MATCH('Additional Details'!G2,'Additional Details'!A2:P2,0),FALSE)</f>
        <v>19.833722807854699</v>
      </c>
      <c r="L142">
        <f>VLOOKUP(B142,'Additional Details'!A1:P40,MATCH('Additional Details'!H2,'Additional Details'!A2:P2,0),FALSE)</f>
        <v>7</v>
      </c>
      <c r="M142">
        <f>VLOOKUP(B142,'Additional Details'!A1:P40,MATCH('Additional Details'!I2,'Additional Details'!A2:P2,0),FALSE)</f>
        <v>1</v>
      </c>
      <c r="N142">
        <f>VLOOKUP(B142,'Additional Details'!A1:P40,MATCH('Additional Details'!J2,'Additional Details'!A2:P2,0),FALSE)</f>
        <v>2</v>
      </c>
      <c r="O142">
        <f>VLOOKUP(B142,'Additional Details'!A1:P40,MATCH('Additional Details'!K2,'Additional Details'!A2:P2,0),FALSE)</f>
        <v>0</v>
      </c>
      <c r="P142">
        <f>VLOOKUP(B142,'Additional Details'!A1:P40,MATCH('Additional Details'!L2,'Additional Details'!A2:P2,0),FALSE)</f>
        <v>0</v>
      </c>
      <c r="Q142">
        <f>VLOOKUP(B142,'Additional Details'!A1:P40,MATCH('Additional Details'!M2,'Additional Details'!A2:P2,0),FALSE)</f>
        <v>1</v>
      </c>
      <c r="R142">
        <f>VLOOKUP(B142,'Additional Details'!A1:P40,MATCH('Additional Details'!N2,'Additional Details'!A2:P2,0),FALSE)</f>
        <v>0</v>
      </c>
      <c r="S142">
        <f>VLOOKUP(B142,'Additional Details'!A1:P40,MATCH('Additional Details'!O2,'Additional Details'!A2:P2,0),FALSE)</f>
        <v>2.9291955916676802</v>
      </c>
      <c r="T142">
        <f>VLOOKUP(B142,'Additional Details'!A1:P40,MATCH('Additional Details'!P2,'Additional Details'!A2:P2,0),FALSE)</f>
        <v>2</v>
      </c>
    </row>
    <row r="143" spans="1:20" x14ac:dyDescent="0.3">
      <c r="A143">
        <v>1002</v>
      </c>
      <c r="B143" t="s">
        <v>9</v>
      </c>
      <c r="C143" t="s">
        <v>52</v>
      </c>
      <c r="D143" t="s">
        <v>53</v>
      </c>
      <c r="E143">
        <v>95</v>
      </c>
      <c r="F143">
        <v>1</v>
      </c>
      <c r="G143">
        <f>VLOOKUP(B143,'Additional Details'!A2:P41,MATCH('Additional Details'!C3,'Additional Details'!A3:P3,0),FALSE)</f>
        <v>18</v>
      </c>
      <c r="H143">
        <f>VLOOKUP(B143,'Additional Details'!A2:P41,MATCH('Additional Details'!D3,'Additional Details'!A3:P3,0),FALSE)</f>
        <v>0</v>
      </c>
      <c r="I143">
        <f>VLOOKUP(B143,'Additional Details'!A2:P41,MATCH('Additional Details'!E3,'Additional Details'!A3:P3,0),FALSE)</f>
        <v>0</v>
      </c>
      <c r="J143">
        <f>VLOOKUP(B143,'Additional Details'!A2:P41,MATCH('Additional Details'!F3,'Additional Details'!A3:P3,0),FALSE)</f>
        <v>1</v>
      </c>
      <c r="K143">
        <f>VLOOKUP(B143,'Additional Details'!A2:P41,MATCH('Additional Details'!G3,'Additional Details'!A3:P3,0),FALSE)</f>
        <v>15.4087560558467</v>
      </c>
      <c r="L143">
        <f>VLOOKUP(B143,'Additional Details'!A2:P41,MATCH('Additional Details'!H3,'Additional Details'!A3:P3,0),FALSE)</f>
        <v>0</v>
      </c>
      <c r="M143">
        <f>VLOOKUP(B143,'Additional Details'!A2:P41,MATCH('Additional Details'!I3,'Additional Details'!A3:P3,0),FALSE)</f>
        <v>0</v>
      </c>
      <c r="N143">
        <f>VLOOKUP(B143,'Additional Details'!A2:P41,MATCH('Additional Details'!J3,'Additional Details'!A3:P3,0),FALSE)</f>
        <v>1</v>
      </c>
      <c r="O143">
        <f>VLOOKUP(B143,'Additional Details'!A2:P41,MATCH('Additional Details'!K3,'Additional Details'!A3:P3,0),FALSE)</f>
        <v>0</v>
      </c>
      <c r="P143">
        <f>VLOOKUP(B143,'Additional Details'!A2:P41,MATCH('Additional Details'!L3,'Additional Details'!A3:P3,0),FALSE)</f>
        <v>0</v>
      </c>
      <c r="Q143">
        <f>VLOOKUP(B143,'Additional Details'!A2:P41,MATCH('Additional Details'!M3,'Additional Details'!A3:P3,0),FALSE)</f>
        <v>0</v>
      </c>
      <c r="R143">
        <f>VLOOKUP(B143,'Additional Details'!A2:P41,MATCH('Additional Details'!N3,'Additional Details'!A3:P3,0),FALSE)</f>
        <v>0</v>
      </c>
      <c r="S143">
        <f>VLOOKUP(B143,'Additional Details'!A2:P41,MATCH('Additional Details'!O3,'Additional Details'!A3:P3,0),FALSE)</f>
        <v>3.0429148334363698</v>
      </c>
      <c r="T143">
        <f>VLOOKUP(B143,'Additional Details'!A2:P41,MATCH('Additional Details'!P3,'Additional Details'!A3:P3,0),FALSE)</f>
        <v>1</v>
      </c>
    </row>
    <row r="144" spans="1:20" x14ac:dyDescent="0.3">
      <c r="A144">
        <v>1003</v>
      </c>
      <c r="B144" t="s">
        <v>10</v>
      </c>
      <c r="C144" t="s">
        <v>52</v>
      </c>
      <c r="D144" t="s">
        <v>53</v>
      </c>
      <c r="E144">
        <v>33</v>
      </c>
      <c r="F144">
        <v>0</v>
      </c>
      <c r="G144">
        <f>VLOOKUP(B144,'Additional Details'!A3:P42,MATCH('Additional Details'!C4,'Additional Details'!A4:P4,0),FALSE)</f>
        <v>15</v>
      </c>
      <c r="H144">
        <f>VLOOKUP(B144,'Additional Details'!A3:P42,MATCH('Additional Details'!D4,'Additional Details'!A4:P4,0),FALSE)</f>
        <v>0</v>
      </c>
      <c r="I144">
        <f>VLOOKUP(B144,'Additional Details'!A3:P42,MATCH('Additional Details'!E4,'Additional Details'!A4:P4,0),FALSE)</f>
        <v>2</v>
      </c>
      <c r="J144">
        <f>VLOOKUP(B144,'Additional Details'!A3:P42,MATCH('Additional Details'!F4,'Additional Details'!A4:P4,0),FALSE)</f>
        <v>3</v>
      </c>
      <c r="K144">
        <f>VLOOKUP(B144,'Additional Details'!A3:P42,MATCH('Additional Details'!G4,'Additional Details'!A4:P4,0),FALSE)</f>
        <v>4.2105697688122596</v>
      </c>
      <c r="L144">
        <f>VLOOKUP(B144,'Additional Details'!A3:P42,MATCH('Additional Details'!H4,'Additional Details'!A4:P4,0),FALSE)</f>
        <v>26</v>
      </c>
      <c r="M144">
        <f>VLOOKUP(B144,'Additional Details'!A3:P42,MATCH('Additional Details'!I4,'Additional Details'!A4:P4,0),FALSE)</f>
        <v>0</v>
      </c>
      <c r="N144">
        <f>VLOOKUP(B144,'Additional Details'!A3:P42,MATCH('Additional Details'!J4,'Additional Details'!A4:P4,0),FALSE)</f>
        <v>2</v>
      </c>
      <c r="O144">
        <f>VLOOKUP(B144,'Additional Details'!A3:P42,MATCH('Additional Details'!K4,'Additional Details'!A4:P4,0),FALSE)</f>
        <v>0</v>
      </c>
      <c r="P144">
        <f>VLOOKUP(B144,'Additional Details'!A3:P42,MATCH('Additional Details'!L4,'Additional Details'!A4:P4,0),FALSE)</f>
        <v>0</v>
      </c>
      <c r="Q144">
        <f>VLOOKUP(B144,'Additional Details'!A3:P42,MATCH('Additional Details'!M4,'Additional Details'!A4:P4,0),FALSE)</f>
        <v>0</v>
      </c>
      <c r="R144">
        <f>VLOOKUP(B144,'Additional Details'!A3:P42,MATCH('Additional Details'!N4,'Additional Details'!A4:P4,0),FALSE)</f>
        <v>0</v>
      </c>
      <c r="S144">
        <f>VLOOKUP(B144,'Additional Details'!A3:P42,MATCH('Additional Details'!O4,'Additional Details'!A4:P4,0),FALSE)</f>
        <v>0.112602254466181</v>
      </c>
      <c r="T144">
        <f>VLOOKUP(B144,'Additional Details'!A3:P42,MATCH('Additional Details'!P4,'Additional Details'!A4:P4,0),FALSE)</f>
        <v>4</v>
      </c>
    </row>
    <row r="145" spans="1:20" x14ac:dyDescent="0.3">
      <c r="A145">
        <v>1004</v>
      </c>
      <c r="B145" t="s">
        <v>11</v>
      </c>
      <c r="C145" t="s">
        <v>52</v>
      </c>
      <c r="D145" t="s">
        <v>53</v>
      </c>
      <c r="E145">
        <v>76</v>
      </c>
      <c r="F145">
        <v>1</v>
      </c>
      <c r="G145">
        <f>VLOOKUP(B145,'Additional Details'!A4:P43,MATCH('Additional Details'!C5,'Additional Details'!A5:P5,0),FALSE)</f>
        <v>17</v>
      </c>
      <c r="H145">
        <f>VLOOKUP(B145,'Additional Details'!A4:P43,MATCH('Additional Details'!D5,'Additional Details'!A5:P5,0),FALSE)</f>
        <v>1</v>
      </c>
      <c r="I145">
        <f>VLOOKUP(B145,'Additional Details'!A4:P43,MATCH('Additional Details'!E5,'Additional Details'!A5:P5,0),FALSE)</f>
        <v>0</v>
      </c>
      <c r="J145">
        <f>VLOOKUP(B145,'Additional Details'!A4:P43,MATCH('Additional Details'!F5,'Additional Details'!A5:P5,0),FALSE)</f>
        <v>3</v>
      </c>
      <c r="K145">
        <f>VLOOKUP(B145,'Additional Details'!A4:P43,MATCH('Additional Details'!G5,'Additional Details'!A5:P5,0),FALSE)</f>
        <v>10.028829473958201</v>
      </c>
      <c r="L145">
        <f>VLOOKUP(B145,'Additional Details'!A4:P43,MATCH('Additional Details'!H5,'Additional Details'!A5:P5,0),FALSE)</f>
        <v>14</v>
      </c>
      <c r="M145">
        <f>VLOOKUP(B145,'Additional Details'!A4:P43,MATCH('Additional Details'!I5,'Additional Details'!A5:P5,0),FALSE)</f>
        <v>0</v>
      </c>
      <c r="N145">
        <f>VLOOKUP(B145,'Additional Details'!A4:P43,MATCH('Additional Details'!J5,'Additional Details'!A5:P5,0),FALSE)</f>
        <v>3</v>
      </c>
      <c r="O145">
        <f>VLOOKUP(B145,'Additional Details'!A4:P43,MATCH('Additional Details'!K5,'Additional Details'!A5:P5,0),FALSE)</f>
        <v>1</v>
      </c>
      <c r="P145">
        <f>VLOOKUP(B145,'Additional Details'!A4:P43,MATCH('Additional Details'!L5,'Additional Details'!A5:P5,0),FALSE)</f>
        <v>0</v>
      </c>
      <c r="Q145">
        <f>VLOOKUP(B145,'Additional Details'!A4:P43,MATCH('Additional Details'!M5,'Additional Details'!A5:P5,0),FALSE)</f>
        <v>0</v>
      </c>
      <c r="R145">
        <f>VLOOKUP(B145,'Additional Details'!A4:P43,MATCH('Additional Details'!N5,'Additional Details'!A5:P5,0),FALSE)</f>
        <v>0</v>
      </c>
      <c r="S145">
        <f>VLOOKUP(B145,'Additional Details'!A4:P43,MATCH('Additional Details'!O5,'Additional Details'!A5:P5,0),FALSE)</f>
        <v>2.05421813970294</v>
      </c>
      <c r="T145">
        <f>VLOOKUP(B145,'Additional Details'!A4:P43,MATCH('Additional Details'!P5,'Additional Details'!A5:P5,0),FALSE)</f>
        <v>3</v>
      </c>
    </row>
    <row r="146" spans="1:20" x14ac:dyDescent="0.3">
      <c r="A146">
        <v>1005</v>
      </c>
      <c r="B146" t="s">
        <v>12</v>
      </c>
      <c r="C146" t="s">
        <v>52</v>
      </c>
      <c r="D146" t="s">
        <v>53</v>
      </c>
      <c r="E146">
        <v>20</v>
      </c>
      <c r="F146">
        <v>0</v>
      </c>
      <c r="G146">
        <f>VLOOKUP(B146,'Additional Details'!A5:P44,MATCH('Additional Details'!C6,'Additional Details'!A6:P6,0),FALSE)</f>
        <v>17</v>
      </c>
      <c r="H146">
        <f>VLOOKUP(B146,'Additional Details'!A5:P44,MATCH('Additional Details'!D6,'Additional Details'!A6:P6,0),FALSE)</f>
        <v>1</v>
      </c>
      <c r="I146">
        <f>VLOOKUP(B146,'Additional Details'!A5:P44,MATCH('Additional Details'!E6,'Additional Details'!A6:P6,0),FALSE)</f>
        <v>0</v>
      </c>
      <c r="J146">
        <f>VLOOKUP(B146,'Additional Details'!A5:P44,MATCH('Additional Details'!F6,'Additional Details'!A6:P6,0),FALSE)</f>
        <v>2</v>
      </c>
      <c r="K146">
        <f>VLOOKUP(B146,'Additional Details'!A5:P44,MATCH('Additional Details'!G6,'Additional Details'!A6:P6,0),FALSE)</f>
        <v>4.6724952729713296</v>
      </c>
      <c r="L146">
        <f>VLOOKUP(B146,'Additional Details'!A5:P44,MATCH('Additional Details'!H6,'Additional Details'!A6:P6,0),FALSE)</f>
        <v>17</v>
      </c>
      <c r="M146">
        <f>VLOOKUP(B146,'Additional Details'!A5:P44,MATCH('Additional Details'!I6,'Additional Details'!A6:P6,0),FALSE)</f>
        <v>1</v>
      </c>
      <c r="N146">
        <f>VLOOKUP(B146,'Additional Details'!A5:P44,MATCH('Additional Details'!J6,'Additional Details'!A6:P6,0),FALSE)</f>
        <v>3</v>
      </c>
      <c r="O146">
        <f>VLOOKUP(B146,'Additional Details'!A5:P44,MATCH('Additional Details'!K6,'Additional Details'!A6:P6,0),FALSE)</f>
        <v>0</v>
      </c>
      <c r="P146">
        <f>VLOOKUP(B146,'Additional Details'!A5:P44,MATCH('Additional Details'!L6,'Additional Details'!A6:P6,0),FALSE)</f>
        <v>0</v>
      </c>
      <c r="Q146">
        <f>VLOOKUP(B146,'Additional Details'!A5:P44,MATCH('Additional Details'!M6,'Additional Details'!A6:P6,0),FALSE)</f>
        <v>0</v>
      </c>
      <c r="R146">
        <f>VLOOKUP(B146,'Additional Details'!A5:P44,MATCH('Additional Details'!N6,'Additional Details'!A6:P6,0),FALSE)</f>
        <v>0</v>
      </c>
      <c r="S146">
        <f>VLOOKUP(B146,'Additional Details'!A5:P44,MATCH('Additional Details'!O6,'Additional Details'!A6:P6,0),FALSE)</f>
        <v>1.28806118179538</v>
      </c>
      <c r="T146">
        <f>VLOOKUP(B146,'Additional Details'!A5:P44,MATCH('Additional Details'!P6,'Additional Details'!A6:P6,0),FALSE)</f>
        <v>4</v>
      </c>
    </row>
    <row r="147" spans="1:20" x14ac:dyDescent="0.3">
      <c r="A147">
        <v>1006</v>
      </c>
      <c r="B147" t="s">
        <v>13</v>
      </c>
      <c r="C147" t="s">
        <v>52</v>
      </c>
      <c r="D147" t="s">
        <v>53</v>
      </c>
      <c r="E147">
        <v>10</v>
      </c>
      <c r="F147">
        <v>0</v>
      </c>
      <c r="G147">
        <f>VLOOKUP(B147,'Additional Details'!A6:P45,MATCH('Additional Details'!C7,'Additional Details'!A7:P7,0),FALSE)</f>
        <v>18</v>
      </c>
      <c r="H147">
        <f>VLOOKUP(B147,'Additional Details'!A6:P45,MATCH('Additional Details'!D7,'Additional Details'!A7:P7,0),FALSE)</f>
        <v>0</v>
      </c>
      <c r="I147">
        <f>VLOOKUP(B147,'Additional Details'!A6:P45,MATCH('Additional Details'!E7,'Additional Details'!A7:P7,0),FALSE)</f>
        <v>0</v>
      </c>
      <c r="J147">
        <f>VLOOKUP(B147,'Additional Details'!A6:P45,MATCH('Additional Details'!F7,'Additional Details'!A7:P7,0),FALSE)</f>
        <v>1</v>
      </c>
      <c r="K147">
        <f>VLOOKUP(B147,'Additional Details'!A6:P45,MATCH('Additional Details'!G7,'Additional Details'!A7:P7,0),FALSE)</f>
        <v>8.1912185452501802</v>
      </c>
      <c r="L147">
        <f>VLOOKUP(B147,'Additional Details'!A6:P45,MATCH('Additional Details'!H7,'Additional Details'!A7:P7,0),FALSE)</f>
        <v>0</v>
      </c>
      <c r="M147">
        <f>VLOOKUP(B147,'Additional Details'!A6:P45,MATCH('Additional Details'!I7,'Additional Details'!A7:P7,0),FALSE)</f>
        <v>0</v>
      </c>
      <c r="N147">
        <f>VLOOKUP(B147,'Additional Details'!A6:P45,MATCH('Additional Details'!J7,'Additional Details'!A7:P7,0),FALSE)</f>
        <v>1</v>
      </c>
      <c r="O147">
        <f>VLOOKUP(B147,'Additional Details'!A6:P45,MATCH('Additional Details'!K7,'Additional Details'!A7:P7,0),FALSE)</f>
        <v>1</v>
      </c>
      <c r="P147">
        <f>VLOOKUP(B147,'Additional Details'!A6:P45,MATCH('Additional Details'!L7,'Additional Details'!A7:P7,0),FALSE)</f>
        <v>0</v>
      </c>
      <c r="Q147">
        <f>VLOOKUP(B147,'Additional Details'!A6:P45,MATCH('Additional Details'!M7,'Additional Details'!A7:P7,0),FALSE)</f>
        <v>0</v>
      </c>
      <c r="R147">
        <f>VLOOKUP(B147,'Additional Details'!A6:P45,MATCH('Additional Details'!N7,'Additional Details'!A7:P7,0),FALSE)</f>
        <v>0</v>
      </c>
      <c r="S147">
        <f>VLOOKUP(B147,'Additional Details'!A6:P45,MATCH('Additional Details'!O7,'Additional Details'!A7:P7,0),FALSE)</f>
        <v>3.0841836144863901</v>
      </c>
      <c r="T147">
        <f>VLOOKUP(B147,'Additional Details'!A6:P45,MATCH('Additional Details'!P7,'Additional Details'!A7:P7,0),FALSE)</f>
        <v>1</v>
      </c>
    </row>
    <row r="148" spans="1:20" x14ac:dyDescent="0.3">
      <c r="A148">
        <v>1007</v>
      </c>
      <c r="B148" t="s">
        <v>14</v>
      </c>
      <c r="C148" t="s">
        <v>52</v>
      </c>
      <c r="D148" t="s">
        <v>53</v>
      </c>
      <c r="E148">
        <v>72</v>
      </c>
      <c r="F148">
        <v>1</v>
      </c>
      <c r="G148">
        <f>VLOOKUP(B148,'Additional Details'!A7:P46,MATCH('Additional Details'!C8,'Additional Details'!A8:P8,0),FALSE)</f>
        <v>15</v>
      </c>
      <c r="H148">
        <f>VLOOKUP(B148,'Additional Details'!A7:P46,MATCH('Additional Details'!D8,'Additional Details'!A8:P8,0),FALSE)</f>
        <v>0</v>
      </c>
      <c r="I148">
        <f>VLOOKUP(B148,'Additional Details'!A7:P46,MATCH('Additional Details'!E8,'Additional Details'!A8:P8,0),FALSE)</f>
        <v>1</v>
      </c>
      <c r="J148">
        <f>VLOOKUP(B148,'Additional Details'!A7:P46,MATCH('Additional Details'!F8,'Additional Details'!A8:P8,0),FALSE)</f>
        <v>1</v>
      </c>
      <c r="K148">
        <f>VLOOKUP(B148,'Additional Details'!A7:P46,MATCH('Additional Details'!G8,'Additional Details'!A8:P8,0),FALSE)</f>
        <v>15.601680474699201</v>
      </c>
      <c r="L148">
        <f>VLOOKUP(B148,'Additional Details'!A7:P46,MATCH('Additional Details'!H8,'Additional Details'!A8:P8,0),FALSE)</f>
        <v>10</v>
      </c>
      <c r="M148">
        <f>VLOOKUP(B148,'Additional Details'!A7:P46,MATCH('Additional Details'!I8,'Additional Details'!A8:P8,0),FALSE)</f>
        <v>0</v>
      </c>
      <c r="N148">
        <f>VLOOKUP(B148,'Additional Details'!A7:P46,MATCH('Additional Details'!J8,'Additional Details'!A8:P8,0),FALSE)</f>
        <v>3</v>
      </c>
      <c r="O148">
        <f>VLOOKUP(B148,'Additional Details'!A7:P46,MATCH('Additional Details'!K8,'Additional Details'!A8:P8,0),FALSE)</f>
        <v>0</v>
      </c>
      <c r="P148">
        <f>VLOOKUP(B148,'Additional Details'!A7:P46,MATCH('Additional Details'!L8,'Additional Details'!A8:P8,0),FALSE)</f>
        <v>1</v>
      </c>
      <c r="Q148">
        <f>VLOOKUP(B148,'Additional Details'!A7:P46,MATCH('Additional Details'!M8,'Additional Details'!A8:P8,0),FALSE)</f>
        <v>0</v>
      </c>
      <c r="R148">
        <f>VLOOKUP(B148,'Additional Details'!A7:P46,MATCH('Additional Details'!N8,'Additional Details'!A8:P8,0),FALSE)</f>
        <v>0</v>
      </c>
      <c r="S148">
        <f>VLOOKUP(B148,'Additional Details'!A7:P46,MATCH('Additional Details'!O8,'Additional Details'!A8:P8,0),FALSE)</f>
        <v>2.7482374148915798</v>
      </c>
      <c r="T148">
        <f>VLOOKUP(B148,'Additional Details'!A7:P46,MATCH('Additional Details'!P8,'Additional Details'!A8:P8,0),FALSE)</f>
        <v>2</v>
      </c>
    </row>
    <row r="149" spans="1:20" x14ac:dyDescent="0.3">
      <c r="A149">
        <v>1008</v>
      </c>
      <c r="B149" t="s">
        <v>15</v>
      </c>
      <c r="C149" t="s">
        <v>52</v>
      </c>
      <c r="D149" t="s">
        <v>53</v>
      </c>
      <c r="E149">
        <v>80</v>
      </c>
      <c r="F149">
        <v>1</v>
      </c>
      <c r="G149">
        <f>VLOOKUP(B149,'Additional Details'!A8:P47,MATCH('Additional Details'!C9,'Additional Details'!A9:P9,0),FALSE)</f>
        <v>15</v>
      </c>
      <c r="H149">
        <f>VLOOKUP(B149,'Additional Details'!A8:P47,MATCH('Additional Details'!D9,'Additional Details'!A9:P9,0),FALSE)</f>
        <v>1</v>
      </c>
      <c r="I149">
        <f>VLOOKUP(B149,'Additional Details'!A8:P47,MATCH('Additional Details'!E9,'Additional Details'!A9:P9,0),FALSE)</f>
        <v>1</v>
      </c>
      <c r="J149">
        <f>VLOOKUP(B149,'Additional Details'!A8:P47,MATCH('Additional Details'!F9,'Additional Details'!A9:P9,0),FALSE)</f>
        <v>4</v>
      </c>
      <c r="K149">
        <f>VLOOKUP(B149,'Additional Details'!A8:P47,MATCH('Additional Details'!G9,'Additional Details'!A9:P9,0),FALSE)</f>
        <v>15.424496305808001</v>
      </c>
      <c r="L149">
        <f>VLOOKUP(B149,'Additional Details'!A8:P47,MATCH('Additional Details'!H9,'Additional Details'!A9:P9,0),FALSE)</f>
        <v>22</v>
      </c>
      <c r="M149">
        <f>VLOOKUP(B149,'Additional Details'!A8:P47,MATCH('Additional Details'!I9,'Additional Details'!A9:P9,0),FALSE)</f>
        <v>1</v>
      </c>
      <c r="N149">
        <f>VLOOKUP(B149,'Additional Details'!A8:P47,MATCH('Additional Details'!J9,'Additional Details'!A9:P9,0),FALSE)</f>
        <v>1</v>
      </c>
      <c r="O149">
        <f>VLOOKUP(B149,'Additional Details'!A8:P47,MATCH('Additional Details'!K9,'Additional Details'!A9:P9,0),FALSE)</f>
        <v>1</v>
      </c>
      <c r="P149">
        <f>VLOOKUP(B149,'Additional Details'!A8:P47,MATCH('Additional Details'!L9,'Additional Details'!A9:P9,0),FALSE)</f>
        <v>0</v>
      </c>
      <c r="Q149">
        <f>VLOOKUP(B149,'Additional Details'!A8:P47,MATCH('Additional Details'!M9,'Additional Details'!A9:P9,0),FALSE)</f>
        <v>0</v>
      </c>
      <c r="R149">
        <f>VLOOKUP(B149,'Additional Details'!A8:P47,MATCH('Additional Details'!N9,'Additional Details'!A9:P9,0),FALSE)</f>
        <v>0</v>
      </c>
      <c r="S149">
        <f>VLOOKUP(B149,'Additional Details'!A8:P47,MATCH('Additional Details'!O9,'Additional Details'!A9:P9,0),FALSE)</f>
        <v>1.36014271231646</v>
      </c>
      <c r="T149">
        <f>VLOOKUP(B149,'Additional Details'!A8:P47,MATCH('Additional Details'!P9,'Additional Details'!A9:P9,0),FALSE)</f>
        <v>4</v>
      </c>
    </row>
    <row r="150" spans="1:20" x14ac:dyDescent="0.3">
      <c r="A150">
        <v>1009</v>
      </c>
      <c r="B150" t="s">
        <v>16</v>
      </c>
      <c r="C150" t="s">
        <v>52</v>
      </c>
      <c r="D150" t="s">
        <v>53</v>
      </c>
      <c r="E150">
        <v>22</v>
      </c>
      <c r="F150">
        <v>0</v>
      </c>
      <c r="G150">
        <f>VLOOKUP(B150,'Additional Details'!A9:P48,MATCH('Additional Details'!C10,'Additional Details'!A10:P10,0),FALSE)</f>
        <v>17</v>
      </c>
      <c r="H150">
        <f>VLOOKUP(B150,'Additional Details'!A9:P48,MATCH('Additional Details'!D10,'Additional Details'!A10:P10,0),FALSE)</f>
        <v>0</v>
      </c>
      <c r="I150">
        <f>VLOOKUP(B150,'Additional Details'!A9:P48,MATCH('Additional Details'!E10,'Additional Details'!A10:P10,0),FALSE)</f>
        <v>0</v>
      </c>
      <c r="J150">
        <f>VLOOKUP(B150,'Additional Details'!A9:P48,MATCH('Additional Details'!F10,'Additional Details'!A10:P10,0),FALSE)</f>
        <v>0</v>
      </c>
      <c r="K150">
        <f>VLOOKUP(B150,'Additional Details'!A9:P48,MATCH('Additional Details'!G10,'Additional Details'!A10:P10,0),FALSE)</f>
        <v>4.5620075580477</v>
      </c>
      <c r="L150">
        <f>VLOOKUP(B150,'Additional Details'!A9:P48,MATCH('Additional Details'!H10,'Additional Details'!A10:P10,0),FALSE)</f>
        <v>1</v>
      </c>
      <c r="M150">
        <f>VLOOKUP(B150,'Additional Details'!A9:P48,MATCH('Additional Details'!I10,'Additional Details'!A10:P10,0),FALSE)</f>
        <v>0</v>
      </c>
      <c r="N150">
        <f>VLOOKUP(B150,'Additional Details'!A9:P48,MATCH('Additional Details'!J10,'Additional Details'!A10:P10,0),FALSE)</f>
        <v>2</v>
      </c>
      <c r="O150">
        <f>VLOOKUP(B150,'Additional Details'!A9:P48,MATCH('Additional Details'!K10,'Additional Details'!A10:P10,0),FALSE)</f>
        <v>0</v>
      </c>
      <c r="P150">
        <f>VLOOKUP(B150,'Additional Details'!A9:P48,MATCH('Additional Details'!L10,'Additional Details'!A10:P10,0),FALSE)</f>
        <v>1</v>
      </c>
      <c r="Q150">
        <f>VLOOKUP(B150,'Additional Details'!A9:P48,MATCH('Additional Details'!M10,'Additional Details'!A10:P10,0),FALSE)</f>
        <v>0</v>
      </c>
      <c r="R150">
        <f>VLOOKUP(B150,'Additional Details'!A9:P48,MATCH('Additional Details'!N10,'Additional Details'!A10:P10,0),FALSE)</f>
        <v>1</v>
      </c>
      <c r="S150">
        <f>VLOOKUP(B150,'Additional Details'!A9:P48,MATCH('Additional Details'!O10,'Additional Details'!A10:P10,0),FALSE)</f>
        <v>2.8968191895135602</v>
      </c>
      <c r="T150">
        <f>VLOOKUP(B150,'Additional Details'!A9:P48,MATCH('Additional Details'!P10,'Additional Details'!A10:P10,0),FALSE)</f>
        <v>2</v>
      </c>
    </row>
    <row r="151" spans="1:20" x14ac:dyDescent="0.3">
      <c r="A151">
        <v>1010</v>
      </c>
      <c r="B151" t="s">
        <v>17</v>
      </c>
      <c r="C151" t="s">
        <v>52</v>
      </c>
      <c r="D151" t="s">
        <v>53</v>
      </c>
      <c r="E151">
        <v>8</v>
      </c>
      <c r="F151">
        <v>0</v>
      </c>
      <c r="G151">
        <f>VLOOKUP(B151,'Additional Details'!A10:P49,MATCH('Additional Details'!C11,'Additional Details'!A11:P11,0),FALSE)</f>
        <v>16</v>
      </c>
      <c r="H151">
        <f>VLOOKUP(B151,'Additional Details'!A10:P49,MATCH('Additional Details'!D11,'Additional Details'!A11:P11,0),FALSE)</f>
        <v>1</v>
      </c>
      <c r="I151">
        <f>VLOOKUP(B151,'Additional Details'!A10:P49,MATCH('Additional Details'!E11,'Additional Details'!A11:P11,0),FALSE)</f>
        <v>0</v>
      </c>
      <c r="J151">
        <f>VLOOKUP(B151,'Additional Details'!A10:P49,MATCH('Additional Details'!F11,'Additional Details'!A11:P11,0),FALSE)</f>
        <v>1</v>
      </c>
      <c r="K151">
        <f>VLOOKUP(B151,'Additional Details'!A10:P49,MATCH('Additional Details'!G11,'Additional Details'!A11:P11,0),FALSE)</f>
        <v>18.444466363097199</v>
      </c>
      <c r="L151">
        <f>VLOOKUP(B151,'Additional Details'!A10:P49,MATCH('Additional Details'!H11,'Additional Details'!A11:P11,0),FALSE)</f>
        <v>0</v>
      </c>
      <c r="M151">
        <f>VLOOKUP(B151,'Additional Details'!A10:P49,MATCH('Additional Details'!I11,'Additional Details'!A11:P11,0),FALSE)</f>
        <v>0</v>
      </c>
      <c r="N151">
        <f>VLOOKUP(B151,'Additional Details'!A10:P49,MATCH('Additional Details'!J11,'Additional Details'!A11:P11,0),FALSE)</f>
        <v>3</v>
      </c>
      <c r="O151">
        <f>VLOOKUP(B151,'Additional Details'!A10:P49,MATCH('Additional Details'!K11,'Additional Details'!A11:P11,0),FALSE)</f>
        <v>1</v>
      </c>
      <c r="P151">
        <f>VLOOKUP(B151,'Additional Details'!A10:P49,MATCH('Additional Details'!L11,'Additional Details'!A11:P11,0),FALSE)</f>
        <v>0</v>
      </c>
      <c r="Q151">
        <f>VLOOKUP(B151,'Additional Details'!A10:P49,MATCH('Additional Details'!M11,'Additional Details'!A11:P11,0),FALSE)</f>
        <v>0</v>
      </c>
      <c r="R151">
        <f>VLOOKUP(B151,'Additional Details'!A10:P49,MATCH('Additional Details'!N11,'Additional Details'!A11:P11,0),FALSE)</f>
        <v>0</v>
      </c>
      <c r="S151">
        <f>VLOOKUP(B151,'Additional Details'!A10:P49,MATCH('Additional Details'!O11,'Additional Details'!A11:P11,0),FALSE)</f>
        <v>3.5734742103297599</v>
      </c>
      <c r="T151">
        <f>VLOOKUP(B151,'Additional Details'!A10:P49,MATCH('Additional Details'!P11,'Additional Details'!A11:P11,0),FALSE)</f>
        <v>0</v>
      </c>
    </row>
    <row r="152" spans="1:20" x14ac:dyDescent="0.3">
      <c r="A152">
        <v>1011</v>
      </c>
      <c r="B152" t="s">
        <v>18</v>
      </c>
      <c r="C152" t="s">
        <v>52</v>
      </c>
      <c r="D152" t="s">
        <v>53</v>
      </c>
      <c r="E152">
        <v>100</v>
      </c>
      <c r="F152">
        <v>1</v>
      </c>
      <c r="G152">
        <f>VLOOKUP(B152,'Additional Details'!A11:P50,MATCH('Additional Details'!C12,'Additional Details'!A12:P12,0),FALSE)</f>
        <v>17</v>
      </c>
      <c r="H152">
        <f>VLOOKUP(B152,'Additional Details'!A11:P50,MATCH('Additional Details'!D12,'Additional Details'!A12:P12,0),FALSE)</f>
        <v>0</v>
      </c>
      <c r="I152">
        <f>VLOOKUP(B152,'Additional Details'!A11:P50,MATCH('Additional Details'!E12,'Additional Details'!A12:P12,0),FALSE)</f>
        <v>0</v>
      </c>
      <c r="J152">
        <f>VLOOKUP(B152,'Additional Details'!A11:P50,MATCH('Additional Details'!F12,'Additional Details'!A12:P12,0),FALSE)</f>
        <v>1</v>
      </c>
      <c r="K152">
        <f>VLOOKUP(B152,'Additional Details'!A11:P50,MATCH('Additional Details'!G12,'Additional Details'!A12:P12,0),FALSE)</f>
        <v>11.851363655296501</v>
      </c>
      <c r="L152">
        <f>VLOOKUP(B152,'Additional Details'!A11:P50,MATCH('Additional Details'!H12,'Additional Details'!A12:P12,0),FALSE)</f>
        <v>11</v>
      </c>
      <c r="M152">
        <f>VLOOKUP(B152,'Additional Details'!A11:P50,MATCH('Additional Details'!I12,'Additional Details'!A12:P12,0),FALSE)</f>
        <v>0</v>
      </c>
      <c r="N152">
        <f>VLOOKUP(B152,'Additional Details'!A11:P50,MATCH('Additional Details'!J12,'Additional Details'!A12:P12,0),FALSE)</f>
        <v>1</v>
      </c>
      <c r="O152">
        <f>VLOOKUP(B152,'Additional Details'!A11:P50,MATCH('Additional Details'!K12,'Additional Details'!A12:P12,0),FALSE)</f>
        <v>0</v>
      </c>
      <c r="P152">
        <f>VLOOKUP(B152,'Additional Details'!A11:P50,MATCH('Additional Details'!L12,'Additional Details'!A12:P12,0),FALSE)</f>
        <v>0</v>
      </c>
      <c r="Q152">
        <f>VLOOKUP(B152,'Additional Details'!A11:P50,MATCH('Additional Details'!M12,'Additional Details'!A12:P12,0),FALSE)</f>
        <v>0</v>
      </c>
      <c r="R152">
        <f>VLOOKUP(B152,'Additional Details'!A11:P50,MATCH('Additional Details'!N12,'Additional Details'!A12:P12,0),FALSE)</f>
        <v>0</v>
      </c>
      <c r="S152">
        <f>VLOOKUP(B152,'Additional Details'!A11:P50,MATCH('Additional Details'!O12,'Additional Details'!A12:P12,0),FALSE)</f>
        <v>2.14717162501851</v>
      </c>
      <c r="T152">
        <f>VLOOKUP(B152,'Additional Details'!A11:P50,MATCH('Additional Details'!P12,'Additional Details'!A12:P12,0),FALSE)</f>
        <v>3</v>
      </c>
    </row>
    <row r="153" spans="1:20" x14ac:dyDescent="0.3">
      <c r="A153">
        <v>1012</v>
      </c>
      <c r="B153" t="s">
        <v>19</v>
      </c>
      <c r="C153" t="s">
        <v>52</v>
      </c>
      <c r="D153" t="s">
        <v>53</v>
      </c>
      <c r="E153">
        <v>49</v>
      </c>
      <c r="F153">
        <v>0</v>
      </c>
      <c r="G153">
        <f>VLOOKUP(B153,'Additional Details'!A12:P51,MATCH('Additional Details'!C13,'Additional Details'!A13:P13,0),FALSE)</f>
        <v>17</v>
      </c>
      <c r="H153">
        <f>VLOOKUP(B153,'Additional Details'!A12:P51,MATCH('Additional Details'!D13,'Additional Details'!A13:P13,0),FALSE)</f>
        <v>0</v>
      </c>
      <c r="I153">
        <f>VLOOKUP(B153,'Additional Details'!A12:P51,MATCH('Additional Details'!E13,'Additional Details'!A13:P13,0),FALSE)</f>
        <v>0</v>
      </c>
      <c r="J153">
        <f>VLOOKUP(B153,'Additional Details'!A12:P51,MATCH('Additional Details'!F13,'Additional Details'!A13:P13,0),FALSE)</f>
        <v>1</v>
      </c>
      <c r="K153">
        <f>VLOOKUP(B153,'Additional Details'!A12:P51,MATCH('Additional Details'!G13,'Additional Details'!A13:P13,0),FALSE)</f>
        <v>7.59848581924029</v>
      </c>
      <c r="L153">
        <f>VLOOKUP(B153,'Additional Details'!A12:P51,MATCH('Additional Details'!H13,'Additional Details'!A13:P13,0),FALSE)</f>
        <v>15</v>
      </c>
      <c r="M153">
        <f>VLOOKUP(B153,'Additional Details'!A12:P51,MATCH('Additional Details'!I13,'Additional Details'!A13:P13,0),FALSE)</f>
        <v>0</v>
      </c>
      <c r="N153">
        <f>VLOOKUP(B153,'Additional Details'!A12:P51,MATCH('Additional Details'!J13,'Additional Details'!A13:P13,0),FALSE)</f>
        <v>2</v>
      </c>
      <c r="O153">
        <f>VLOOKUP(B153,'Additional Details'!A12:P51,MATCH('Additional Details'!K13,'Additional Details'!A13:P13,0),FALSE)</f>
        <v>0</v>
      </c>
      <c r="P153">
        <f>VLOOKUP(B153,'Additional Details'!A12:P51,MATCH('Additional Details'!L13,'Additional Details'!A13:P13,0),FALSE)</f>
        <v>0</v>
      </c>
      <c r="Q153">
        <f>VLOOKUP(B153,'Additional Details'!A12:P51,MATCH('Additional Details'!M13,'Additional Details'!A13:P13,0),FALSE)</f>
        <v>0</v>
      </c>
      <c r="R153">
        <f>VLOOKUP(B153,'Additional Details'!A12:P51,MATCH('Additional Details'!N13,'Additional Details'!A13:P13,0),FALSE)</f>
        <v>1</v>
      </c>
      <c r="S153">
        <f>VLOOKUP(B153,'Additional Details'!A12:P51,MATCH('Additional Details'!O13,'Additional Details'!A13:P13,0),FALSE)</f>
        <v>1.55959451904027</v>
      </c>
      <c r="T153">
        <f>VLOOKUP(B153,'Additional Details'!A12:P51,MATCH('Additional Details'!P13,'Additional Details'!A13:P13,0),FALSE)</f>
        <v>4</v>
      </c>
    </row>
    <row r="154" spans="1:20" x14ac:dyDescent="0.3">
      <c r="A154">
        <v>1013</v>
      </c>
      <c r="B154" t="s">
        <v>20</v>
      </c>
      <c r="C154" t="s">
        <v>52</v>
      </c>
      <c r="D154" t="s">
        <v>53</v>
      </c>
      <c r="E154">
        <v>70</v>
      </c>
      <c r="F154">
        <v>1</v>
      </c>
      <c r="G154">
        <f>VLOOKUP(B154,'Additional Details'!A13:P52,MATCH('Additional Details'!C14,'Additional Details'!A14:P14,0),FALSE)</f>
        <v>17</v>
      </c>
      <c r="H154">
        <f>VLOOKUP(B154,'Additional Details'!A13:P52,MATCH('Additional Details'!D14,'Additional Details'!A14:P14,0),FALSE)</f>
        <v>0</v>
      </c>
      <c r="I154">
        <f>VLOOKUP(B154,'Additional Details'!A13:P52,MATCH('Additional Details'!E14,'Additional Details'!A14:P14,0),FALSE)</f>
        <v>1</v>
      </c>
      <c r="J154">
        <f>VLOOKUP(B154,'Additional Details'!A13:P52,MATCH('Additional Details'!F14,'Additional Details'!A14:P14,0),FALSE)</f>
        <v>1</v>
      </c>
      <c r="K154">
        <f>VLOOKUP(B154,'Additional Details'!A13:P52,MATCH('Additional Details'!G14,'Additional Details'!A14:P14,0),FALSE)</f>
        <v>10.038711615617199</v>
      </c>
      <c r="L154">
        <f>VLOOKUP(B154,'Additional Details'!A13:P52,MATCH('Additional Details'!H14,'Additional Details'!A14:P14,0),FALSE)</f>
        <v>21</v>
      </c>
      <c r="M154">
        <f>VLOOKUP(B154,'Additional Details'!A13:P52,MATCH('Additional Details'!I14,'Additional Details'!A14:P14,0),FALSE)</f>
        <v>0</v>
      </c>
      <c r="N154">
        <f>VLOOKUP(B154,'Additional Details'!A13:P52,MATCH('Additional Details'!J14,'Additional Details'!A14:P14,0),FALSE)</f>
        <v>3</v>
      </c>
      <c r="O154">
        <f>VLOOKUP(B154,'Additional Details'!A13:P52,MATCH('Additional Details'!K14,'Additional Details'!A14:P14,0),FALSE)</f>
        <v>1</v>
      </c>
      <c r="P154">
        <f>VLOOKUP(B154,'Additional Details'!A13:P52,MATCH('Additional Details'!L14,'Additional Details'!A14:P14,0),FALSE)</f>
        <v>0</v>
      </c>
      <c r="Q154">
        <f>VLOOKUP(B154,'Additional Details'!A13:P52,MATCH('Additional Details'!M14,'Additional Details'!A14:P14,0),FALSE)</f>
        <v>0</v>
      </c>
      <c r="R154">
        <f>VLOOKUP(B154,'Additional Details'!A13:P52,MATCH('Additional Details'!N14,'Additional Details'!A14:P14,0),FALSE)</f>
        <v>0</v>
      </c>
      <c r="S154">
        <f>VLOOKUP(B154,'Additional Details'!A13:P52,MATCH('Additional Details'!O14,'Additional Details'!A14:P14,0),FALSE)</f>
        <v>1.5200778148748</v>
      </c>
      <c r="T154">
        <f>VLOOKUP(B154,'Additional Details'!A13:P52,MATCH('Additional Details'!P14,'Additional Details'!A14:P14,0),FALSE)</f>
        <v>4</v>
      </c>
    </row>
    <row r="155" spans="1:20" x14ac:dyDescent="0.3">
      <c r="A155">
        <v>1014</v>
      </c>
      <c r="B155" t="s">
        <v>21</v>
      </c>
      <c r="C155" t="s">
        <v>52</v>
      </c>
      <c r="D155" t="s">
        <v>53</v>
      </c>
      <c r="E155">
        <v>86</v>
      </c>
      <c r="F155">
        <v>1</v>
      </c>
      <c r="G155">
        <f>VLOOKUP(B155,'Additional Details'!A14:P53,MATCH('Additional Details'!C15,'Additional Details'!A15:P15,0),FALSE)</f>
        <v>17</v>
      </c>
      <c r="H155">
        <f>VLOOKUP(B155,'Additional Details'!A14:P53,MATCH('Additional Details'!D15,'Additional Details'!A15:P15,0),FALSE)</f>
        <v>0</v>
      </c>
      <c r="I155">
        <f>VLOOKUP(B155,'Additional Details'!A14:P53,MATCH('Additional Details'!E15,'Additional Details'!A15:P15,0),FALSE)</f>
        <v>1</v>
      </c>
      <c r="J155">
        <f>VLOOKUP(B155,'Additional Details'!A14:P53,MATCH('Additional Details'!F15,'Additional Details'!A15:P15,0),FALSE)</f>
        <v>2</v>
      </c>
      <c r="K155">
        <f>VLOOKUP(B155,'Additional Details'!A14:P53,MATCH('Additional Details'!G15,'Additional Details'!A15:P15,0),FALSE)</f>
        <v>12.1014250687548</v>
      </c>
      <c r="L155">
        <f>VLOOKUP(B155,'Additional Details'!A14:P53,MATCH('Additional Details'!H15,'Additional Details'!A15:P15,0),FALSE)</f>
        <v>21</v>
      </c>
      <c r="M155">
        <f>VLOOKUP(B155,'Additional Details'!A14:P53,MATCH('Additional Details'!I15,'Additional Details'!A15:P15,0),FALSE)</f>
        <v>0</v>
      </c>
      <c r="N155">
        <f>VLOOKUP(B155,'Additional Details'!A14:P53,MATCH('Additional Details'!J15,'Additional Details'!A15:P15,0),FALSE)</f>
        <v>4</v>
      </c>
      <c r="O155">
        <f>VLOOKUP(B155,'Additional Details'!A14:P53,MATCH('Additional Details'!K15,'Additional Details'!A15:P15,0),FALSE)</f>
        <v>0</v>
      </c>
      <c r="P155">
        <f>VLOOKUP(B155,'Additional Details'!A14:P53,MATCH('Additional Details'!L15,'Additional Details'!A15:P15,0),FALSE)</f>
        <v>1</v>
      </c>
      <c r="Q155">
        <f>VLOOKUP(B155,'Additional Details'!A14:P53,MATCH('Additional Details'!M15,'Additional Details'!A15:P15,0),FALSE)</f>
        <v>0</v>
      </c>
      <c r="R155">
        <f>VLOOKUP(B155,'Additional Details'!A14:P53,MATCH('Additional Details'!N15,'Additional Details'!A15:P15,0),FALSE)</f>
        <v>0</v>
      </c>
      <c r="S155">
        <f>VLOOKUP(B155,'Additional Details'!A14:P53,MATCH('Additional Details'!O15,'Additional Details'!A15:P15,0),FALSE)</f>
        <v>1.75158095833407</v>
      </c>
      <c r="T155">
        <f>VLOOKUP(B155,'Additional Details'!A14:P53,MATCH('Additional Details'!P15,'Additional Details'!A15:P15,0),FALSE)</f>
        <v>4</v>
      </c>
    </row>
    <row r="156" spans="1:20" x14ac:dyDescent="0.3">
      <c r="A156">
        <v>1015</v>
      </c>
      <c r="B156" t="s">
        <v>22</v>
      </c>
      <c r="C156" t="s">
        <v>52</v>
      </c>
      <c r="D156" t="s">
        <v>53</v>
      </c>
      <c r="E156">
        <v>15</v>
      </c>
      <c r="F156">
        <v>0</v>
      </c>
      <c r="G156">
        <f>VLOOKUP(B156,'Additional Details'!A15:P54,MATCH('Additional Details'!C16,'Additional Details'!A16:P16,0),FALSE)</f>
        <v>18</v>
      </c>
      <c r="H156">
        <f>VLOOKUP(B156,'Additional Details'!A15:P54,MATCH('Additional Details'!D16,'Additional Details'!A16:P16,0),FALSE)</f>
        <v>1</v>
      </c>
      <c r="I156">
        <f>VLOOKUP(B156,'Additional Details'!A15:P54,MATCH('Additional Details'!E16,'Additional Details'!A16:P16,0),FALSE)</f>
        <v>0</v>
      </c>
      <c r="J156">
        <f>VLOOKUP(B156,'Additional Details'!A15:P54,MATCH('Additional Details'!F16,'Additional Details'!A16:P16,0),FALSE)</f>
        <v>1</v>
      </c>
      <c r="K156">
        <f>VLOOKUP(B156,'Additional Details'!A15:P54,MATCH('Additional Details'!G16,'Additional Details'!A16:P16,0),FALSE)</f>
        <v>11.197810636915699</v>
      </c>
      <c r="L156">
        <f>VLOOKUP(B156,'Additional Details'!A15:P54,MATCH('Additional Details'!H16,'Additional Details'!A16:P16,0),FALSE)</f>
        <v>9</v>
      </c>
      <c r="M156">
        <f>VLOOKUP(B156,'Additional Details'!A15:P54,MATCH('Additional Details'!I16,'Additional Details'!A16:P16,0),FALSE)</f>
        <v>1</v>
      </c>
      <c r="N156">
        <f>VLOOKUP(B156,'Additional Details'!A15:P54,MATCH('Additional Details'!J16,'Additional Details'!A16:P16,0),FALSE)</f>
        <v>2</v>
      </c>
      <c r="O156">
        <f>VLOOKUP(B156,'Additional Details'!A15:P54,MATCH('Additional Details'!K16,'Additional Details'!A16:P16,0),FALSE)</f>
        <v>0</v>
      </c>
      <c r="P156">
        <f>VLOOKUP(B156,'Additional Details'!A15:P54,MATCH('Additional Details'!L16,'Additional Details'!A16:P16,0),FALSE)</f>
        <v>0</v>
      </c>
      <c r="Q156">
        <f>VLOOKUP(B156,'Additional Details'!A15:P54,MATCH('Additional Details'!M16,'Additional Details'!A16:P16,0),FALSE)</f>
        <v>0</v>
      </c>
      <c r="R156">
        <f>VLOOKUP(B156,'Additional Details'!A15:P54,MATCH('Additional Details'!N16,'Additional Details'!A16:P16,0),FALSE)</f>
        <v>0</v>
      </c>
      <c r="S156">
        <f>VLOOKUP(B156,'Additional Details'!A15:P54,MATCH('Additional Details'!O16,'Additional Details'!A16:P16,0),FALSE)</f>
        <v>2.3967881171247898</v>
      </c>
      <c r="T156">
        <f>VLOOKUP(B156,'Additional Details'!A15:P54,MATCH('Additional Details'!P16,'Additional Details'!A16:P16,0),FALSE)</f>
        <v>3</v>
      </c>
    </row>
    <row r="157" spans="1:20" x14ac:dyDescent="0.3">
      <c r="A157">
        <v>1016</v>
      </c>
      <c r="B157" t="s">
        <v>23</v>
      </c>
      <c r="C157" t="s">
        <v>52</v>
      </c>
      <c r="D157" t="s">
        <v>53</v>
      </c>
      <c r="E157">
        <v>95</v>
      </c>
      <c r="F157">
        <v>1</v>
      </c>
      <c r="G157">
        <f>VLOOKUP(B157,'Additional Details'!A16:P55,MATCH('Additional Details'!C17,'Additional Details'!A17:P17,0),FALSE)</f>
        <v>15</v>
      </c>
      <c r="H157">
        <f>VLOOKUP(B157,'Additional Details'!A16:P55,MATCH('Additional Details'!D17,'Additional Details'!A17:P17,0),FALSE)</f>
        <v>0</v>
      </c>
      <c r="I157">
        <f>VLOOKUP(B157,'Additional Details'!A16:P55,MATCH('Additional Details'!E17,'Additional Details'!A17:P17,0),FALSE)</f>
        <v>0</v>
      </c>
      <c r="J157">
        <f>VLOOKUP(B157,'Additional Details'!A16:P55,MATCH('Additional Details'!F17,'Additional Details'!A17:P17,0),FALSE)</f>
        <v>2</v>
      </c>
      <c r="K157">
        <f>VLOOKUP(B157,'Additional Details'!A16:P55,MATCH('Additional Details'!G17,'Additional Details'!A17:P17,0),FALSE)</f>
        <v>9.7281007107235595</v>
      </c>
      <c r="L157">
        <f>VLOOKUP(B157,'Additional Details'!A16:P55,MATCH('Additional Details'!H17,'Additional Details'!A17:P17,0),FALSE)</f>
        <v>17</v>
      </c>
      <c r="M157">
        <f>VLOOKUP(B157,'Additional Details'!A16:P55,MATCH('Additional Details'!I17,'Additional Details'!A17:P17,0),FALSE)</f>
        <v>1</v>
      </c>
      <c r="N157">
        <f>VLOOKUP(B157,'Additional Details'!A16:P55,MATCH('Additional Details'!J17,'Additional Details'!A17:P17,0),FALSE)</f>
        <v>0</v>
      </c>
      <c r="O157">
        <f>VLOOKUP(B157,'Additional Details'!A16:P55,MATCH('Additional Details'!K17,'Additional Details'!A17:P17,0),FALSE)</f>
        <v>0</v>
      </c>
      <c r="P157">
        <f>VLOOKUP(B157,'Additional Details'!A16:P55,MATCH('Additional Details'!L17,'Additional Details'!A17:P17,0),FALSE)</f>
        <v>1</v>
      </c>
      <c r="Q157">
        <f>VLOOKUP(B157,'Additional Details'!A16:P55,MATCH('Additional Details'!M17,'Additional Details'!A17:P17,0),FALSE)</f>
        <v>0</v>
      </c>
      <c r="R157">
        <f>VLOOKUP(B157,'Additional Details'!A16:P55,MATCH('Additional Details'!N17,'Additional Details'!A17:P17,0),FALSE)</f>
        <v>0</v>
      </c>
      <c r="S157">
        <f>VLOOKUP(B157,'Additional Details'!A16:P55,MATCH('Additional Details'!O17,'Additional Details'!A17:P17,0),FALSE)</f>
        <v>1.3415207165346601</v>
      </c>
      <c r="T157">
        <f>VLOOKUP(B157,'Additional Details'!A16:P55,MATCH('Additional Details'!P17,'Additional Details'!A17:P17,0),FALSE)</f>
        <v>4</v>
      </c>
    </row>
    <row r="158" spans="1:20" x14ac:dyDescent="0.3">
      <c r="A158">
        <v>1017</v>
      </c>
      <c r="B158" t="s">
        <v>24</v>
      </c>
      <c r="C158" t="s">
        <v>52</v>
      </c>
      <c r="D158" t="s">
        <v>53</v>
      </c>
      <c r="E158">
        <v>77</v>
      </c>
      <c r="F158">
        <v>1</v>
      </c>
      <c r="G158">
        <f>VLOOKUP(B158,'Additional Details'!A17:P56,MATCH('Additional Details'!C18,'Additional Details'!A18:P18,0),FALSE)</f>
        <v>18</v>
      </c>
      <c r="H158">
        <f>VLOOKUP(B158,'Additional Details'!A17:P56,MATCH('Additional Details'!D18,'Additional Details'!A18:P18,0),FALSE)</f>
        <v>0</v>
      </c>
      <c r="I158">
        <f>VLOOKUP(B158,'Additional Details'!A17:P56,MATCH('Additional Details'!E18,'Additional Details'!A18:P18,0),FALSE)</f>
        <v>3</v>
      </c>
      <c r="J158">
        <f>VLOOKUP(B158,'Additional Details'!A17:P56,MATCH('Additional Details'!F18,'Additional Details'!A18:P18,0),FALSE)</f>
        <v>1</v>
      </c>
      <c r="K158">
        <f>VLOOKUP(B158,'Additional Details'!A17:P56,MATCH('Additional Details'!G18,'Additional Details'!A18:P18,0),FALSE)</f>
        <v>10.098656081788</v>
      </c>
      <c r="L158">
        <f>VLOOKUP(B158,'Additional Details'!A17:P56,MATCH('Additional Details'!H18,'Additional Details'!A18:P18,0),FALSE)</f>
        <v>14</v>
      </c>
      <c r="M158">
        <f>VLOOKUP(B158,'Additional Details'!A17:P56,MATCH('Additional Details'!I18,'Additional Details'!A18:P18,0),FALSE)</f>
        <v>0</v>
      </c>
      <c r="N158">
        <f>VLOOKUP(B158,'Additional Details'!A17:P56,MATCH('Additional Details'!J18,'Additional Details'!A18:P18,0),FALSE)</f>
        <v>2</v>
      </c>
      <c r="O158">
        <f>VLOOKUP(B158,'Additional Details'!A17:P56,MATCH('Additional Details'!K18,'Additional Details'!A18:P18,0),FALSE)</f>
        <v>1</v>
      </c>
      <c r="P158">
        <f>VLOOKUP(B158,'Additional Details'!A17:P56,MATCH('Additional Details'!L18,'Additional Details'!A18:P18,0),FALSE)</f>
        <v>1</v>
      </c>
      <c r="Q158">
        <f>VLOOKUP(B158,'Additional Details'!A17:P56,MATCH('Additional Details'!M18,'Additional Details'!A18:P18,0),FALSE)</f>
        <v>0</v>
      </c>
      <c r="R158">
        <f>VLOOKUP(B158,'Additional Details'!A17:P56,MATCH('Additional Details'!N18,'Additional Details'!A18:P18,0),FALSE)</f>
        <v>0</v>
      </c>
      <c r="S158">
        <f>VLOOKUP(B158,'Additional Details'!A17:P56,MATCH('Additional Details'!O18,'Additional Details'!A18:P18,0),FALSE)</f>
        <v>2.23217527771597</v>
      </c>
      <c r="T158">
        <f>VLOOKUP(B158,'Additional Details'!A17:P56,MATCH('Additional Details'!P18,'Additional Details'!A18:P18,0),FALSE)</f>
        <v>3</v>
      </c>
    </row>
    <row r="159" spans="1:20" x14ac:dyDescent="0.3">
      <c r="A159">
        <v>1018</v>
      </c>
      <c r="B159" t="s">
        <v>25</v>
      </c>
      <c r="C159" t="s">
        <v>52</v>
      </c>
      <c r="D159" t="s">
        <v>53</v>
      </c>
      <c r="E159">
        <v>20</v>
      </c>
      <c r="F159">
        <v>0</v>
      </c>
      <c r="G159">
        <f>VLOOKUP(B159,'Additional Details'!A18:P57,MATCH('Additional Details'!C19,'Additional Details'!A19:P19,0),FALSE)</f>
        <v>18</v>
      </c>
      <c r="H159">
        <f>VLOOKUP(B159,'Additional Details'!A18:P57,MATCH('Additional Details'!D19,'Additional Details'!A19:P19,0),FALSE)</f>
        <v>1</v>
      </c>
      <c r="I159">
        <f>VLOOKUP(B159,'Additional Details'!A18:P57,MATCH('Additional Details'!E19,'Additional Details'!A19:P19,0),FALSE)</f>
        <v>0</v>
      </c>
      <c r="J159">
        <f>VLOOKUP(B159,'Additional Details'!A18:P57,MATCH('Additional Details'!F19,'Additional Details'!A19:P19,0),FALSE)</f>
        <v>0</v>
      </c>
      <c r="K159">
        <f>VLOOKUP(B159,'Additional Details'!A18:P57,MATCH('Additional Details'!G19,'Additional Details'!A19:P19,0),FALSE)</f>
        <v>3.52823820855772</v>
      </c>
      <c r="L159">
        <f>VLOOKUP(B159,'Additional Details'!A18:P57,MATCH('Additional Details'!H19,'Additional Details'!A19:P19,0),FALSE)</f>
        <v>16</v>
      </c>
      <c r="M159">
        <f>VLOOKUP(B159,'Additional Details'!A18:P57,MATCH('Additional Details'!I19,'Additional Details'!A19:P19,0),FALSE)</f>
        <v>1</v>
      </c>
      <c r="N159">
        <f>VLOOKUP(B159,'Additional Details'!A18:P57,MATCH('Additional Details'!J19,'Additional Details'!A19:P19,0),FALSE)</f>
        <v>2</v>
      </c>
      <c r="O159">
        <f>VLOOKUP(B159,'Additional Details'!A18:P57,MATCH('Additional Details'!K19,'Additional Details'!A19:P19,0),FALSE)</f>
        <v>0</v>
      </c>
      <c r="P159">
        <f>VLOOKUP(B159,'Additional Details'!A18:P57,MATCH('Additional Details'!L19,'Additional Details'!A19:P19,0),FALSE)</f>
        <v>0</v>
      </c>
      <c r="Q159">
        <f>VLOOKUP(B159,'Additional Details'!A18:P57,MATCH('Additional Details'!M19,'Additional Details'!A19:P19,0),FALSE)</f>
        <v>0</v>
      </c>
      <c r="R159">
        <f>VLOOKUP(B159,'Additional Details'!A18:P57,MATCH('Additional Details'!N19,'Additional Details'!A19:P19,0),FALSE)</f>
        <v>0</v>
      </c>
      <c r="S159">
        <f>VLOOKUP(B159,'Additional Details'!A18:P57,MATCH('Additional Details'!O19,'Additional Details'!A19:P19,0),FALSE)</f>
        <v>1.38440417569403</v>
      </c>
      <c r="T159">
        <f>VLOOKUP(B159,'Additional Details'!A18:P57,MATCH('Additional Details'!P19,'Additional Details'!A19:P19,0),FALSE)</f>
        <v>4</v>
      </c>
    </row>
    <row r="160" spans="1:20" x14ac:dyDescent="0.3">
      <c r="A160">
        <v>1019</v>
      </c>
      <c r="B160" t="s">
        <v>26</v>
      </c>
      <c r="C160" t="s">
        <v>52</v>
      </c>
      <c r="D160" t="s">
        <v>53</v>
      </c>
      <c r="E160">
        <v>31</v>
      </c>
      <c r="F160">
        <v>0</v>
      </c>
      <c r="G160">
        <f>VLOOKUP(B160,'Additional Details'!A19:P58,MATCH('Additional Details'!C20,'Additional Details'!A20:P20,0),FALSE)</f>
        <v>18</v>
      </c>
      <c r="H160">
        <f>VLOOKUP(B160,'Additional Details'!A19:P58,MATCH('Additional Details'!D20,'Additional Details'!A20:P20,0),FALSE)</f>
        <v>0</v>
      </c>
      <c r="I160">
        <f>VLOOKUP(B160,'Additional Details'!A19:P58,MATCH('Additional Details'!E20,'Additional Details'!A20:P20,0),FALSE)</f>
        <v>1</v>
      </c>
      <c r="J160">
        <f>VLOOKUP(B160,'Additional Details'!A19:P58,MATCH('Additional Details'!F20,'Additional Details'!A20:P20,0),FALSE)</f>
        <v>3</v>
      </c>
      <c r="K160">
        <f>VLOOKUP(B160,'Additional Details'!A19:P58,MATCH('Additional Details'!G20,'Additional Details'!A20:P20,0),FALSE)</f>
        <v>16.254658086093499</v>
      </c>
      <c r="L160">
        <f>VLOOKUP(B160,'Additional Details'!A19:P58,MATCH('Additional Details'!H20,'Additional Details'!A20:P20,0),FALSE)</f>
        <v>29</v>
      </c>
      <c r="M160">
        <f>VLOOKUP(B160,'Additional Details'!A19:P58,MATCH('Additional Details'!I20,'Additional Details'!A20:P20,0),FALSE)</f>
        <v>0</v>
      </c>
      <c r="N160">
        <f>VLOOKUP(B160,'Additional Details'!A19:P58,MATCH('Additional Details'!J20,'Additional Details'!A20:P20,0),FALSE)</f>
        <v>2</v>
      </c>
      <c r="O160">
        <f>VLOOKUP(B160,'Additional Details'!A19:P58,MATCH('Additional Details'!K20,'Additional Details'!A20:P20,0),FALSE)</f>
        <v>1</v>
      </c>
      <c r="P160">
        <f>VLOOKUP(B160,'Additional Details'!A19:P58,MATCH('Additional Details'!L20,'Additional Details'!A20:P20,0),FALSE)</f>
        <v>0</v>
      </c>
      <c r="Q160">
        <f>VLOOKUP(B160,'Additional Details'!A19:P58,MATCH('Additional Details'!M20,'Additional Details'!A20:P20,0),FALSE)</f>
        <v>0</v>
      </c>
      <c r="R160">
        <f>VLOOKUP(B160,'Additional Details'!A19:P58,MATCH('Additional Details'!N20,'Additional Details'!A20:P20,0),FALSE)</f>
        <v>1</v>
      </c>
      <c r="S160">
        <f>VLOOKUP(B160,'Additional Details'!A19:P58,MATCH('Additional Details'!O20,'Additional Details'!A20:P20,0),FALSE)</f>
        <v>0.46955332337986999</v>
      </c>
      <c r="T160">
        <f>VLOOKUP(B160,'Additional Details'!A19:P58,MATCH('Additional Details'!P20,'Additional Details'!A20:P20,0),FALSE)</f>
        <v>4</v>
      </c>
    </row>
    <row r="161" spans="1:20" x14ac:dyDescent="0.3">
      <c r="A161">
        <v>1020</v>
      </c>
      <c r="B161" t="s">
        <v>27</v>
      </c>
      <c r="C161" t="s">
        <v>52</v>
      </c>
      <c r="D161" t="s">
        <v>53</v>
      </c>
      <c r="E161">
        <v>48</v>
      </c>
      <c r="F161">
        <v>0</v>
      </c>
      <c r="G161">
        <f>VLOOKUP(B161,'Additional Details'!A20:P59,MATCH('Additional Details'!C21,'Additional Details'!A21:P21,0),FALSE)</f>
        <v>17</v>
      </c>
      <c r="H161">
        <f>VLOOKUP(B161,'Additional Details'!A20:P59,MATCH('Additional Details'!D21,'Additional Details'!A21:P21,0),FALSE)</f>
        <v>0</v>
      </c>
      <c r="I161">
        <f>VLOOKUP(B161,'Additional Details'!A20:P59,MATCH('Additional Details'!E21,'Additional Details'!A21:P21,0),FALSE)</f>
        <v>0</v>
      </c>
      <c r="J161">
        <f>VLOOKUP(B161,'Additional Details'!A20:P59,MATCH('Additional Details'!F21,'Additional Details'!A21:P21,0),FALSE)</f>
        <v>1</v>
      </c>
      <c r="K161">
        <f>VLOOKUP(B161,'Additional Details'!A20:P59,MATCH('Additional Details'!G21,'Additional Details'!A21:P21,0),FALSE)</f>
        <v>10.835206398820301</v>
      </c>
      <c r="L161">
        <f>VLOOKUP(B161,'Additional Details'!A20:P59,MATCH('Additional Details'!H21,'Additional Details'!A21:P21,0),FALSE)</f>
        <v>9</v>
      </c>
      <c r="M161">
        <f>VLOOKUP(B161,'Additional Details'!A20:P59,MATCH('Additional Details'!I21,'Additional Details'!A21:P21,0),FALSE)</f>
        <v>0</v>
      </c>
      <c r="N161">
        <f>VLOOKUP(B161,'Additional Details'!A20:P59,MATCH('Additional Details'!J21,'Additional Details'!A21:P21,0),FALSE)</f>
        <v>2</v>
      </c>
      <c r="O161">
        <f>VLOOKUP(B161,'Additional Details'!A20:P59,MATCH('Additional Details'!K21,'Additional Details'!A21:P21,0),FALSE)</f>
        <v>0</v>
      </c>
      <c r="P161">
        <f>VLOOKUP(B161,'Additional Details'!A20:P59,MATCH('Additional Details'!L21,'Additional Details'!A21:P21,0),FALSE)</f>
        <v>0</v>
      </c>
      <c r="Q161">
        <f>VLOOKUP(B161,'Additional Details'!A20:P59,MATCH('Additional Details'!M21,'Additional Details'!A21:P21,0),FALSE)</f>
        <v>1</v>
      </c>
      <c r="R161">
        <f>VLOOKUP(B161,'Additional Details'!A20:P59,MATCH('Additional Details'!N21,'Additional Details'!A21:P21,0),FALSE)</f>
        <v>0</v>
      </c>
      <c r="S161">
        <f>VLOOKUP(B161,'Additional Details'!A20:P59,MATCH('Additional Details'!O21,'Additional Details'!A21:P21,0),FALSE)</f>
        <v>2.3957840945306899</v>
      </c>
      <c r="T161">
        <f>VLOOKUP(B161,'Additional Details'!A20:P59,MATCH('Additional Details'!P21,'Additional Details'!A21:P21,0),FALSE)</f>
        <v>3</v>
      </c>
    </row>
    <row r="162" spans="1:20" x14ac:dyDescent="0.3">
      <c r="A162">
        <v>1021</v>
      </c>
      <c r="B162" t="s">
        <v>28</v>
      </c>
      <c r="C162" t="s">
        <v>52</v>
      </c>
      <c r="D162" t="s">
        <v>53</v>
      </c>
      <c r="E162">
        <v>26</v>
      </c>
      <c r="F162">
        <v>0</v>
      </c>
      <c r="G162">
        <f>VLOOKUP(B162,'Additional Details'!A21:P60,MATCH('Additional Details'!C22,'Additional Details'!A22:P22,0),FALSE)</f>
        <v>16</v>
      </c>
      <c r="H162">
        <f>VLOOKUP(B162,'Additional Details'!A21:P60,MATCH('Additional Details'!D22,'Additional Details'!A22:P22,0),FALSE)</f>
        <v>1</v>
      </c>
      <c r="I162">
        <f>VLOOKUP(B162,'Additional Details'!A21:P60,MATCH('Additional Details'!E22,'Additional Details'!A22:P22,0),FALSE)</f>
        <v>0</v>
      </c>
      <c r="J162">
        <f>VLOOKUP(B162,'Additional Details'!A21:P60,MATCH('Additional Details'!F22,'Additional Details'!A22:P22,0),FALSE)</f>
        <v>3</v>
      </c>
      <c r="K162">
        <f>VLOOKUP(B162,'Additional Details'!A21:P60,MATCH('Additional Details'!G22,'Additional Details'!A22:P22,0),FALSE)</f>
        <v>2.6215972340940601</v>
      </c>
      <c r="L162">
        <f>VLOOKUP(B162,'Additional Details'!A21:P60,MATCH('Additional Details'!H22,'Additional Details'!A22:P22,0),FALSE)</f>
        <v>2</v>
      </c>
      <c r="M162">
        <f>VLOOKUP(B162,'Additional Details'!A21:P60,MATCH('Additional Details'!I22,'Additional Details'!A22:P22,0),FALSE)</f>
        <v>0</v>
      </c>
      <c r="N162">
        <f>VLOOKUP(B162,'Additional Details'!A21:P60,MATCH('Additional Details'!J22,'Additional Details'!A22:P22,0),FALSE)</f>
        <v>3</v>
      </c>
      <c r="O162">
        <f>VLOOKUP(B162,'Additional Details'!A21:P60,MATCH('Additional Details'!K22,'Additional Details'!A22:P22,0),FALSE)</f>
        <v>0</v>
      </c>
      <c r="P162">
        <f>VLOOKUP(B162,'Additional Details'!A21:P60,MATCH('Additional Details'!L22,'Additional Details'!A22:P22,0),FALSE)</f>
        <v>0</v>
      </c>
      <c r="Q162">
        <f>VLOOKUP(B162,'Additional Details'!A21:P60,MATCH('Additional Details'!M22,'Additional Details'!A22:P22,0),FALSE)</f>
        <v>0</v>
      </c>
      <c r="R162">
        <f>VLOOKUP(B162,'Additional Details'!A21:P60,MATCH('Additional Details'!N22,'Additional Details'!A22:P22,0),FALSE)</f>
        <v>1</v>
      </c>
      <c r="S162">
        <f>VLOOKUP(B162,'Additional Details'!A21:P60,MATCH('Additional Details'!O22,'Additional Details'!A22:P22,0),FALSE)</f>
        <v>2.7784112999206498</v>
      </c>
      <c r="T162">
        <f>VLOOKUP(B162,'Additional Details'!A21:P60,MATCH('Additional Details'!P22,'Additional Details'!A22:P22,0),FALSE)</f>
        <v>2</v>
      </c>
    </row>
    <row r="163" spans="1:20" x14ac:dyDescent="0.3">
      <c r="A163">
        <v>1001</v>
      </c>
      <c r="B163" t="s">
        <v>6</v>
      </c>
      <c r="C163" t="s">
        <v>54</v>
      </c>
      <c r="D163" t="s">
        <v>55</v>
      </c>
      <c r="E163">
        <v>70</v>
      </c>
      <c r="F163">
        <v>1</v>
      </c>
      <c r="G163">
        <f>VLOOKUP(B163,'Additional Details'!A1:P40,MATCH('Additional Details'!C2,'Additional Details'!A2:P2,0),FALSE)</f>
        <v>17</v>
      </c>
      <c r="H163">
        <f>VLOOKUP(B163,'Additional Details'!A1:P40,MATCH('Additional Details'!D2,'Additional Details'!A2:P2,0),FALSE)</f>
        <v>1</v>
      </c>
      <c r="I163">
        <f>VLOOKUP(B163,'Additional Details'!A1:P40,MATCH('Additional Details'!E2,'Additional Details'!A2:P2,0),FALSE)</f>
        <v>0</v>
      </c>
      <c r="J163">
        <f>VLOOKUP(B163,'Additional Details'!A1:P40,MATCH('Additional Details'!F2,'Additional Details'!A2:P2,0),FALSE)</f>
        <v>2</v>
      </c>
      <c r="K163">
        <f>VLOOKUP(B163,'Additional Details'!A1:P40,MATCH('Additional Details'!G2,'Additional Details'!A2:P2,0),FALSE)</f>
        <v>19.833722807854699</v>
      </c>
      <c r="L163">
        <f>VLOOKUP(B163,'Additional Details'!A1:P40,MATCH('Additional Details'!H2,'Additional Details'!A2:P2,0),FALSE)</f>
        <v>7</v>
      </c>
      <c r="M163">
        <f>VLOOKUP(B163,'Additional Details'!A1:P40,MATCH('Additional Details'!I2,'Additional Details'!A2:P2,0),FALSE)</f>
        <v>1</v>
      </c>
      <c r="N163">
        <f>VLOOKUP(B163,'Additional Details'!A1:P40,MATCH('Additional Details'!J2,'Additional Details'!A2:P2,0),FALSE)</f>
        <v>2</v>
      </c>
      <c r="O163">
        <f>VLOOKUP(B163,'Additional Details'!A1:P40,MATCH('Additional Details'!K2,'Additional Details'!A2:P2,0),FALSE)</f>
        <v>0</v>
      </c>
      <c r="P163">
        <f>VLOOKUP(B163,'Additional Details'!A1:P40,MATCH('Additional Details'!L2,'Additional Details'!A2:P2,0),FALSE)</f>
        <v>0</v>
      </c>
      <c r="Q163">
        <f>VLOOKUP(B163,'Additional Details'!A1:P40,MATCH('Additional Details'!M2,'Additional Details'!A2:P2,0),FALSE)</f>
        <v>1</v>
      </c>
      <c r="R163">
        <f>VLOOKUP(B163,'Additional Details'!A1:P40,MATCH('Additional Details'!N2,'Additional Details'!A2:P2,0),FALSE)</f>
        <v>0</v>
      </c>
      <c r="S163">
        <f>VLOOKUP(B163,'Additional Details'!A1:P40,MATCH('Additional Details'!O2,'Additional Details'!A2:P2,0),FALSE)</f>
        <v>2.9291955916676802</v>
      </c>
      <c r="T163">
        <f>VLOOKUP(B163,'Additional Details'!A1:P40,MATCH('Additional Details'!P2,'Additional Details'!A2:P2,0),FALSE)</f>
        <v>2</v>
      </c>
    </row>
    <row r="164" spans="1:20" x14ac:dyDescent="0.3">
      <c r="A164">
        <v>1002</v>
      </c>
      <c r="B164" t="s">
        <v>9</v>
      </c>
      <c r="C164" t="s">
        <v>54</v>
      </c>
      <c r="D164" t="s">
        <v>55</v>
      </c>
      <c r="E164">
        <v>37</v>
      </c>
      <c r="F164">
        <v>0</v>
      </c>
      <c r="G164">
        <f>VLOOKUP(B164,'Additional Details'!A2:P41,MATCH('Additional Details'!C3,'Additional Details'!A3:P3,0),FALSE)</f>
        <v>18</v>
      </c>
      <c r="H164">
        <f>VLOOKUP(B164,'Additional Details'!A2:P41,MATCH('Additional Details'!D3,'Additional Details'!A3:P3,0),FALSE)</f>
        <v>0</v>
      </c>
      <c r="I164">
        <f>VLOOKUP(B164,'Additional Details'!A2:P41,MATCH('Additional Details'!E3,'Additional Details'!A3:P3,0),FALSE)</f>
        <v>0</v>
      </c>
      <c r="J164">
        <f>VLOOKUP(B164,'Additional Details'!A2:P41,MATCH('Additional Details'!F3,'Additional Details'!A3:P3,0),FALSE)</f>
        <v>1</v>
      </c>
      <c r="K164">
        <f>VLOOKUP(B164,'Additional Details'!A2:P41,MATCH('Additional Details'!G3,'Additional Details'!A3:P3,0),FALSE)</f>
        <v>15.4087560558467</v>
      </c>
      <c r="L164">
        <f>VLOOKUP(B164,'Additional Details'!A2:P41,MATCH('Additional Details'!H3,'Additional Details'!A3:P3,0),FALSE)</f>
        <v>0</v>
      </c>
      <c r="M164">
        <f>VLOOKUP(B164,'Additional Details'!A2:P41,MATCH('Additional Details'!I3,'Additional Details'!A3:P3,0),FALSE)</f>
        <v>0</v>
      </c>
      <c r="N164">
        <f>VLOOKUP(B164,'Additional Details'!A2:P41,MATCH('Additional Details'!J3,'Additional Details'!A3:P3,0),FALSE)</f>
        <v>1</v>
      </c>
      <c r="O164">
        <f>VLOOKUP(B164,'Additional Details'!A2:P41,MATCH('Additional Details'!K3,'Additional Details'!A3:P3,0),FALSE)</f>
        <v>0</v>
      </c>
      <c r="P164">
        <f>VLOOKUP(B164,'Additional Details'!A2:P41,MATCH('Additional Details'!L3,'Additional Details'!A3:P3,0),FALSE)</f>
        <v>0</v>
      </c>
      <c r="Q164">
        <f>VLOOKUP(B164,'Additional Details'!A2:P41,MATCH('Additional Details'!M3,'Additional Details'!A3:P3,0),FALSE)</f>
        <v>0</v>
      </c>
      <c r="R164">
        <f>VLOOKUP(B164,'Additional Details'!A2:P41,MATCH('Additional Details'!N3,'Additional Details'!A3:P3,0),FALSE)</f>
        <v>0</v>
      </c>
      <c r="S164">
        <f>VLOOKUP(B164,'Additional Details'!A2:P41,MATCH('Additional Details'!O3,'Additional Details'!A3:P3,0),FALSE)</f>
        <v>3.0429148334363698</v>
      </c>
      <c r="T164">
        <f>VLOOKUP(B164,'Additional Details'!A2:P41,MATCH('Additional Details'!P3,'Additional Details'!A3:P3,0),FALSE)</f>
        <v>1</v>
      </c>
    </row>
    <row r="165" spans="1:20" x14ac:dyDescent="0.3">
      <c r="A165">
        <v>1003</v>
      </c>
      <c r="B165" t="s">
        <v>10</v>
      </c>
      <c r="C165" t="s">
        <v>54</v>
      </c>
      <c r="D165" t="s">
        <v>55</v>
      </c>
      <c r="E165">
        <v>68</v>
      </c>
      <c r="F165">
        <v>1</v>
      </c>
      <c r="G165">
        <f>VLOOKUP(B165,'Additional Details'!A3:P42,MATCH('Additional Details'!C4,'Additional Details'!A4:P4,0),FALSE)</f>
        <v>15</v>
      </c>
      <c r="H165">
        <f>VLOOKUP(B165,'Additional Details'!A3:P42,MATCH('Additional Details'!D4,'Additional Details'!A4:P4,0),FALSE)</f>
        <v>0</v>
      </c>
      <c r="I165">
        <f>VLOOKUP(B165,'Additional Details'!A3:P42,MATCH('Additional Details'!E4,'Additional Details'!A4:P4,0),FALSE)</f>
        <v>2</v>
      </c>
      <c r="J165">
        <f>VLOOKUP(B165,'Additional Details'!A3:P42,MATCH('Additional Details'!F4,'Additional Details'!A4:P4,0),FALSE)</f>
        <v>3</v>
      </c>
      <c r="K165">
        <f>VLOOKUP(B165,'Additional Details'!A3:P42,MATCH('Additional Details'!G4,'Additional Details'!A4:P4,0),FALSE)</f>
        <v>4.2105697688122596</v>
      </c>
      <c r="L165">
        <f>VLOOKUP(B165,'Additional Details'!A3:P42,MATCH('Additional Details'!H4,'Additional Details'!A4:P4,0),FALSE)</f>
        <v>26</v>
      </c>
      <c r="M165">
        <f>VLOOKUP(B165,'Additional Details'!A3:P42,MATCH('Additional Details'!I4,'Additional Details'!A4:P4,0),FALSE)</f>
        <v>0</v>
      </c>
      <c r="N165">
        <f>VLOOKUP(B165,'Additional Details'!A3:P42,MATCH('Additional Details'!J4,'Additional Details'!A4:P4,0),FALSE)</f>
        <v>2</v>
      </c>
      <c r="O165">
        <f>VLOOKUP(B165,'Additional Details'!A3:P42,MATCH('Additional Details'!K4,'Additional Details'!A4:P4,0),FALSE)</f>
        <v>0</v>
      </c>
      <c r="P165">
        <f>VLOOKUP(B165,'Additional Details'!A3:P42,MATCH('Additional Details'!L4,'Additional Details'!A4:P4,0),FALSE)</f>
        <v>0</v>
      </c>
      <c r="Q165">
        <f>VLOOKUP(B165,'Additional Details'!A3:P42,MATCH('Additional Details'!M4,'Additional Details'!A4:P4,0),FALSE)</f>
        <v>0</v>
      </c>
      <c r="R165">
        <f>VLOOKUP(B165,'Additional Details'!A3:P42,MATCH('Additional Details'!N4,'Additional Details'!A4:P4,0),FALSE)</f>
        <v>0</v>
      </c>
      <c r="S165">
        <f>VLOOKUP(B165,'Additional Details'!A3:P42,MATCH('Additional Details'!O4,'Additional Details'!A4:P4,0),FALSE)</f>
        <v>0.112602254466181</v>
      </c>
      <c r="T165">
        <f>VLOOKUP(B165,'Additional Details'!A3:P42,MATCH('Additional Details'!P4,'Additional Details'!A4:P4,0),FALSE)</f>
        <v>4</v>
      </c>
    </row>
    <row r="166" spans="1:20" x14ac:dyDescent="0.3">
      <c r="A166">
        <v>1004</v>
      </c>
      <c r="B166" t="s">
        <v>11</v>
      </c>
      <c r="C166" t="s">
        <v>54</v>
      </c>
      <c r="D166" t="s">
        <v>55</v>
      </c>
      <c r="E166">
        <v>60</v>
      </c>
      <c r="F166">
        <v>1</v>
      </c>
      <c r="G166">
        <f>VLOOKUP(B166,'Additional Details'!A4:P43,MATCH('Additional Details'!C5,'Additional Details'!A5:P5,0),FALSE)</f>
        <v>17</v>
      </c>
      <c r="H166">
        <f>VLOOKUP(B166,'Additional Details'!A4:P43,MATCH('Additional Details'!D5,'Additional Details'!A5:P5,0),FALSE)</f>
        <v>1</v>
      </c>
      <c r="I166">
        <f>VLOOKUP(B166,'Additional Details'!A4:P43,MATCH('Additional Details'!E5,'Additional Details'!A5:P5,0),FALSE)</f>
        <v>0</v>
      </c>
      <c r="J166">
        <f>VLOOKUP(B166,'Additional Details'!A4:P43,MATCH('Additional Details'!F5,'Additional Details'!A5:P5,0),FALSE)</f>
        <v>3</v>
      </c>
      <c r="K166">
        <f>VLOOKUP(B166,'Additional Details'!A4:P43,MATCH('Additional Details'!G5,'Additional Details'!A5:P5,0),FALSE)</f>
        <v>10.028829473958201</v>
      </c>
      <c r="L166">
        <f>VLOOKUP(B166,'Additional Details'!A4:P43,MATCH('Additional Details'!H5,'Additional Details'!A5:P5,0),FALSE)</f>
        <v>14</v>
      </c>
      <c r="M166">
        <f>VLOOKUP(B166,'Additional Details'!A4:P43,MATCH('Additional Details'!I5,'Additional Details'!A5:P5,0),FALSE)</f>
        <v>0</v>
      </c>
      <c r="N166">
        <f>VLOOKUP(B166,'Additional Details'!A4:P43,MATCH('Additional Details'!J5,'Additional Details'!A5:P5,0),FALSE)</f>
        <v>3</v>
      </c>
      <c r="O166">
        <f>VLOOKUP(B166,'Additional Details'!A4:P43,MATCH('Additional Details'!K5,'Additional Details'!A5:P5,0),FALSE)</f>
        <v>1</v>
      </c>
      <c r="P166">
        <f>VLOOKUP(B166,'Additional Details'!A4:P43,MATCH('Additional Details'!L5,'Additional Details'!A5:P5,0),FALSE)</f>
        <v>0</v>
      </c>
      <c r="Q166">
        <f>VLOOKUP(B166,'Additional Details'!A4:P43,MATCH('Additional Details'!M5,'Additional Details'!A5:P5,0),FALSE)</f>
        <v>0</v>
      </c>
      <c r="R166">
        <f>VLOOKUP(B166,'Additional Details'!A4:P43,MATCH('Additional Details'!N5,'Additional Details'!A5:P5,0),FALSE)</f>
        <v>0</v>
      </c>
      <c r="S166">
        <f>VLOOKUP(B166,'Additional Details'!A4:P43,MATCH('Additional Details'!O5,'Additional Details'!A5:P5,0),FALSE)</f>
        <v>2.05421813970294</v>
      </c>
      <c r="T166">
        <f>VLOOKUP(B166,'Additional Details'!A4:P43,MATCH('Additional Details'!P5,'Additional Details'!A5:P5,0),FALSE)</f>
        <v>3</v>
      </c>
    </row>
    <row r="167" spans="1:20" x14ac:dyDescent="0.3">
      <c r="A167">
        <v>1005</v>
      </c>
      <c r="B167" t="s">
        <v>12</v>
      </c>
      <c r="C167" t="s">
        <v>54</v>
      </c>
      <c r="D167" t="s">
        <v>55</v>
      </c>
      <c r="E167">
        <v>98</v>
      </c>
      <c r="F167">
        <v>1</v>
      </c>
      <c r="G167">
        <f>VLOOKUP(B167,'Additional Details'!A5:P44,MATCH('Additional Details'!C6,'Additional Details'!A6:P6,0),FALSE)</f>
        <v>17</v>
      </c>
      <c r="H167">
        <f>VLOOKUP(B167,'Additional Details'!A5:P44,MATCH('Additional Details'!D6,'Additional Details'!A6:P6,0),FALSE)</f>
        <v>1</v>
      </c>
      <c r="I167">
        <f>VLOOKUP(B167,'Additional Details'!A5:P44,MATCH('Additional Details'!E6,'Additional Details'!A6:P6,0),FALSE)</f>
        <v>0</v>
      </c>
      <c r="J167">
        <f>VLOOKUP(B167,'Additional Details'!A5:P44,MATCH('Additional Details'!F6,'Additional Details'!A6:P6,0),FALSE)</f>
        <v>2</v>
      </c>
      <c r="K167">
        <f>VLOOKUP(B167,'Additional Details'!A5:P44,MATCH('Additional Details'!G6,'Additional Details'!A6:P6,0),FALSE)</f>
        <v>4.6724952729713296</v>
      </c>
      <c r="L167">
        <f>VLOOKUP(B167,'Additional Details'!A5:P44,MATCH('Additional Details'!H6,'Additional Details'!A6:P6,0),FALSE)</f>
        <v>17</v>
      </c>
      <c r="M167">
        <f>VLOOKUP(B167,'Additional Details'!A5:P44,MATCH('Additional Details'!I6,'Additional Details'!A6:P6,0),FALSE)</f>
        <v>1</v>
      </c>
      <c r="N167">
        <f>VLOOKUP(B167,'Additional Details'!A5:P44,MATCH('Additional Details'!J6,'Additional Details'!A6:P6,0),FALSE)</f>
        <v>3</v>
      </c>
      <c r="O167">
        <f>VLOOKUP(B167,'Additional Details'!A5:P44,MATCH('Additional Details'!K6,'Additional Details'!A6:P6,0),FALSE)</f>
        <v>0</v>
      </c>
      <c r="P167">
        <f>VLOOKUP(B167,'Additional Details'!A5:P44,MATCH('Additional Details'!L6,'Additional Details'!A6:P6,0),FALSE)</f>
        <v>0</v>
      </c>
      <c r="Q167">
        <f>VLOOKUP(B167,'Additional Details'!A5:P44,MATCH('Additional Details'!M6,'Additional Details'!A6:P6,0),FALSE)</f>
        <v>0</v>
      </c>
      <c r="R167">
        <f>VLOOKUP(B167,'Additional Details'!A5:P44,MATCH('Additional Details'!N6,'Additional Details'!A6:P6,0),FALSE)</f>
        <v>0</v>
      </c>
      <c r="S167">
        <f>VLOOKUP(B167,'Additional Details'!A5:P44,MATCH('Additional Details'!O6,'Additional Details'!A6:P6,0),FALSE)</f>
        <v>1.28806118179538</v>
      </c>
      <c r="T167">
        <f>VLOOKUP(B167,'Additional Details'!A5:P44,MATCH('Additional Details'!P6,'Additional Details'!A6:P6,0),FALSE)</f>
        <v>4</v>
      </c>
    </row>
    <row r="168" spans="1:20" x14ac:dyDescent="0.3">
      <c r="A168">
        <v>1006</v>
      </c>
      <c r="B168" t="s">
        <v>13</v>
      </c>
      <c r="C168" t="s">
        <v>54</v>
      </c>
      <c r="D168" t="s">
        <v>55</v>
      </c>
      <c r="E168">
        <v>20</v>
      </c>
      <c r="F168">
        <v>0</v>
      </c>
      <c r="G168">
        <f>VLOOKUP(B168,'Additional Details'!A6:P45,MATCH('Additional Details'!C7,'Additional Details'!A7:P7,0),FALSE)</f>
        <v>18</v>
      </c>
      <c r="H168">
        <f>VLOOKUP(B168,'Additional Details'!A6:P45,MATCH('Additional Details'!D7,'Additional Details'!A7:P7,0),FALSE)</f>
        <v>0</v>
      </c>
      <c r="I168">
        <f>VLOOKUP(B168,'Additional Details'!A6:P45,MATCH('Additional Details'!E7,'Additional Details'!A7:P7,0),FALSE)</f>
        <v>0</v>
      </c>
      <c r="J168">
        <f>VLOOKUP(B168,'Additional Details'!A6:P45,MATCH('Additional Details'!F7,'Additional Details'!A7:P7,0),FALSE)</f>
        <v>1</v>
      </c>
      <c r="K168">
        <f>VLOOKUP(B168,'Additional Details'!A6:P45,MATCH('Additional Details'!G7,'Additional Details'!A7:P7,0),FALSE)</f>
        <v>8.1912185452501802</v>
      </c>
      <c r="L168">
        <f>VLOOKUP(B168,'Additional Details'!A6:P45,MATCH('Additional Details'!H7,'Additional Details'!A7:P7,0),FALSE)</f>
        <v>0</v>
      </c>
      <c r="M168">
        <f>VLOOKUP(B168,'Additional Details'!A6:P45,MATCH('Additional Details'!I7,'Additional Details'!A7:P7,0),FALSE)</f>
        <v>0</v>
      </c>
      <c r="N168">
        <f>VLOOKUP(B168,'Additional Details'!A6:P45,MATCH('Additional Details'!J7,'Additional Details'!A7:P7,0),FALSE)</f>
        <v>1</v>
      </c>
      <c r="O168">
        <f>VLOOKUP(B168,'Additional Details'!A6:P45,MATCH('Additional Details'!K7,'Additional Details'!A7:P7,0),FALSE)</f>
        <v>1</v>
      </c>
      <c r="P168">
        <f>VLOOKUP(B168,'Additional Details'!A6:P45,MATCH('Additional Details'!L7,'Additional Details'!A7:P7,0),FALSE)</f>
        <v>0</v>
      </c>
      <c r="Q168">
        <f>VLOOKUP(B168,'Additional Details'!A6:P45,MATCH('Additional Details'!M7,'Additional Details'!A7:P7,0),FALSE)</f>
        <v>0</v>
      </c>
      <c r="R168">
        <f>VLOOKUP(B168,'Additional Details'!A6:P45,MATCH('Additional Details'!N7,'Additional Details'!A7:P7,0),FALSE)</f>
        <v>0</v>
      </c>
      <c r="S168">
        <f>VLOOKUP(B168,'Additional Details'!A6:P45,MATCH('Additional Details'!O7,'Additional Details'!A7:P7,0),FALSE)</f>
        <v>3.0841836144863901</v>
      </c>
      <c r="T168">
        <f>VLOOKUP(B168,'Additional Details'!A6:P45,MATCH('Additional Details'!P7,'Additional Details'!A7:P7,0),FALSE)</f>
        <v>1</v>
      </c>
    </row>
    <row r="169" spans="1:20" x14ac:dyDescent="0.3">
      <c r="A169">
        <v>1007</v>
      </c>
      <c r="B169" t="s">
        <v>14</v>
      </c>
      <c r="C169" t="s">
        <v>54</v>
      </c>
      <c r="D169" t="s">
        <v>55</v>
      </c>
      <c r="E169">
        <v>32</v>
      </c>
      <c r="F169">
        <v>0</v>
      </c>
      <c r="G169">
        <f>VLOOKUP(B169,'Additional Details'!A7:P46,MATCH('Additional Details'!C8,'Additional Details'!A8:P8,0),FALSE)</f>
        <v>15</v>
      </c>
      <c r="H169">
        <f>VLOOKUP(B169,'Additional Details'!A7:P46,MATCH('Additional Details'!D8,'Additional Details'!A8:P8,0),FALSE)</f>
        <v>0</v>
      </c>
      <c r="I169">
        <f>VLOOKUP(B169,'Additional Details'!A7:P46,MATCH('Additional Details'!E8,'Additional Details'!A8:P8,0),FALSE)</f>
        <v>1</v>
      </c>
      <c r="J169">
        <f>VLOOKUP(B169,'Additional Details'!A7:P46,MATCH('Additional Details'!F8,'Additional Details'!A8:P8,0),FALSE)</f>
        <v>1</v>
      </c>
      <c r="K169">
        <f>VLOOKUP(B169,'Additional Details'!A7:P46,MATCH('Additional Details'!G8,'Additional Details'!A8:P8,0),FALSE)</f>
        <v>15.601680474699201</v>
      </c>
      <c r="L169">
        <f>VLOOKUP(B169,'Additional Details'!A7:P46,MATCH('Additional Details'!H8,'Additional Details'!A8:P8,0),FALSE)</f>
        <v>10</v>
      </c>
      <c r="M169">
        <f>VLOOKUP(B169,'Additional Details'!A7:P46,MATCH('Additional Details'!I8,'Additional Details'!A8:P8,0),FALSE)</f>
        <v>0</v>
      </c>
      <c r="N169">
        <f>VLOOKUP(B169,'Additional Details'!A7:P46,MATCH('Additional Details'!J8,'Additional Details'!A8:P8,0),FALSE)</f>
        <v>3</v>
      </c>
      <c r="O169">
        <f>VLOOKUP(B169,'Additional Details'!A7:P46,MATCH('Additional Details'!K8,'Additional Details'!A8:P8,0),FALSE)</f>
        <v>0</v>
      </c>
      <c r="P169">
        <f>VLOOKUP(B169,'Additional Details'!A7:P46,MATCH('Additional Details'!L8,'Additional Details'!A8:P8,0),FALSE)</f>
        <v>1</v>
      </c>
      <c r="Q169">
        <f>VLOOKUP(B169,'Additional Details'!A7:P46,MATCH('Additional Details'!M8,'Additional Details'!A8:P8,0),FALSE)</f>
        <v>0</v>
      </c>
      <c r="R169">
        <f>VLOOKUP(B169,'Additional Details'!A7:P46,MATCH('Additional Details'!N8,'Additional Details'!A8:P8,0),FALSE)</f>
        <v>0</v>
      </c>
      <c r="S169">
        <f>VLOOKUP(B169,'Additional Details'!A7:P46,MATCH('Additional Details'!O8,'Additional Details'!A8:P8,0),FALSE)</f>
        <v>2.7482374148915798</v>
      </c>
      <c r="T169">
        <f>VLOOKUP(B169,'Additional Details'!A7:P46,MATCH('Additional Details'!P8,'Additional Details'!A8:P8,0),FALSE)</f>
        <v>2</v>
      </c>
    </row>
    <row r="170" spans="1:20" x14ac:dyDescent="0.3">
      <c r="A170">
        <v>1008</v>
      </c>
      <c r="B170" t="s">
        <v>15</v>
      </c>
      <c r="C170" t="s">
        <v>54</v>
      </c>
      <c r="D170" t="s">
        <v>55</v>
      </c>
      <c r="E170">
        <v>40</v>
      </c>
      <c r="F170">
        <v>0</v>
      </c>
      <c r="G170">
        <f>VLOOKUP(B170,'Additional Details'!A8:P47,MATCH('Additional Details'!C9,'Additional Details'!A9:P9,0),FALSE)</f>
        <v>15</v>
      </c>
      <c r="H170">
        <f>VLOOKUP(B170,'Additional Details'!A8:P47,MATCH('Additional Details'!D9,'Additional Details'!A9:P9,0),FALSE)</f>
        <v>1</v>
      </c>
      <c r="I170">
        <f>VLOOKUP(B170,'Additional Details'!A8:P47,MATCH('Additional Details'!E9,'Additional Details'!A9:P9,0),FALSE)</f>
        <v>1</v>
      </c>
      <c r="J170">
        <f>VLOOKUP(B170,'Additional Details'!A8:P47,MATCH('Additional Details'!F9,'Additional Details'!A9:P9,0),FALSE)</f>
        <v>4</v>
      </c>
      <c r="K170">
        <f>VLOOKUP(B170,'Additional Details'!A8:P47,MATCH('Additional Details'!G9,'Additional Details'!A9:P9,0),FALSE)</f>
        <v>15.424496305808001</v>
      </c>
      <c r="L170">
        <f>VLOOKUP(B170,'Additional Details'!A8:P47,MATCH('Additional Details'!H9,'Additional Details'!A9:P9,0),FALSE)</f>
        <v>22</v>
      </c>
      <c r="M170">
        <f>VLOOKUP(B170,'Additional Details'!A8:P47,MATCH('Additional Details'!I9,'Additional Details'!A9:P9,0),FALSE)</f>
        <v>1</v>
      </c>
      <c r="N170">
        <f>VLOOKUP(B170,'Additional Details'!A8:P47,MATCH('Additional Details'!J9,'Additional Details'!A9:P9,0),FALSE)</f>
        <v>1</v>
      </c>
      <c r="O170">
        <f>VLOOKUP(B170,'Additional Details'!A8:P47,MATCH('Additional Details'!K9,'Additional Details'!A9:P9,0),FALSE)</f>
        <v>1</v>
      </c>
      <c r="P170">
        <f>VLOOKUP(B170,'Additional Details'!A8:P47,MATCH('Additional Details'!L9,'Additional Details'!A9:P9,0),FALSE)</f>
        <v>0</v>
      </c>
      <c r="Q170">
        <f>VLOOKUP(B170,'Additional Details'!A8:P47,MATCH('Additional Details'!M9,'Additional Details'!A9:P9,0),FALSE)</f>
        <v>0</v>
      </c>
      <c r="R170">
        <f>VLOOKUP(B170,'Additional Details'!A8:P47,MATCH('Additional Details'!N9,'Additional Details'!A9:P9,0),FALSE)</f>
        <v>0</v>
      </c>
      <c r="S170">
        <f>VLOOKUP(B170,'Additional Details'!A8:P47,MATCH('Additional Details'!O9,'Additional Details'!A9:P9,0),FALSE)</f>
        <v>1.36014271231646</v>
      </c>
      <c r="T170">
        <f>VLOOKUP(B170,'Additional Details'!A8:P47,MATCH('Additional Details'!P9,'Additional Details'!A9:P9,0),FALSE)</f>
        <v>4</v>
      </c>
    </row>
    <row r="171" spans="1:20" x14ac:dyDescent="0.3">
      <c r="A171">
        <v>1009</v>
      </c>
      <c r="B171" t="s">
        <v>16</v>
      </c>
      <c r="C171" t="s">
        <v>54</v>
      </c>
      <c r="D171" t="s">
        <v>55</v>
      </c>
      <c r="E171">
        <v>97</v>
      </c>
      <c r="F171">
        <v>1</v>
      </c>
      <c r="G171">
        <f>VLOOKUP(B171,'Additional Details'!A9:P48,MATCH('Additional Details'!C10,'Additional Details'!A10:P10,0),FALSE)</f>
        <v>17</v>
      </c>
      <c r="H171">
        <f>VLOOKUP(B171,'Additional Details'!A9:P48,MATCH('Additional Details'!D10,'Additional Details'!A10:P10,0),FALSE)</f>
        <v>0</v>
      </c>
      <c r="I171">
        <f>VLOOKUP(B171,'Additional Details'!A9:P48,MATCH('Additional Details'!E10,'Additional Details'!A10:P10,0),FALSE)</f>
        <v>0</v>
      </c>
      <c r="J171">
        <f>VLOOKUP(B171,'Additional Details'!A9:P48,MATCH('Additional Details'!F10,'Additional Details'!A10:P10,0),FALSE)</f>
        <v>0</v>
      </c>
      <c r="K171">
        <f>VLOOKUP(B171,'Additional Details'!A9:P48,MATCH('Additional Details'!G10,'Additional Details'!A10:P10,0),FALSE)</f>
        <v>4.5620075580477</v>
      </c>
      <c r="L171">
        <f>VLOOKUP(B171,'Additional Details'!A9:P48,MATCH('Additional Details'!H10,'Additional Details'!A10:P10,0),FALSE)</f>
        <v>1</v>
      </c>
      <c r="M171">
        <f>VLOOKUP(B171,'Additional Details'!A9:P48,MATCH('Additional Details'!I10,'Additional Details'!A10:P10,0),FALSE)</f>
        <v>0</v>
      </c>
      <c r="N171">
        <f>VLOOKUP(B171,'Additional Details'!A9:P48,MATCH('Additional Details'!J10,'Additional Details'!A10:P10,0),FALSE)</f>
        <v>2</v>
      </c>
      <c r="O171">
        <f>VLOOKUP(B171,'Additional Details'!A9:P48,MATCH('Additional Details'!K10,'Additional Details'!A10:P10,0),FALSE)</f>
        <v>0</v>
      </c>
      <c r="P171">
        <f>VLOOKUP(B171,'Additional Details'!A9:P48,MATCH('Additional Details'!L10,'Additional Details'!A10:P10,0),FALSE)</f>
        <v>1</v>
      </c>
      <c r="Q171">
        <f>VLOOKUP(B171,'Additional Details'!A9:P48,MATCH('Additional Details'!M10,'Additional Details'!A10:P10,0),FALSE)</f>
        <v>0</v>
      </c>
      <c r="R171">
        <f>VLOOKUP(B171,'Additional Details'!A9:P48,MATCH('Additional Details'!N10,'Additional Details'!A10:P10,0),FALSE)</f>
        <v>1</v>
      </c>
      <c r="S171">
        <f>VLOOKUP(B171,'Additional Details'!A9:P48,MATCH('Additional Details'!O10,'Additional Details'!A10:P10,0),FALSE)</f>
        <v>2.8968191895135602</v>
      </c>
      <c r="T171">
        <f>VLOOKUP(B171,'Additional Details'!A9:P48,MATCH('Additional Details'!P10,'Additional Details'!A10:P10,0),FALSE)</f>
        <v>2</v>
      </c>
    </row>
    <row r="172" spans="1:20" x14ac:dyDescent="0.3">
      <c r="A172">
        <v>1010</v>
      </c>
      <c r="B172" t="s">
        <v>17</v>
      </c>
      <c r="C172" t="s">
        <v>54</v>
      </c>
      <c r="D172" t="s">
        <v>55</v>
      </c>
      <c r="E172">
        <v>1</v>
      </c>
      <c r="F172">
        <v>0</v>
      </c>
      <c r="G172">
        <f>VLOOKUP(B172,'Additional Details'!A10:P49,MATCH('Additional Details'!C11,'Additional Details'!A11:P11,0),FALSE)</f>
        <v>16</v>
      </c>
      <c r="H172">
        <f>VLOOKUP(B172,'Additional Details'!A10:P49,MATCH('Additional Details'!D11,'Additional Details'!A11:P11,0),FALSE)</f>
        <v>1</v>
      </c>
      <c r="I172">
        <f>VLOOKUP(B172,'Additional Details'!A10:P49,MATCH('Additional Details'!E11,'Additional Details'!A11:P11,0),FALSE)</f>
        <v>0</v>
      </c>
      <c r="J172">
        <f>VLOOKUP(B172,'Additional Details'!A10:P49,MATCH('Additional Details'!F11,'Additional Details'!A11:P11,0),FALSE)</f>
        <v>1</v>
      </c>
      <c r="K172">
        <f>VLOOKUP(B172,'Additional Details'!A10:P49,MATCH('Additional Details'!G11,'Additional Details'!A11:P11,0),FALSE)</f>
        <v>18.444466363097199</v>
      </c>
      <c r="L172">
        <f>VLOOKUP(B172,'Additional Details'!A10:P49,MATCH('Additional Details'!H11,'Additional Details'!A11:P11,0),FALSE)</f>
        <v>0</v>
      </c>
      <c r="M172">
        <f>VLOOKUP(B172,'Additional Details'!A10:P49,MATCH('Additional Details'!I11,'Additional Details'!A11:P11,0),FALSE)</f>
        <v>0</v>
      </c>
      <c r="N172">
        <f>VLOOKUP(B172,'Additional Details'!A10:P49,MATCH('Additional Details'!J11,'Additional Details'!A11:P11,0),FALSE)</f>
        <v>3</v>
      </c>
      <c r="O172">
        <f>VLOOKUP(B172,'Additional Details'!A10:P49,MATCH('Additional Details'!K11,'Additional Details'!A11:P11,0),FALSE)</f>
        <v>1</v>
      </c>
      <c r="P172">
        <f>VLOOKUP(B172,'Additional Details'!A10:P49,MATCH('Additional Details'!L11,'Additional Details'!A11:P11,0),FALSE)</f>
        <v>0</v>
      </c>
      <c r="Q172">
        <f>VLOOKUP(B172,'Additional Details'!A10:P49,MATCH('Additional Details'!M11,'Additional Details'!A11:P11,0),FALSE)</f>
        <v>0</v>
      </c>
      <c r="R172">
        <f>VLOOKUP(B172,'Additional Details'!A10:P49,MATCH('Additional Details'!N11,'Additional Details'!A11:P11,0),FALSE)</f>
        <v>0</v>
      </c>
      <c r="S172">
        <f>VLOOKUP(B172,'Additional Details'!A10:P49,MATCH('Additional Details'!O11,'Additional Details'!A11:P11,0),FALSE)</f>
        <v>3.5734742103297599</v>
      </c>
      <c r="T172">
        <f>VLOOKUP(B172,'Additional Details'!A10:P49,MATCH('Additional Details'!P11,'Additional Details'!A11:P11,0),FALSE)</f>
        <v>0</v>
      </c>
    </row>
    <row r="173" spans="1:20" x14ac:dyDescent="0.3">
      <c r="A173">
        <v>1011</v>
      </c>
      <c r="B173" t="s">
        <v>18</v>
      </c>
      <c r="C173" t="s">
        <v>54</v>
      </c>
      <c r="D173" t="s">
        <v>55</v>
      </c>
      <c r="E173">
        <v>6</v>
      </c>
      <c r="F173">
        <v>0</v>
      </c>
      <c r="G173">
        <f>VLOOKUP(B173,'Additional Details'!A11:P50,MATCH('Additional Details'!C12,'Additional Details'!A12:P12,0),FALSE)</f>
        <v>17</v>
      </c>
      <c r="H173">
        <f>VLOOKUP(B173,'Additional Details'!A11:P50,MATCH('Additional Details'!D12,'Additional Details'!A12:P12,0),FALSE)</f>
        <v>0</v>
      </c>
      <c r="I173">
        <f>VLOOKUP(B173,'Additional Details'!A11:P50,MATCH('Additional Details'!E12,'Additional Details'!A12:P12,0),FALSE)</f>
        <v>0</v>
      </c>
      <c r="J173">
        <f>VLOOKUP(B173,'Additional Details'!A11:P50,MATCH('Additional Details'!F12,'Additional Details'!A12:P12,0),FALSE)</f>
        <v>1</v>
      </c>
      <c r="K173">
        <f>VLOOKUP(B173,'Additional Details'!A11:P50,MATCH('Additional Details'!G12,'Additional Details'!A12:P12,0),FALSE)</f>
        <v>11.851363655296501</v>
      </c>
      <c r="L173">
        <f>VLOOKUP(B173,'Additional Details'!A11:P50,MATCH('Additional Details'!H12,'Additional Details'!A12:P12,0),FALSE)</f>
        <v>11</v>
      </c>
      <c r="M173">
        <f>VLOOKUP(B173,'Additional Details'!A11:P50,MATCH('Additional Details'!I12,'Additional Details'!A12:P12,0),FALSE)</f>
        <v>0</v>
      </c>
      <c r="N173">
        <f>VLOOKUP(B173,'Additional Details'!A11:P50,MATCH('Additional Details'!J12,'Additional Details'!A12:P12,0),FALSE)</f>
        <v>1</v>
      </c>
      <c r="O173">
        <f>VLOOKUP(B173,'Additional Details'!A11:P50,MATCH('Additional Details'!K12,'Additional Details'!A12:P12,0),FALSE)</f>
        <v>0</v>
      </c>
      <c r="P173">
        <f>VLOOKUP(B173,'Additional Details'!A11:P50,MATCH('Additional Details'!L12,'Additional Details'!A12:P12,0),FALSE)</f>
        <v>0</v>
      </c>
      <c r="Q173">
        <f>VLOOKUP(B173,'Additional Details'!A11:P50,MATCH('Additional Details'!M12,'Additional Details'!A12:P12,0),FALSE)</f>
        <v>0</v>
      </c>
      <c r="R173">
        <f>VLOOKUP(B173,'Additional Details'!A11:P50,MATCH('Additional Details'!N12,'Additional Details'!A12:P12,0),FALSE)</f>
        <v>0</v>
      </c>
      <c r="S173">
        <f>VLOOKUP(B173,'Additional Details'!A11:P50,MATCH('Additional Details'!O12,'Additional Details'!A12:P12,0),FALSE)</f>
        <v>2.14717162501851</v>
      </c>
      <c r="T173">
        <f>VLOOKUP(B173,'Additional Details'!A11:P50,MATCH('Additional Details'!P12,'Additional Details'!A12:P12,0),FALSE)</f>
        <v>3</v>
      </c>
    </row>
    <row r="174" spans="1:20" x14ac:dyDescent="0.3">
      <c r="A174">
        <v>1012</v>
      </c>
      <c r="B174" t="s">
        <v>19</v>
      </c>
      <c r="C174" t="s">
        <v>54</v>
      </c>
      <c r="D174" t="s">
        <v>55</v>
      </c>
      <c r="E174">
        <v>39</v>
      </c>
      <c r="F174">
        <v>0</v>
      </c>
      <c r="G174">
        <f>VLOOKUP(B174,'Additional Details'!A12:P51,MATCH('Additional Details'!C13,'Additional Details'!A13:P13,0),FALSE)</f>
        <v>17</v>
      </c>
      <c r="H174">
        <f>VLOOKUP(B174,'Additional Details'!A12:P51,MATCH('Additional Details'!D13,'Additional Details'!A13:P13,0),FALSE)</f>
        <v>0</v>
      </c>
      <c r="I174">
        <f>VLOOKUP(B174,'Additional Details'!A12:P51,MATCH('Additional Details'!E13,'Additional Details'!A13:P13,0),FALSE)</f>
        <v>0</v>
      </c>
      <c r="J174">
        <f>VLOOKUP(B174,'Additional Details'!A12:P51,MATCH('Additional Details'!F13,'Additional Details'!A13:P13,0),FALSE)</f>
        <v>1</v>
      </c>
      <c r="K174">
        <f>VLOOKUP(B174,'Additional Details'!A12:P51,MATCH('Additional Details'!G13,'Additional Details'!A13:P13,0),FALSE)</f>
        <v>7.59848581924029</v>
      </c>
      <c r="L174">
        <f>VLOOKUP(B174,'Additional Details'!A12:P51,MATCH('Additional Details'!H13,'Additional Details'!A13:P13,0),FALSE)</f>
        <v>15</v>
      </c>
      <c r="M174">
        <f>VLOOKUP(B174,'Additional Details'!A12:P51,MATCH('Additional Details'!I13,'Additional Details'!A13:P13,0),FALSE)</f>
        <v>0</v>
      </c>
      <c r="N174">
        <f>VLOOKUP(B174,'Additional Details'!A12:P51,MATCH('Additional Details'!J13,'Additional Details'!A13:P13,0),FALSE)</f>
        <v>2</v>
      </c>
      <c r="O174">
        <f>VLOOKUP(B174,'Additional Details'!A12:P51,MATCH('Additional Details'!K13,'Additional Details'!A13:P13,0),FALSE)</f>
        <v>0</v>
      </c>
      <c r="P174">
        <f>VLOOKUP(B174,'Additional Details'!A12:P51,MATCH('Additional Details'!L13,'Additional Details'!A13:P13,0),FALSE)</f>
        <v>0</v>
      </c>
      <c r="Q174">
        <f>VLOOKUP(B174,'Additional Details'!A12:P51,MATCH('Additional Details'!M13,'Additional Details'!A13:P13,0),FALSE)</f>
        <v>0</v>
      </c>
      <c r="R174">
        <f>VLOOKUP(B174,'Additional Details'!A12:P51,MATCH('Additional Details'!N13,'Additional Details'!A13:P13,0),FALSE)</f>
        <v>1</v>
      </c>
      <c r="S174">
        <f>VLOOKUP(B174,'Additional Details'!A12:P51,MATCH('Additional Details'!O13,'Additional Details'!A13:P13,0),FALSE)</f>
        <v>1.55959451904027</v>
      </c>
      <c r="T174">
        <f>VLOOKUP(B174,'Additional Details'!A12:P51,MATCH('Additional Details'!P13,'Additional Details'!A13:P13,0),FALSE)</f>
        <v>4</v>
      </c>
    </row>
    <row r="175" spans="1:20" x14ac:dyDescent="0.3">
      <c r="A175">
        <v>1013</v>
      </c>
      <c r="B175" t="s">
        <v>20</v>
      </c>
      <c r="C175" t="s">
        <v>54</v>
      </c>
      <c r="D175" t="s">
        <v>55</v>
      </c>
      <c r="E175">
        <v>68</v>
      </c>
      <c r="F175">
        <v>1</v>
      </c>
      <c r="G175">
        <f>VLOOKUP(B175,'Additional Details'!A13:P52,MATCH('Additional Details'!C14,'Additional Details'!A14:P14,0),FALSE)</f>
        <v>17</v>
      </c>
      <c r="H175">
        <f>VLOOKUP(B175,'Additional Details'!A13:P52,MATCH('Additional Details'!D14,'Additional Details'!A14:P14,0),FALSE)</f>
        <v>0</v>
      </c>
      <c r="I175">
        <f>VLOOKUP(B175,'Additional Details'!A13:P52,MATCH('Additional Details'!E14,'Additional Details'!A14:P14,0),FALSE)</f>
        <v>1</v>
      </c>
      <c r="J175">
        <f>VLOOKUP(B175,'Additional Details'!A13:P52,MATCH('Additional Details'!F14,'Additional Details'!A14:P14,0),FALSE)</f>
        <v>1</v>
      </c>
      <c r="K175">
        <f>VLOOKUP(B175,'Additional Details'!A13:P52,MATCH('Additional Details'!G14,'Additional Details'!A14:P14,0),FALSE)</f>
        <v>10.038711615617199</v>
      </c>
      <c r="L175">
        <f>VLOOKUP(B175,'Additional Details'!A13:P52,MATCH('Additional Details'!H14,'Additional Details'!A14:P14,0),FALSE)</f>
        <v>21</v>
      </c>
      <c r="M175">
        <f>VLOOKUP(B175,'Additional Details'!A13:P52,MATCH('Additional Details'!I14,'Additional Details'!A14:P14,0),FALSE)</f>
        <v>0</v>
      </c>
      <c r="N175">
        <f>VLOOKUP(B175,'Additional Details'!A13:P52,MATCH('Additional Details'!J14,'Additional Details'!A14:P14,0),FALSE)</f>
        <v>3</v>
      </c>
      <c r="O175">
        <f>VLOOKUP(B175,'Additional Details'!A13:P52,MATCH('Additional Details'!K14,'Additional Details'!A14:P14,0),FALSE)</f>
        <v>1</v>
      </c>
      <c r="P175">
        <f>VLOOKUP(B175,'Additional Details'!A13:P52,MATCH('Additional Details'!L14,'Additional Details'!A14:P14,0),FALSE)</f>
        <v>0</v>
      </c>
      <c r="Q175">
        <f>VLOOKUP(B175,'Additional Details'!A13:P52,MATCH('Additional Details'!M14,'Additional Details'!A14:P14,0),FALSE)</f>
        <v>0</v>
      </c>
      <c r="R175">
        <f>VLOOKUP(B175,'Additional Details'!A13:P52,MATCH('Additional Details'!N14,'Additional Details'!A14:P14,0),FALSE)</f>
        <v>0</v>
      </c>
      <c r="S175">
        <f>VLOOKUP(B175,'Additional Details'!A13:P52,MATCH('Additional Details'!O14,'Additional Details'!A14:P14,0),FALSE)</f>
        <v>1.5200778148748</v>
      </c>
      <c r="T175">
        <f>VLOOKUP(B175,'Additional Details'!A13:P52,MATCH('Additional Details'!P14,'Additional Details'!A14:P14,0),FALSE)</f>
        <v>4</v>
      </c>
    </row>
    <row r="176" spans="1:20" x14ac:dyDescent="0.3">
      <c r="A176">
        <v>1014</v>
      </c>
      <c r="B176" t="s">
        <v>21</v>
      </c>
      <c r="C176" t="s">
        <v>54</v>
      </c>
      <c r="D176" t="s">
        <v>55</v>
      </c>
      <c r="E176">
        <v>37</v>
      </c>
      <c r="F176">
        <v>0</v>
      </c>
      <c r="G176">
        <f>VLOOKUP(B176,'Additional Details'!A14:P53,MATCH('Additional Details'!C15,'Additional Details'!A15:P15,0),FALSE)</f>
        <v>17</v>
      </c>
      <c r="H176">
        <f>VLOOKUP(B176,'Additional Details'!A14:P53,MATCH('Additional Details'!D15,'Additional Details'!A15:P15,0),FALSE)</f>
        <v>0</v>
      </c>
      <c r="I176">
        <f>VLOOKUP(B176,'Additional Details'!A14:P53,MATCH('Additional Details'!E15,'Additional Details'!A15:P15,0),FALSE)</f>
        <v>1</v>
      </c>
      <c r="J176">
        <f>VLOOKUP(B176,'Additional Details'!A14:P53,MATCH('Additional Details'!F15,'Additional Details'!A15:P15,0),FALSE)</f>
        <v>2</v>
      </c>
      <c r="K176">
        <f>VLOOKUP(B176,'Additional Details'!A14:P53,MATCH('Additional Details'!G15,'Additional Details'!A15:P15,0),FALSE)</f>
        <v>12.1014250687548</v>
      </c>
      <c r="L176">
        <f>VLOOKUP(B176,'Additional Details'!A14:P53,MATCH('Additional Details'!H15,'Additional Details'!A15:P15,0),FALSE)</f>
        <v>21</v>
      </c>
      <c r="M176">
        <f>VLOOKUP(B176,'Additional Details'!A14:P53,MATCH('Additional Details'!I15,'Additional Details'!A15:P15,0),FALSE)</f>
        <v>0</v>
      </c>
      <c r="N176">
        <f>VLOOKUP(B176,'Additional Details'!A14:P53,MATCH('Additional Details'!J15,'Additional Details'!A15:P15,0),FALSE)</f>
        <v>4</v>
      </c>
      <c r="O176">
        <f>VLOOKUP(B176,'Additional Details'!A14:P53,MATCH('Additional Details'!K15,'Additional Details'!A15:P15,0),FALSE)</f>
        <v>0</v>
      </c>
      <c r="P176">
        <f>VLOOKUP(B176,'Additional Details'!A14:P53,MATCH('Additional Details'!L15,'Additional Details'!A15:P15,0),FALSE)</f>
        <v>1</v>
      </c>
      <c r="Q176">
        <f>VLOOKUP(B176,'Additional Details'!A14:P53,MATCH('Additional Details'!M15,'Additional Details'!A15:P15,0),FALSE)</f>
        <v>0</v>
      </c>
      <c r="R176">
        <f>VLOOKUP(B176,'Additional Details'!A14:P53,MATCH('Additional Details'!N15,'Additional Details'!A15:P15,0),FALSE)</f>
        <v>0</v>
      </c>
      <c r="S176">
        <f>VLOOKUP(B176,'Additional Details'!A14:P53,MATCH('Additional Details'!O15,'Additional Details'!A15:P15,0),FALSE)</f>
        <v>1.75158095833407</v>
      </c>
      <c r="T176">
        <f>VLOOKUP(B176,'Additional Details'!A14:P53,MATCH('Additional Details'!P15,'Additional Details'!A15:P15,0),FALSE)</f>
        <v>4</v>
      </c>
    </row>
    <row r="177" spans="1:20" x14ac:dyDescent="0.3">
      <c r="A177">
        <v>1015</v>
      </c>
      <c r="B177" t="s">
        <v>22</v>
      </c>
      <c r="C177" t="s">
        <v>54</v>
      </c>
      <c r="D177" t="s">
        <v>55</v>
      </c>
      <c r="E177">
        <v>37</v>
      </c>
      <c r="F177">
        <v>0</v>
      </c>
      <c r="G177">
        <f>VLOOKUP(B177,'Additional Details'!A15:P54,MATCH('Additional Details'!C16,'Additional Details'!A16:P16,0),FALSE)</f>
        <v>18</v>
      </c>
      <c r="H177">
        <f>VLOOKUP(B177,'Additional Details'!A15:P54,MATCH('Additional Details'!D16,'Additional Details'!A16:P16,0),FALSE)</f>
        <v>1</v>
      </c>
      <c r="I177">
        <f>VLOOKUP(B177,'Additional Details'!A15:P54,MATCH('Additional Details'!E16,'Additional Details'!A16:P16,0),FALSE)</f>
        <v>0</v>
      </c>
      <c r="J177">
        <f>VLOOKUP(B177,'Additional Details'!A15:P54,MATCH('Additional Details'!F16,'Additional Details'!A16:P16,0),FALSE)</f>
        <v>1</v>
      </c>
      <c r="K177">
        <f>VLOOKUP(B177,'Additional Details'!A15:P54,MATCH('Additional Details'!G16,'Additional Details'!A16:P16,0),FALSE)</f>
        <v>11.197810636915699</v>
      </c>
      <c r="L177">
        <f>VLOOKUP(B177,'Additional Details'!A15:P54,MATCH('Additional Details'!H16,'Additional Details'!A16:P16,0),FALSE)</f>
        <v>9</v>
      </c>
      <c r="M177">
        <f>VLOOKUP(B177,'Additional Details'!A15:P54,MATCH('Additional Details'!I16,'Additional Details'!A16:P16,0),FALSE)</f>
        <v>1</v>
      </c>
      <c r="N177">
        <f>VLOOKUP(B177,'Additional Details'!A15:P54,MATCH('Additional Details'!J16,'Additional Details'!A16:P16,0),FALSE)</f>
        <v>2</v>
      </c>
      <c r="O177">
        <f>VLOOKUP(B177,'Additional Details'!A15:P54,MATCH('Additional Details'!K16,'Additional Details'!A16:P16,0),FALSE)</f>
        <v>0</v>
      </c>
      <c r="P177">
        <f>VLOOKUP(B177,'Additional Details'!A15:P54,MATCH('Additional Details'!L16,'Additional Details'!A16:P16,0),FALSE)</f>
        <v>0</v>
      </c>
      <c r="Q177">
        <f>VLOOKUP(B177,'Additional Details'!A15:P54,MATCH('Additional Details'!M16,'Additional Details'!A16:P16,0),FALSE)</f>
        <v>0</v>
      </c>
      <c r="R177">
        <f>VLOOKUP(B177,'Additional Details'!A15:P54,MATCH('Additional Details'!N16,'Additional Details'!A16:P16,0),FALSE)</f>
        <v>0</v>
      </c>
      <c r="S177">
        <f>VLOOKUP(B177,'Additional Details'!A15:P54,MATCH('Additional Details'!O16,'Additional Details'!A16:P16,0),FALSE)</f>
        <v>2.3967881171247898</v>
      </c>
      <c r="T177">
        <f>VLOOKUP(B177,'Additional Details'!A15:P54,MATCH('Additional Details'!P16,'Additional Details'!A16:P16,0),FALSE)</f>
        <v>3</v>
      </c>
    </row>
    <row r="178" spans="1:20" x14ac:dyDescent="0.3">
      <c r="A178">
        <v>1016</v>
      </c>
      <c r="B178" t="s">
        <v>23</v>
      </c>
      <c r="C178" t="s">
        <v>54</v>
      </c>
      <c r="D178" t="s">
        <v>55</v>
      </c>
      <c r="E178">
        <v>90</v>
      </c>
      <c r="F178">
        <v>1</v>
      </c>
      <c r="G178">
        <f>VLOOKUP(B178,'Additional Details'!A16:P55,MATCH('Additional Details'!C17,'Additional Details'!A17:P17,0),FALSE)</f>
        <v>15</v>
      </c>
      <c r="H178">
        <f>VLOOKUP(B178,'Additional Details'!A16:P55,MATCH('Additional Details'!D17,'Additional Details'!A17:P17,0),FALSE)</f>
        <v>0</v>
      </c>
      <c r="I178">
        <f>VLOOKUP(B178,'Additional Details'!A16:P55,MATCH('Additional Details'!E17,'Additional Details'!A17:P17,0),FALSE)</f>
        <v>0</v>
      </c>
      <c r="J178">
        <f>VLOOKUP(B178,'Additional Details'!A16:P55,MATCH('Additional Details'!F17,'Additional Details'!A17:P17,0),FALSE)</f>
        <v>2</v>
      </c>
      <c r="K178">
        <f>VLOOKUP(B178,'Additional Details'!A16:P55,MATCH('Additional Details'!G17,'Additional Details'!A17:P17,0),FALSE)</f>
        <v>9.7281007107235595</v>
      </c>
      <c r="L178">
        <f>VLOOKUP(B178,'Additional Details'!A16:P55,MATCH('Additional Details'!H17,'Additional Details'!A17:P17,0),FALSE)</f>
        <v>17</v>
      </c>
      <c r="M178">
        <f>VLOOKUP(B178,'Additional Details'!A16:P55,MATCH('Additional Details'!I17,'Additional Details'!A17:P17,0),FALSE)</f>
        <v>1</v>
      </c>
      <c r="N178">
        <f>VLOOKUP(B178,'Additional Details'!A16:P55,MATCH('Additional Details'!J17,'Additional Details'!A17:P17,0),FALSE)</f>
        <v>0</v>
      </c>
      <c r="O178">
        <f>VLOOKUP(B178,'Additional Details'!A16:P55,MATCH('Additional Details'!K17,'Additional Details'!A17:P17,0),FALSE)</f>
        <v>0</v>
      </c>
      <c r="P178">
        <f>VLOOKUP(B178,'Additional Details'!A16:P55,MATCH('Additional Details'!L17,'Additional Details'!A17:P17,0),FALSE)</f>
        <v>1</v>
      </c>
      <c r="Q178">
        <f>VLOOKUP(B178,'Additional Details'!A16:P55,MATCH('Additional Details'!M17,'Additional Details'!A17:P17,0),FALSE)</f>
        <v>0</v>
      </c>
      <c r="R178">
        <f>VLOOKUP(B178,'Additional Details'!A16:P55,MATCH('Additional Details'!N17,'Additional Details'!A17:P17,0),FALSE)</f>
        <v>0</v>
      </c>
      <c r="S178">
        <f>VLOOKUP(B178,'Additional Details'!A16:P55,MATCH('Additional Details'!O17,'Additional Details'!A17:P17,0),FALSE)</f>
        <v>1.3415207165346601</v>
      </c>
      <c r="T178">
        <f>VLOOKUP(B178,'Additional Details'!A16:P55,MATCH('Additional Details'!P17,'Additional Details'!A17:P17,0),FALSE)</f>
        <v>4</v>
      </c>
    </row>
    <row r="179" spans="1:20" x14ac:dyDescent="0.3">
      <c r="A179">
        <v>1017</v>
      </c>
      <c r="B179" t="s">
        <v>24</v>
      </c>
      <c r="C179" t="s">
        <v>54</v>
      </c>
      <c r="D179" t="s">
        <v>55</v>
      </c>
      <c r="E179">
        <v>38</v>
      </c>
      <c r="F179">
        <v>0</v>
      </c>
      <c r="G179">
        <f>VLOOKUP(B179,'Additional Details'!A17:P56,MATCH('Additional Details'!C18,'Additional Details'!A18:P18,0),FALSE)</f>
        <v>18</v>
      </c>
      <c r="H179">
        <f>VLOOKUP(B179,'Additional Details'!A17:P56,MATCH('Additional Details'!D18,'Additional Details'!A18:P18,0),FALSE)</f>
        <v>0</v>
      </c>
      <c r="I179">
        <f>VLOOKUP(B179,'Additional Details'!A17:P56,MATCH('Additional Details'!E18,'Additional Details'!A18:P18,0),FALSE)</f>
        <v>3</v>
      </c>
      <c r="J179">
        <f>VLOOKUP(B179,'Additional Details'!A17:P56,MATCH('Additional Details'!F18,'Additional Details'!A18:P18,0),FALSE)</f>
        <v>1</v>
      </c>
      <c r="K179">
        <f>VLOOKUP(B179,'Additional Details'!A17:P56,MATCH('Additional Details'!G18,'Additional Details'!A18:P18,0),FALSE)</f>
        <v>10.098656081788</v>
      </c>
      <c r="L179">
        <f>VLOOKUP(B179,'Additional Details'!A17:P56,MATCH('Additional Details'!H18,'Additional Details'!A18:P18,0),FALSE)</f>
        <v>14</v>
      </c>
      <c r="M179">
        <f>VLOOKUP(B179,'Additional Details'!A17:P56,MATCH('Additional Details'!I18,'Additional Details'!A18:P18,0),FALSE)</f>
        <v>0</v>
      </c>
      <c r="N179">
        <f>VLOOKUP(B179,'Additional Details'!A17:P56,MATCH('Additional Details'!J18,'Additional Details'!A18:P18,0),FALSE)</f>
        <v>2</v>
      </c>
      <c r="O179">
        <f>VLOOKUP(B179,'Additional Details'!A17:P56,MATCH('Additional Details'!K18,'Additional Details'!A18:P18,0),FALSE)</f>
        <v>1</v>
      </c>
      <c r="P179">
        <f>VLOOKUP(B179,'Additional Details'!A17:P56,MATCH('Additional Details'!L18,'Additional Details'!A18:P18,0),FALSE)</f>
        <v>1</v>
      </c>
      <c r="Q179">
        <f>VLOOKUP(B179,'Additional Details'!A17:P56,MATCH('Additional Details'!M18,'Additional Details'!A18:P18,0),FALSE)</f>
        <v>0</v>
      </c>
      <c r="R179">
        <f>VLOOKUP(B179,'Additional Details'!A17:P56,MATCH('Additional Details'!N18,'Additional Details'!A18:P18,0),FALSE)</f>
        <v>0</v>
      </c>
      <c r="S179">
        <f>VLOOKUP(B179,'Additional Details'!A17:P56,MATCH('Additional Details'!O18,'Additional Details'!A18:P18,0),FALSE)</f>
        <v>2.23217527771597</v>
      </c>
      <c r="T179">
        <f>VLOOKUP(B179,'Additional Details'!A17:P56,MATCH('Additional Details'!P18,'Additional Details'!A18:P18,0),FALSE)</f>
        <v>3</v>
      </c>
    </row>
    <row r="180" spans="1:20" x14ac:dyDescent="0.3">
      <c r="A180">
        <v>1018</v>
      </c>
      <c r="B180" t="s">
        <v>25</v>
      </c>
      <c r="C180" t="s">
        <v>54</v>
      </c>
      <c r="D180" t="s">
        <v>55</v>
      </c>
      <c r="E180">
        <v>87</v>
      </c>
      <c r="F180">
        <v>1</v>
      </c>
      <c r="G180">
        <f>VLOOKUP(B180,'Additional Details'!A18:P57,MATCH('Additional Details'!C19,'Additional Details'!A19:P19,0),FALSE)</f>
        <v>18</v>
      </c>
      <c r="H180">
        <f>VLOOKUP(B180,'Additional Details'!A18:P57,MATCH('Additional Details'!D19,'Additional Details'!A19:P19,0),FALSE)</f>
        <v>1</v>
      </c>
      <c r="I180">
        <f>VLOOKUP(B180,'Additional Details'!A18:P57,MATCH('Additional Details'!E19,'Additional Details'!A19:P19,0),FALSE)</f>
        <v>0</v>
      </c>
      <c r="J180">
        <f>VLOOKUP(B180,'Additional Details'!A18:P57,MATCH('Additional Details'!F19,'Additional Details'!A19:P19,0),FALSE)</f>
        <v>0</v>
      </c>
      <c r="K180">
        <f>VLOOKUP(B180,'Additional Details'!A18:P57,MATCH('Additional Details'!G19,'Additional Details'!A19:P19,0),FALSE)</f>
        <v>3.52823820855772</v>
      </c>
      <c r="L180">
        <f>VLOOKUP(B180,'Additional Details'!A18:P57,MATCH('Additional Details'!H19,'Additional Details'!A19:P19,0),FALSE)</f>
        <v>16</v>
      </c>
      <c r="M180">
        <f>VLOOKUP(B180,'Additional Details'!A18:P57,MATCH('Additional Details'!I19,'Additional Details'!A19:P19,0),FALSE)</f>
        <v>1</v>
      </c>
      <c r="N180">
        <f>VLOOKUP(B180,'Additional Details'!A18:P57,MATCH('Additional Details'!J19,'Additional Details'!A19:P19,0),FALSE)</f>
        <v>2</v>
      </c>
      <c r="O180">
        <f>VLOOKUP(B180,'Additional Details'!A18:P57,MATCH('Additional Details'!K19,'Additional Details'!A19:P19,0),FALSE)</f>
        <v>0</v>
      </c>
      <c r="P180">
        <f>VLOOKUP(B180,'Additional Details'!A18:P57,MATCH('Additional Details'!L19,'Additional Details'!A19:P19,0),FALSE)</f>
        <v>0</v>
      </c>
      <c r="Q180">
        <f>VLOOKUP(B180,'Additional Details'!A18:P57,MATCH('Additional Details'!M19,'Additional Details'!A19:P19,0),FALSE)</f>
        <v>0</v>
      </c>
      <c r="R180">
        <f>VLOOKUP(B180,'Additional Details'!A18:P57,MATCH('Additional Details'!N19,'Additional Details'!A19:P19,0),FALSE)</f>
        <v>0</v>
      </c>
      <c r="S180">
        <f>VLOOKUP(B180,'Additional Details'!A18:P57,MATCH('Additional Details'!O19,'Additional Details'!A19:P19,0),FALSE)</f>
        <v>1.38440417569403</v>
      </c>
      <c r="T180">
        <f>VLOOKUP(B180,'Additional Details'!A18:P57,MATCH('Additional Details'!P19,'Additional Details'!A19:P19,0),FALSE)</f>
        <v>4</v>
      </c>
    </row>
    <row r="181" spans="1:20" x14ac:dyDescent="0.3">
      <c r="A181">
        <v>1019</v>
      </c>
      <c r="B181" t="s">
        <v>26</v>
      </c>
      <c r="C181" t="s">
        <v>54</v>
      </c>
      <c r="D181" t="s">
        <v>55</v>
      </c>
      <c r="E181">
        <v>45</v>
      </c>
      <c r="F181">
        <v>0</v>
      </c>
      <c r="G181">
        <f>VLOOKUP(B181,'Additional Details'!A19:P58,MATCH('Additional Details'!C20,'Additional Details'!A20:P20,0),FALSE)</f>
        <v>18</v>
      </c>
      <c r="H181">
        <f>VLOOKUP(B181,'Additional Details'!A19:P58,MATCH('Additional Details'!D20,'Additional Details'!A20:P20,0),FALSE)</f>
        <v>0</v>
      </c>
      <c r="I181">
        <f>VLOOKUP(B181,'Additional Details'!A19:P58,MATCH('Additional Details'!E20,'Additional Details'!A20:P20,0),FALSE)</f>
        <v>1</v>
      </c>
      <c r="J181">
        <f>VLOOKUP(B181,'Additional Details'!A19:P58,MATCH('Additional Details'!F20,'Additional Details'!A20:P20,0),FALSE)</f>
        <v>3</v>
      </c>
      <c r="K181">
        <f>VLOOKUP(B181,'Additional Details'!A19:P58,MATCH('Additional Details'!G20,'Additional Details'!A20:P20,0),FALSE)</f>
        <v>16.254658086093499</v>
      </c>
      <c r="L181">
        <f>VLOOKUP(B181,'Additional Details'!A19:P58,MATCH('Additional Details'!H20,'Additional Details'!A20:P20,0),FALSE)</f>
        <v>29</v>
      </c>
      <c r="M181">
        <f>VLOOKUP(B181,'Additional Details'!A19:P58,MATCH('Additional Details'!I20,'Additional Details'!A20:P20,0),FALSE)</f>
        <v>0</v>
      </c>
      <c r="N181">
        <f>VLOOKUP(B181,'Additional Details'!A19:P58,MATCH('Additional Details'!J20,'Additional Details'!A20:P20,0),FALSE)</f>
        <v>2</v>
      </c>
      <c r="O181">
        <f>VLOOKUP(B181,'Additional Details'!A19:P58,MATCH('Additional Details'!K20,'Additional Details'!A20:P20,0),FALSE)</f>
        <v>1</v>
      </c>
      <c r="P181">
        <f>VLOOKUP(B181,'Additional Details'!A19:P58,MATCH('Additional Details'!L20,'Additional Details'!A20:P20,0),FALSE)</f>
        <v>0</v>
      </c>
      <c r="Q181">
        <f>VLOOKUP(B181,'Additional Details'!A19:P58,MATCH('Additional Details'!M20,'Additional Details'!A20:P20,0),FALSE)</f>
        <v>0</v>
      </c>
      <c r="R181">
        <f>VLOOKUP(B181,'Additional Details'!A19:P58,MATCH('Additional Details'!N20,'Additional Details'!A20:P20,0),FALSE)</f>
        <v>1</v>
      </c>
      <c r="S181">
        <f>VLOOKUP(B181,'Additional Details'!A19:P58,MATCH('Additional Details'!O20,'Additional Details'!A20:P20,0),FALSE)</f>
        <v>0.46955332337986999</v>
      </c>
      <c r="T181">
        <f>VLOOKUP(B181,'Additional Details'!A19:P58,MATCH('Additional Details'!P20,'Additional Details'!A20:P20,0),FALSE)</f>
        <v>4</v>
      </c>
    </row>
    <row r="182" spans="1:20" x14ac:dyDescent="0.3">
      <c r="A182">
        <v>1020</v>
      </c>
      <c r="B182" t="s">
        <v>27</v>
      </c>
      <c r="C182" t="s">
        <v>54</v>
      </c>
      <c r="D182" t="s">
        <v>55</v>
      </c>
      <c r="E182">
        <v>73</v>
      </c>
      <c r="F182">
        <v>1</v>
      </c>
      <c r="G182">
        <f>VLOOKUP(B182,'Additional Details'!A20:P59,MATCH('Additional Details'!C21,'Additional Details'!A21:P21,0),FALSE)</f>
        <v>17</v>
      </c>
      <c r="H182">
        <f>VLOOKUP(B182,'Additional Details'!A20:P59,MATCH('Additional Details'!D21,'Additional Details'!A21:P21,0),FALSE)</f>
        <v>0</v>
      </c>
      <c r="I182">
        <f>VLOOKUP(B182,'Additional Details'!A20:P59,MATCH('Additional Details'!E21,'Additional Details'!A21:P21,0),FALSE)</f>
        <v>0</v>
      </c>
      <c r="J182">
        <f>VLOOKUP(B182,'Additional Details'!A20:P59,MATCH('Additional Details'!F21,'Additional Details'!A21:P21,0),FALSE)</f>
        <v>1</v>
      </c>
      <c r="K182">
        <f>VLOOKUP(B182,'Additional Details'!A20:P59,MATCH('Additional Details'!G21,'Additional Details'!A21:P21,0),FALSE)</f>
        <v>10.835206398820301</v>
      </c>
      <c r="L182">
        <f>VLOOKUP(B182,'Additional Details'!A20:P59,MATCH('Additional Details'!H21,'Additional Details'!A21:P21,0),FALSE)</f>
        <v>9</v>
      </c>
      <c r="M182">
        <f>VLOOKUP(B182,'Additional Details'!A20:P59,MATCH('Additional Details'!I21,'Additional Details'!A21:P21,0),FALSE)</f>
        <v>0</v>
      </c>
      <c r="N182">
        <f>VLOOKUP(B182,'Additional Details'!A20:P59,MATCH('Additional Details'!J21,'Additional Details'!A21:P21,0),FALSE)</f>
        <v>2</v>
      </c>
      <c r="O182">
        <f>VLOOKUP(B182,'Additional Details'!A20:P59,MATCH('Additional Details'!K21,'Additional Details'!A21:P21,0),FALSE)</f>
        <v>0</v>
      </c>
      <c r="P182">
        <f>VLOOKUP(B182,'Additional Details'!A20:P59,MATCH('Additional Details'!L21,'Additional Details'!A21:P21,0),FALSE)</f>
        <v>0</v>
      </c>
      <c r="Q182">
        <f>VLOOKUP(B182,'Additional Details'!A20:P59,MATCH('Additional Details'!M21,'Additional Details'!A21:P21,0),FALSE)</f>
        <v>1</v>
      </c>
      <c r="R182">
        <f>VLOOKUP(B182,'Additional Details'!A20:P59,MATCH('Additional Details'!N21,'Additional Details'!A21:P21,0),FALSE)</f>
        <v>0</v>
      </c>
      <c r="S182">
        <f>VLOOKUP(B182,'Additional Details'!A20:P59,MATCH('Additional Details'!O21,'Additional Details'!A21:P21,0),FALSE)</f>
        <v>2.3957840945306899</v>
      </c>
      <c r="T182">
        <f>VLOOKUP(B182,'Additional Details'!A20:P59,MATCH('Additional Details'!P21,'Additional Details'!A21:P21,0),FALSE)</f>
        <v>3</v>
      </c>
    </row>
    <row r="183" spans="1:20" x14ac:dyDescent="0.3">
      <c r="A183">
        <v>1021</v>
      </c>
      <c r="B183" t="s">
        <v>28</v>
      </c>
      <c r="C183" t="s">
        <v>54</v>
      </c>
      <c r="D183" t="s">
        <v>55</v>
      </c>
      <c r="E183">
        <v>36</v>
      </c>
      <c r="F183">
        <v>0</v>
      </c>
      <c r="G183">
        <f>VLOOKUP(B183,'Additional Details'!A21:P60,MATCH('Additional Details'!C22,'Additional Details'!A22:P22,0),FALSE)</f>
        <v>16</v>
      </c>
      <c r="H183">
        <f>VLOOKUP(B183,'Additional Details'!A21:P60,MATCH('Additional Details'!D22,'Additional Details'!A22:P22,0),FALSE)</f>
        <v>1</v>
      </c>
      <c r="I183">
        <f>VLOOKUP(B183,'Additional Details'!A21:P60,MATCH('Additional Details'!E22,'Additional Details'!A22:P22,0),FALSE)</f>
        <v>0</v>
      </c>
      <c r="J183">
        <f>VLOOKUP(B183,'Additional Details'!A21:P60,MATCH('Additional Details'!F22,'Additional Details'!A22:P22,0),FALSE)</f>
        <v>3</v>
      </c>
      <c r="K183">
        <f>VLOOKUP(B183,'Additional Details'!A21:P60,MATCH('Additional Details'!G22,'Additional Details'!A22:P22,0),FALSE)</f>
        <v>2.6215972340940601</v>
      </c>
      <c r="L183">
        <f>VLOOKUP(B183,'Additional Details'!A21:P60,MATCH('Additional Details'!H22,'Additional Details'!A22:P22,0),FALSE)</f>
        <v>2</v>
      </c>
      <c r="M183">
        <f>VLOOKUP(B183,'Additional Details'!A21:P60,MATCH('Additional Details'!I22,'Additional Details'!A22:P22,0),FALSE)</f>
        <v>0</v>
      </c>
      <c r="N183">
        <f>VLOOKUP(B183,'Additional Details'!A21:P60,MATCH('Additional Details'!J22,'Additional Details'!A22:P22,0),FALSE)</f>
        <v>3</v>
      </c>
      <c r="O183">
        <f>VLOOKUP(B183,'Additional Details'!A21:P60,MATCH('Additional Details'!K22,'Additional Details'!A22:P22,0),FALSE)</f>
        <v>0</v>
      </c>
      <c r="P183">
        <f>VLOOKUP(B183,'Additional Details'!A21:P60,MATCH('Additional Details'!L22,'Additional Details'!A22:P22,0),FALSE)</f>
        <v>0</v>
      </c>
      <c r="Q183">
        <f>VLOOKUP(B183,'Additional Details'!A21:P60,MATCH('Additional Details'!M22,'Additional Details'!A22:P22,0),FALSE)</f>
        <v>0</v>
      </c>
      <c r="R183">
        <f>VLOOKUP(B183,'Additional Details'!A21:P60,MATCH('Additional Details'!N22,'Additional Details'!A22:P22,0),FALSE)</f>
        <v>1</v>
      </c>
      <c r="S183">
        <f>VLOOKUP(B183,'Additional Details'!A21:P60,MATCH('Additional Details'!O22,'Additional Details'!A22:P22,0),FALSE)</f>
        <v>2.7784112999206498</v>
      </c>
      <c r="T183">
        <f>VLOOKUP(B183,'Additional Details'!A21:P60,MATCH('Additional Details'!P22,'Additional Details'!A22:P22,0),FALSE)</f>
        <v>2</v>
      </c>
    </row>
    <row r="184" spans="1:20" x14ac:dyDescent="0.3">
      <c r="A184">
        <v>1022</v>
      </c>
      <c r="B184" t="s">
        <v>29</v>
      </c>
      <c r="C184" t="s">
        <v>54</v>
      </c>
      <c r="D184" t="s">
        <v>55</v>
      </c>
      <c r="E184">
        <v>35</v>
      </c>
      <c r="F184">
        <v>0</v>
      </c>
      <c r="G184">
        <f>VLOOKUP(B184,'Additional Details'!A22:P61,MATCH('Additional Details'!C23,'Additional Details'!A23:P23,0),FALSE)</f>
        <v>15</v>
      </c>
      <c r="H184">
        <f>VLOOKUP(B184,'Additional Details'!A22:P61,MATCH('Additional Details'!D23,'Additional Details'!A23:P23,0),FALSE)</f>
        <v>0</v>
      </c>
      <c r="I184">
        <f>VLOOKUP(B184,'Additional Details'!A22:P61,MATCH('Additional Details'!E23,'Additional Details'!A23:P23,0),FALSE)</f>
        <v>0</v>
      </c>
      <c r="J184">
        <f>VLOOKUP(B184,'Additional Details'!A22:P61,MATCH('Additional Details'!F23,'Additional Details'!A23:P23,0),FALSE)</f>
        <v>2</v>
      </c>
      <c r="K184">
        <f>VLOOKUP(B184,'Additional Details'!A22:P61,MATCH('Additional Details'!G23,'Additional Details'!A23:P23,0),FALSE)</f>
        <v>15.3231420316555</v>
      </c>
      <c r="L184">
        <f>VLOOKUP(B184,'Additional Details'!A22:P61,MATCH('Additional Details'!H23,'Additional Details'!A23:P23,0),FALSE)</f>
        <v>25</v>
      </c>
      <c r="M184">
        <f>VLOOKUP(B184,'Additional Details'!A22:P61,MATCH('Additional Details'!I23,'Additional Details'!A23:P23,0),FALSE)</f>
        <v>0</v>
      </c>
      <c r="N184">
        <f>VLOOKUP(B184,'Additional Details'!A22:P61,MATCH('Additional Details'!J23,'Additional Details'!A23:P23,0),FALSE)</f>
        <v>1</v>
      </c>
      <c r="O184">
        <f>VLOOKUP(B184,'Additional Details'!A22:P61,MATCH('Additional Details'!K23,'Additional Details'!A23:P23,0),FALSE)</f>
        <v>1</v>
      </c>
      <c r="P184">
        <f>VLOOKUP(B184,'Additional Details'!A22:P61,MATCH('Additional Details'!L23,'Additional Details'!A23:P23,0),FALSE)</f>
        <v>0</v>
      </c>
      <c r="Q184">
        <f>VLOOKUP(B184,'Additional Details'!A22:P61,MATCH('Additional Details'!M23,'Additional Details'!A23:P23,0),FALSE)</f>
        <v>0</v>
      </c>
      <c r="R184">
        <f>VLOOKUP(B184,'Additional Details'!A22:P61,MATCH('Additional Details'!N23,'Additional Details'!A23:P23,0),FALSE)</f>
        <v>0</v>
      </c>
      <c r="S184">
        <f>VLOOKUP(B184,'Additional Details'!A22:P61,MATCH('Additional Details'!O23,'Additional Details'!A23:P23,0),FALSE)</f>
        <v>0.34689403670501401</v>
      </c>
      <c r="T184">
        <f>VLOOKUP(B184,'Additional Details'!A22:P61,MATCH('Additional Details'!P23,'Additional Details'!A23:P23,0),FALSE)</f>
        <v>4</v>
      </c>
    </row>
    <row r="185" spans="1:20" x14ac:dyDescent="0.3">
      <c r="A185">
        <v>1023</v>
      </c>
      <c r="B185" t="s">
        <v>30</v>
      </c>
      <c r="C185" t="s">
        <v>54</v>
      </c>
      <c r="D185" t="s">
        <v>55</v>
      </c>
      <c r="E185">
        <v>85</v>
      </c>
      <c r="F185">
        <v>1</v>
      </c>
      <c r="G185">
        <f>VLOOKUP(B185,'Additional Details'!A23:P62,MATCH('Additional Details'!C24,'Additional Details'!A24:P24,0),FALSE)</f>
        <v>16</v>
      </c>
      <c r="H185">
        <f>VLOOKUP(B185,'Additional Details'!A23:P62,MATCH('Additional Details'!D24,'Additional Details'!A24:P24,0),FALSE)</f>
        <v>1</v>
      </c>
      <c r="I185">
        <f>VLOOKUP(B185,'Additional Details'!A23:P62,MATCH('Additional Details'!E24,'Additional Details'!A24:P24,0),FALSE)</f>
        <v>1</v>
      </c>
      <c r="J185">
        <f>VLOOKUP(B185,'Additional Details'!A23:P62,MATCH('Additional Details'!F24,'Additional Details'!A24:P24,0),FALSE)</f>
        <v>0</v>
      </c>
      <c r="K185">
        <f>VLOOKUP(B185,'Additional Details'!A23:P62,MATCH('Additional Details'!G24,'Additional Details'!A24:P24,0),FALSE)</f>
        <v>18.648879567546999</v>
      </c>
      <c r="L185">
        <f>VLOOKUP(B185,'Additional Details'!A23:P62,MATCH('Additional Details'!H24,'Additional Details'!A24:P24,0),FALSE)</f>
        <v>29</v>
      </c>
      <c r="M185">
        <f>VLOOKUP(B185,'Additional Details'!A23:P62,MATCH('Additional Details'!I24,'Additional Details'!A24:P24,0),FALSE)</f>
        <v>1</v>
      </c>
      <c r="N185">
        <f>VLOOKUP(B185,'Additional Details'!A23:P62,MATCH('Additional Details'!J24,'Additional Details'!A24:P24,0),FALSE)</f>
        <v>1</v>
      </c>
      <c r="O185">
        <f>VLOOKUP(B185,'Additional Details'!A23:P62,MATCH('Additional Details'!K24,'Additional Details'!A24:P24,0),FALSE)</f>
        <v>0</v>
      </c>
      <c r="P185">
        <f>VLOOKUP(B185,'Additional Details'!A23:P62,MATCH('Additional Details'!L24,'Additional Details'!A24:P24,0),FALSE)</f>
        <v>0</v>
      </c>
      <c r="Q185">
        <f>VLOOKUP(B185,'Additional Details'!A23:P62,MATCH('Additional Details'!M24,'Additional Details'!A24:P24,0),FALSE)</f>
        <v>0</v>
      </c>
      <c r="R185">
        <f>VLOOKUP(B185,'Additional Details'!A23:P62,MATCH('Additional Details'!N24,'Additional Details'!A24:P24,0),FALSE)</f>
        <v>0</v>
      </c>
      <c r="S185">
        <f>VLOOKUP(B185,'Additional Details'!A23:P62,MATCH('Additional Details'!O24,'Additional Details'!A24:P24,0),FALSE)</f>
        <v>0.31254623052535402</v>
      </c>
      <c r="T185">
        <f>VLOOKUP(B185,'Additional Details'!A23:P62,MATCH('Additional Details'!P24,'Additional Details'!A24:P24,0),FALSE)</f>
        <v>4</v>
      </c>
    </row>
    <row r="186" spans="1:20" x14ac:dyDescent="0.3">
      <c r="A186">
        <v>1024</v>
      </c>
      <c r="B186" t="s">
        <v>31</v>
      </c>
      <c r="C186" t="s">
        <v>54</v>
      </c>
      <c r="D186" t="s">
        <v>55</v>
      </c>
      <c r="E186">
        <v>7</v>
      </c>
      <c r="F186">
        <v>0</v>
      </c>
      <c r="G186">
        <f>VLOOKUP(B186,'Additional Details'!A24:P63,MATCH('Additional Details'!C25,'Additional Details'!A25:P25,0),FALSE)</f>
        <v>18</v>
      </c>
      <c r="H186">
        <f>VLOOKUP(B186,'Additional Details'!A24:P63,MATCH('Additional Details'!D25,'Additional Details'!A25:P25,0),FALSE)</f>
        <v>1</v>
      </c>
      <c r="I186">
        <f>VLOOKUP(B186,'Additional Details'!A24:P63,MATCH('Additional Details'!E25,'Additional Details'!A25:P25,0),FALSE)</f>
        <v>3</v>
      </c>
      <c r="J186">
        <f>VLOOKUP(B186,'Additional Details'!A24:P63,MATCH('Additional Details'!F25,'Additional Details'!A25:P25,0),FALSE)</f>
        <v>4</v>
      </c>
      <c r="K186">
        <f>VLOOKUP(B186,'Additional Details'!A24:P63,MATCH('Additional Details'!G25,'Additional Details'!A25:P25,0),FALSE)</f>
        <v>18.946137984739199</v>
      </c>
      <c r="L186">
        <f>VLOOKUP(B186,'Additional Details'!A24:P63,MATCH('Additional Details'!H25,'Additional Details'!A25:P25,0),FALSE)</f>
        <v>20</v>
      </c>
      <c r="M186">
        <f>VLOOKUP(B186,'Additional Details'!A24:P63,MATCH('Additional Details'!I25,'Additional Details'!A25:P25,0),FALSE)</f>
        <v>0</v>
      </c>
      <c r="N186">
        <f>VLOOKUP(B186,'Additional Details'!A24:P63,MATCH('Additional Details'!J25,'Additional Details'!A25:P25,0),FALSE)</f>
        <v>2</v>
      </c>
      <c r="O186">
        <f>VLOOKUP(B186,'Additional Details'!A24:P63,MATCH('Additional Details'!K25,'Additional Details'!A25:P25,0),FALSE)</f>
        <v>1</v>
      </c>
      <c r="P186">
        <f>VLOOKUP(B186,'Additional Details'!A24:P63,MATCH('Additional Details'!L25,'Additional Details'!A25:P25,0),FALSE)</f>
        <v>0</v>
      </c>
      <c r="Q186">
        <f>VLOOKUP(B186,'Additional Details'!A24:P63,MATCH('Additional Details'!M25,'Additional Details'!A25:P25,0),FALSE)</f>
        <v>0</v>
      </c>
      <c r="R186">
        <f>VLOOKUP(B186,'Additional Details'!A24:P63,MATCH('Additional Details'!N25,'Additional Details'!A25:P25,0),FALSE)</f>
        <v>0</v>
      </c>
      <c r="S186">
        <f>VLOOKUP(B186,'Additional Details'!A24:P63,MATCH('Additional Details'!O25,'Additional Details'!A25:P25,0),FALSE)</f>
        <v>1.7701318767799701</v>
      </c>
      <c r="T186">
        <f>VLOOKUP(B186,'Additional Details'!A24:P63,MATCH('Additional Details'!P25,'Additional Details'!A25:P25,0),FALSE)</f>
        <v>4</v>
      </c>
    </row>
    <row r="187" spans="1:20" x14ac:dyDescent="0.3">
      <c r="A187">
        <v>1025</v>
      </c>
      <c r="B187" t="s">
        <v>32</v>
      </c>
      <c r="C187" t="s">
        <v>54</v>
      </c>
      <c r="D187" t="s">
        <v>55</v>
      </c>
      <c r="E187">
        <v>67</v>
      </c>
      <c r="F187">
        <v>1</v>
      </c>
      <c r="G187">
        <f>VLOOKUP(B187,'Additional Details'!A25:P64,MATCH('Additional Details'!C26,'Additional Details'!A26:P26,0),FALSE)</f>
        <v>18</v>
      </c>
      <c r="H187">
        <f>VLOOKUP(B187,'Additional Details'!A25:P64,MATCH('Additional Details'!D26,'Additional Details'!A26:P26,0),FALSE)</f>
        <v>1</v>
      </c>
      <c r="I187">
        <f>VLOOKUP(B187,'Additional Details'!A25:P64,MATCH('Additional Details'!E26,'Additional Details'!A26:P26,0),FALSE)</f>
        <v>0</v>
      </c>
      <c r="J187">
        <f>VLOOKUP(B187,'Additional Details'!A25:P64,MATCH('Additional Details'!F26,'Additional Details'!A26:P26,0),FALSE)</f>
        <v>1</v>
      </c>
      <c r="K187">
        <f>VLOOKUP(B187,'Additional Details'!A25:P64,MATCH('Additional Details'!G26,'Additional Details'!A26:P26,0),FALSE)</f>
        <v>7.3803546482234497</v>
      </c>
      <c r="L187">
        <f>VLOOKUP(B187,'Additional Details'!A25:P64,MATCH('Additional Details'!H26,'Additional Details'!A26:P26,0),FALSE)</f>
        <v>15</v>
      </c>
      <c r="M187">
        <f>VLOOKUP(B187,'Additional Details'!A25:P64,MATCH('Additional Details'!I26,'Additional Details'!A26:P26,0),FALSE)</f>
        <v>0</v>
      </c>
      <c r="N187">
        <f>VLOOKUP(B187,'Additional Details'!A25:P64,MATCH('Additional Details'!J26,'Additional Details'!A26:P26,0),FALSE)</f>
        <v>2</v>
      </c>
      <c r="O187">
        <f>VLOOKUP(B187,'Additional Details'!A25:P64,MATCH('Additional Details'!K26,'Additional Details'!A26:P26,0),FALSE)</f>
        <v>0</v>
      </c>
      <c r="P187">
        <f>VLOOKUP(B187,'Additional Details'!A25:P64,MATCH('Additional Details'!L26,'Additional Details'!A26:P26,0),FALSE)</f>
        <v>0</v>
      </c>
      <c r="Q187">
        <f>VLOOKUP(B187,'Additional Details'!A25:P64,MATCH('Additional Details'!M26,'Additional Details'!A26:P26,0),FALSE)</f>
        <v>0</v>
      </c>
      <c r="R187">
        <f>VLOOKUP(B187,'Additional Details'!A25:P64,MATCH('Additional Details'!N26,'Additional Details'!A26:P26,0),FALSE)</f>
        <v>0</v>
      </c>
      <c r="S187">
        <f>VLOOKUP(B187,'Additional Details'!A25:P64,MATCH('Additional Details'!O26,'Additional Details'!A26:P26,0),FALSE)</f>
        <v>1.5051556220362801</v>
      </c>
      <c r="T187">
        <f>VLOOKUP(B187,'Additional Details'!A25:P64,MATCH('Additional Details'!P26,'Additional Details'!A26:P26,0),FALSE)</f>
        <v>4</v>
      </c>
    </row>
    <row r="188" spans="1:20" x14ac:dyDescent="0.3">
      <c r="A188">
        <v>1026</v>
      </c>
      <c r="B188" t="s">
        <v>33</v>
      </c>
      <c r="C188" t="s">
        <v>54</v>
      </c>
      <c r="D188" t="s">
        <v>55</v>
      </c>
      <c r="E188">
        <v>80</v>
      </c>
      <c r="F188">
        <v>1</v>
      </c>
      <c r="G188">
        <f>VLOOKUP(B188,'Additional Details'!A26:P65,MATCH('Additional Details'!C27,'Additional Details'!A27:P27,0),FALSE)</f>
        <v>16</v>
      </c>
      <c r="H188">
        <f>VLOOKUP(B188,'Additional Details'!A26:P65,MATCH('Additional Details'!D27,'Additional Details'!A27:P27,0),FALSE)</f>
        <v>1</v>
      </c>
      <c r="I188">
        <f>VLOOKUP(B188,'Additional Details'!A26:P65,MATCH('Additional Details'!E27,'Additional Details'!A27:P27,0),FALSE)</f>
        <v>0</v>
      </c>
      <c r="J188">
        <f>VLOOKUP(B188,'Additional Details'!A26:P65,MATCH('Additional Details'!F27,'Additional Details'!A27:P27,0),FALSE)</f>
        <v>3</v>
      </c>
      <c r="K188">
        <f>VLOOKUP(B188,'Additional Details'!A26:P65,MATCH('Additional Details'!G27,'Additional Details'!A27:P27,0),FALSE)</f>
        <v>2.7103374712150798</v>
      </c>
      <c r="L188">
        <f>VLOOKUP(B188,'Additional Details'!A26:P65,MATCH('Additional Details'!H27,'Additional Details'!A27:P27,0),FALSE)</f>
        <v>5</v>
      </c>
      <c r="M188">
        <f>VLOOKUP(B188,'Additional Details'!A26:P65,MATCH('Additional Details'!I27,'Additional Details'!A27:P27,0),FALSE)</f>
        <v>0</v>
      </c>
      <c r="N188">
        <f>VLOOKUP(B188,'Additional Details'!A26:P65,MATCH('Additional Details'!J27,'Additional Details'!A27:P27,0),FALSE)</f>
        <v>4</v>
      </c>
      <c r="O188">
        <f>VLOOKUP(B188,'Additional Details'!A26:P65,MATCH('Additional Details'!K27,'Additional Details'!A27:P27,0),FALSE)</f>
        <v>0</v>
      </c>
      <c r="P188">
        <f>VLOOKUP(B188,'Additional Details'!A26:P65,MATCH('Additional Details'!L27,'Additional Details'!A27:P27,0),FALSE)</f>
        <v>0</v>
      </c>
      <c r="Q188">
        <f>VLOOKUP(B188,'Additional Details'!A26:P65,MATCH('Additional Details'!M27,'Additional Details'!A27:P27,0),FALSE)</f>
        <v>1</v>
      </c>
      <c r="R188">
        <f>VLOOKUP(B188,'Additional Details'!A26:P65,MATCH('Additional Details'!N27,'Additional Details'!A27:P27,0),FALSE)</f>
        <v>0</v>
      </c>
      <c r="S188">
        <f>VLOOKUP(B188,'Additional Details'!A26:P65,MATCH('Additional Details'!O27,'Additional Details'!A27:P27,0),FALSE)</f>
        <v>2.9778519183157401</v>
      </c>
      <c r="T188">
        <f>VLOOKUP(B188,'Additional Details'!A26:P65,MATCH('Additional Details'!P27,'Additional Details'!A27:P27,0),FALSE)</f>
        <v>2</v>
      </c>
    </row>
    <row r="189" spans="1:20" x14ac:dyDescent="0.3">
      <c r="A189">
        <v>1027</v>
      </c>
      <c r="B189" t="s">
        <v>34</v>
      </c>
      <c r="C189" t="s">
        <v>54</v>
      </c>
      <c r="D189" t="s">
        <v>55</v>
      </c>
      <c r="E189">
        <v>55</v>
      </c>
      <c r="F189">
        <v>0</v>
      </c>
      <c r="G189">
        <f>VLOOKUP(B189,'Additional Details'!A27:P66,MATCH('Additional Details'!C28,'Additional Details'!A28:P28,0),FALSE)</f>
        <v>16</v>
      </c>
      <c r="H189">
        <f>VLOOKUP(B189,'Additional Details'!A27:P66,MATCH('Additional Details'!D28,'Additional Details'!A28:P28,0),FALSE)</f>
        <v>0</v>
      </c>
      <c r="I189">
        <f>VLOOKUP(B189,'Additional Details'!A27:P66,MATCH('Additional Details'!E28,'Additional Details'!A28:P28,0),FALSE)</f>
        <v>0</v>
      </c>
      <c r="J189">
        <f>VLOOKUP(B189,'Additional Details'!A27:P66,MATCH('Additional Details'!F28,'Additional Details'!A28:P28,0),FALSE)</f>
        <v>1</v>
      </c>
      <c r="K189">
        <f>VLOOKUP(B189,'Additional Details'!A27:P66,MATCH('Additional Details'!G28,'Additional Details'!A28:P28,0),FALSE)</f>
        <v>10.367992532661299</v>
      </c>
      <c r="L189">
        <f>VLOOKUP(B189,'Additional Details'!A27:P66,MATCH('Additional Details'!H28,'Additional Details'!A28:P28,0),FALSE)</f>
        <v>2</v>
      </c>
      <c r="M189">
        <f>VLOOKUP(B189,'Additional Details'!A27:P66,MATCH('Additional Details'!I28,'Additional Details'!A28:P28,0),FALSE)</f>
        <v>0</v>
      </c>
      <c r="N189">
        <f>VLOOKUP(B189,'Additional Details'!A27:P66,MATCH('Additional Details'!J28,'Additional Details'!A28:P28,0),FALSE)</f>
        <v>2</v>
      </c>
      <c r="O189">
        <f>VLOOKUP(B189,'Additional Details'!A27:P66,MATCH('Additional Details'!K28,'Additional Details'!A28:P28,0),FALSE)</f>
        <v>0</v>
      </c>
      <c r="P189">
        <f>VLOOKUP(B189,'Additional Details'!A27:P66,MATCH('Additional Details'!L28,'Additional Details'!A28:P28,0),FALSE)</f>
        <v>1</v>
      </c>
      <c r="Q189">
        <f>VLOOKUP(B189,'Additional Details'!A27:P66,MATCH('Additional Details'!M28,'Additional Details'!A28:P28,0),FALSE)</f>
        <v>0</v>
      </c>
      <c r="R189">
        <f>VLOOKUP(B189,'Additional Details'!A27:P66,MATCH('Additional Details'!N28,'Additional Details'!A28:P28,0),FALSE)</f>
        <v>0</v>
      </c>
      <c r="S189">
        <f>VLOOKUP(B189,'Additional Details'!A27:P66,MATCH('Additional Details'!O28,'Additional Details'!A28:P28,0),FALSE)</f>
        <v>2.9487176719119201</v>
      </c>
      <c r="T189">
        <f>VLOOKUP(B189,'Additional Details'!A27:P66,MATCH('Additional Details'!P28,'Additional Details'!A28:P28,0),FALSE)</f>
        <v>2</v>
      </c>
    </row>
    <row r="190" spans="1:20" x14ac:dyDescent="0.3">
      <c r="A190">
        <v>1028</v>
      </c>
      <c r="B190" t="s">
        <v>35</v>
      </c>
      <c r="C190" t="s">
        <v>54</v>
      </c>
      <c r="D190" t="s">
        <v>55</v>
      </c>
      <c r="E190">
        <v>83</v>
      </c>
      <c r="F190">
        <v>1</v>
      </c>
      <c r="G190">
        <f>VLOOKUP(B190,'Additional Details'!A28:P67,MATCH('Additional Details'!C29,'Additional Details'!A29:P29,0),FALSE)</f>
        <v>16</v>
      </c>
      <c r="H190">
        <f>VLOOKUP(B190,'Additional Details'!A28:P67,MATCH('Additional Details'!D29,'Additional Details'!A29:P29,0),FALSE)</f>
        <v>1</v>
      </c>
      <c r="I190">
        <f>VLOOKUP(B190,'Additional Details'!A28:P67,MATCH('Additional Details'!E29,'Additional Details'!A29:P29,0),FALSE)</f>
        <v>0</v>
      </c>
      <c r="J190">
        <f>VLOOKUP(B190,'Additional Details'!A28:P67,MATCH('Additional Details'!F29,'Additional Details'!A29:P29,0),FALSE)</f>
        <v>3</v>
      </c>
      <c r="K190">
        <f>VLOOKUP(B190,'Additional Details'!A28:P67,MATCH('Additional Details'!G29,'Additional Details'!A29:P29,0),FALSE)</f>
        <v>2.2521845869844102</v>
      </c>
      <c r="L190">
        <f>VLOOKUP(B190,'Additional Details'!A28:P67,MATCH('Additional Details'!H29,'Additional Details'!A29:P29,0),FALSE)</f>
        <v>8</v>
      </c>
      <c r="M190">
        <f>VLOOKUP(B190,'Additional Details'!A28:P67,MATCH('Additional Details'!I29,'Additional Details'!A29:P29,0),FALSE)</f>
        <v>0</v>
      </c>
      <c r="N190">
        <f>VLOOKUP(B190,'Additional Details'!A28:P67,MATCH('Additional Details'!J29,'Additional Details'!A29:P29,0),FALSE)</f>
        <v>3</v>
      </c>
      <c r="O190">
        <f>VLOOKUP(B190,'Additional Details'!A28:P67,MATCH('Additional Details'!K29,'Additional Details'!A29:P29,0),FALSE)</f>
        <v>0</v>
      </c>
      <c r="P190">
        <f>VLOOKUP(B190,'Additional Details'!A28:P67,MATCH('Additional Details'!L29,'Additional Details'!A29:P29,0),FALSE)</f>
        <v>0</v>
      </c>
      <c r="Q190">
        <f>VLOOKUP(B190,'Additional Details'!A28:P67,MATCH('Additional Details'!M29,'Additional Details'!A29:P29,0),FALSE)</f>
        <v>1</v>
      </c>
      <c r="R190">
        <f>VLOOKUP(B190,'Additional Details'!A28:P67,MATCH('Additional Details'!N29,'Additional Details'!A29:P29,0),FALSE)</f>
        <v>0</v>
      </c>
      <c r="S190">
        <f>VLOOKUP(B190,'Additional Details'!A28:P67,MATCH('Additional Details'!O29,'Additional Details'!A29:P29,0),FALSE)</f>
        <v>2.14520472046719</v>
      </c>
      <c r="T190">
        <f>VLOOKUP(B190,'Additional Details'!A28:P67,MATCH('Additional Details'!P29,'Additional Details'!A29:P29,0),FALSE)</f>
        <v>3</v>
      </c>
    </row>
    <row r="191" spans="1:20" x14ac:dyDescent="0.3">
      <c r="A191">
        <v>1029</v>
      </c>
      <c r="B191" t="s">
        <v>36</v>
      </c>
      <c r="C191" t="s">
        <v>54</v>
      </c>
      <c r="D191" t="s">
        <v>55</v>
      </c>
      <c r="E191">
        <v>67</v>
      </c>
      <c r="F191">
        <v>1</v>
      </c>
      <c r="G191">
        <f>VLOOKUP(B191,'Additional Details'!A29:P68,MATCH('Additional Details'!C30,'Additional Details'!A30:P30,0),FALSE)</f>
        <v>18</v>
      </c>
      <c r="H191">
        <f>VLOOKUP(B191,'Additional Details'!A29:P68,MATCH('Additional Details'!D30,'Additional Details'!A30:P30,0),FALSE)</f>
        <v>0</v>
      </c>
      <c r="I191">
        <f>VLOOKUP(B191,'Additional Details'!A29:P68,MATCH('Additional Details'!E30,'Additional Details'!A30:P30,0),FALSE)</f>
        <v>0</v>
      </c>
      <c r="J191">
        <f>VLOOKUP(B191,'Additional Details'!A29:P68,MATCH('Additional Details'!F30,'Additional Details'!A30:P30,0),FALSE)</f>
        <v>0</v>
      </c>
      <c r="K191">
        <f>VLOOKUP(B191,'Additional Details'!A29:P68,MATCH('Additional Details'!G30,'Additional Details'!A30:P30,0),FALSE)</f>
        <v>18.679748370252302</v>
      </c>
      <c r="L191">
        <f>VLOOKUP(B191,'Additional Details'!A29:P68,MATCH('Additional Details'!H30,'Additional Details'!A30:P30,0),FALSE)</f>
        <v>10</v>
      </c>
      <c r="M191">
        <f>VLOOKUP(B191,'Additional Details'!A29:P68,MATCH('Additional Details'!I30,'Additional Details'!A30:P30,0),FALSE)</f>
        <v>0</v>
      </c>
      <c r="N191">
        <f>VLOOKUP(B191,'Additional Details'!A29:P68,MATCH('Additional Details'!J30,'Additional Details'!A30:P30,0),FALSE)</f>
        <v>3</v>
      </c>
      <c r="O191">
        <f>VLOOKUP(B191,'Additional Details'!A29:P68,MATCH('Additional Details'!K30,'Additional Details'!A30:P30,0),FALSE)</f>
        <v>1</v>
      </c>
      <c r="P191">
        <f>VLOOKUP(B191,'Additional Details'!A29:P68,MATCH('Additional Details'!L30,'Additional Details'!A30:P30,0),FALSE)</f>
        <v>0</v>
      </c>
      <c r="Q191">
        <f>VLOOKUP(B191,'Additional Details'!A29:P68,MATCH('Additional Details'!M30,'Additional Details'!A30:P30,0),FALSE)</f>
        <v>0</v>
      </c>
      <c r="R191">
        <f>VLOOKUP(B191,'Additional Details'!A29:P68,MATCH('Additional Details'!N30,'Additional Details'!A30:P30,0),FALSE)</f>
        <v>0</v>
      </c>
      <c r="S191">
        <f>VLOOKUP(B191,'Additional Details'!A29:P68,MATCH('Additional Details'!O30,'Additional Details'!A30:P30,0),FALSE)</f>
        <v>2.8548039289813101</v>
      </c>
      <c r="T191">
        <f>VLOOKUP(B191,'Additional Details'!A29:P68,MATCH('Additional Details'!P30,'Additional Details'!A30:P30,0),FALSE)</f>
        <v>2</v>
      </c>
    </row>
    <row r="192" spans="1:20" x14ac:dyDescent="0.3">
      <c r="A192">
        <v>1030</v>
      </c>
      <c r="B192" t="s">
        <v>37</v>
      </c>
      <c r="C192" t="s">
        <v>54</v>
      </c>
      <c r="D192" t="s">
        <v>55</v>
      </c>
      <c r="E192">
        <v>27</v>
      </c>
      <c r="F192">
        <v>0</v>
      </c>
      <c r="G192">
        <f>VLOOKUP(B192,'Additional Details'!A30:P69,MATCH('Additional Details'!C31,'Additional Details'!A31:P31,0),FALSE)</f>
        <v>18</v>
      </c>
      <c r="H192">
        <f>VLOOKUP(B192,'Additional Details'!A30:P69,MATCH('Additional Details'!D31,'Additional Details'!A31:P31,0),FALSE)</f>
        <v>0</v>
      </c>
      <c r="I192">
        <f>VLOOKUP(B192,'Additional Details'!A30:P69,MATCH('Additional Details'!E31,'Additional Details'!A31:P31,0),FALSE)</f>
        <v>0</v>
      </c>
      <c r="J192">
        <f>VLOOKUP(B192,'Additional Details'!A30:P69,MATCH('Additional Details'!F31,'Additional Details'!A31:P31,0),FALSE)</f>
        <v>2</v>
      </c>
      <c r="K192">
        <f>VLOOKUP(B192,'Additional Details'!A30:P69,MATCH('Additional Details'!G31,'Additional Details'!A31:P31,0),FALSE)</f>
        <v>3.6715925471029198</v>
      </c>
      <c r="L192">
        <f>VLOOKUP(B192,'Additional Details'!A30:P69,MATCH('Additional Details'!H31,'Additional Details'!A31:P31,0),FALSE)</f>
        <v>20</v>
      </c>
      <c r="M192">
        <f>VLOOKUP(B192,'Additional Details'!A30:P69,MATCH('Additional Details'!I31,'Additional Details'!A31:P31,0),FALSE)</f>
        <v>0</v>
      </c>
      <c r="N192">
        <f>VLOOKUP(B192,'Additional Details'!A30:P69,MATCH('Additional Details'!J31,'Additional Details'!A31:P31,0),FALSE)</f>
        <v>3</v>
      </c>
      <c r="O192">
        <f>VLOOKUP(B192,'Additional Details'!A30:P69,MATCH('Additional Details'!K31,'Additional Details'!A31:P31,0),FALSE)</f>
        <v>1</v>
      </c>
      <c r="P192">
        <f>VLOOKUP(B192,'Additional Details'!A30:P69,MATCH('Additional Details'!L31,'Additional Details'!A31:P31,0),FALSE)</f>
        <v>0</v>
      </c>
      <c r="Q192">
        <f>VLOOKUP(B192,'Additional Details'!A30:P69,MATCH('Additional Details'!M31,'Additional Details'!A31:P31,0),FALSE)</f>
        <v>0</v>
      </c>
      <c r="R192">
        <f>VLOOKUP(B192,'Additional Details'!A30:P69,MATCH('Additional Details'!N31,'Additional Details'!A31:P31,0),FALSE)</f>
        <v>0</v>
      </c>
      <c r="S192">
        <f>VLOOKUP(B192,'Additional Details'!A30:P69,MATCH('Additional Details'!O31,'Additional Details'!A31:P31,0),FALSE)</f>
        <v>1.51944172581513</v>
      </c>
      <c r="T192">
        <f>VLOOKUP(B192,'Additional Details'!A30:P69,MATCH('Additional Details'!P31,'Additional Details'!A31:P31,0),FALSE)</f>
        <v>4</v>
      </c>
    </row>
    <row r="193" spans="1:20" x14ac:dyDescent="0.3">
      <c r="A193">
        <v>1031</v>
      </c>
      <c r="B193" t="s">
        <v>38</v>
      </c>
      <c r="C193" t="s">
        <v>54</v>
      </c>
      <c r="D193" t="s">
        <v>55</v>
      </c>
      <c r="E193">
        <v>94</v>
      </c>
      <c r="F193">
        <v>1</v>
      </c>
      <c r="G193">
        <f>VLOOKUP(B193,'Additional Details'!A31:P70,MATCH('Additional Details'!C32,'Additional Details'!A32:P32,0),FALSE)</f>
        <v>15</v>
      </c>
      <c r="H193">
        <f>VLOOKUP(B193,'Additional Details'!A31:P70,MATCH('Additional Details'!D32,'Additional Details'!A32:P32,0),FALSE)</f>
        <v>0</v>
      </c>
      <c r="I193">
        <f>VLOOKUP(B193,'Additional Details'!A31:P70,MATCH('Additional Details'!E32,'Additional Details'!A32:P32,0),FALSE)</f>
        <v>2</v>
      </c>
      <c r="J193">
        <f>VLOOKUP(B193,'Additional Details'!A31:P70,MATCH('Additional Details'!F32,'Additional Details'!A32:P32,0),FALSE)</f>
        <v>2</v>
      </c>
      <c r="K193">
        <f>VLOOKUP(B193,'Additional Details'!A31:P70,MATCH('Additional Details'!G32,'Additional Details'!A32:P32,0),FALSE)</f>
        <v>5.0553171990232801</v>
      </c>
      <c r="L193">
        <f>VLOOKUP(B193,'Additional Details'!A31:P70,MATCH('Additional Details'!H32,'Additional Details'!A32:P32,0),FALSE)</f>
        <v>12</v>
      </c>
      <c r="M193">
        <f>VLOOKUP(B193,'Additional Details'!A31:P70,MATCH('Additional Details'!I32,'Additional Details'!A32:P32,0),FALSE)</f>
        <v>1</v>
      </c>
      <c r="N193">
        <f>VLOOKUP(B193,'Additional Details'!A31:P70,MATCH('Additional Details'!J32,'Additional Details'!A32:P32,0),FALSE)</f>
        <v>0</v>
      </c>
      <c r="O193">
        <f>VLOOKUP(B193,'Additional Details'!A31:P70,MATCH('Additional Details'!K32,'Additional Details'!A32:P32,0),FALSE)</f>
        <v>0</v>
      </c>
      <c r="P193">
        <f>VLOOKUP(B193,'Additional Details'!A31:P70,MATCH('Additional Details'!L32,'Additional Details'!A32:P32,0),FALSE)</f>
        <v>1</v>
      </c>
      <c r="Q193">
        <f>VLOOKUP(B193,'Additional Details'!A31:P70,MATCH('Additional Details'!M32,'Additional Details'!A32:P32,0),FALSE)</f>
        <v>0</v>
      </c>
      <c r="R193">
        <f>VLOOKUP(B193,'Additional Details'!A31:P70,MATCH('Additional Details'!N32,'Additional Details'!A32:P32,0),FALSE)</f>
        <v>0</v>
      </c>
      <c r="S193">
        <f>VLOOKUP(B193,'Additional Details'!A31:P70,MATCH('Additional Details'!O32,'Additional Details'!A32:P32,0),FALSE)</f>
        <v>1.7271203095223999</v>
      </c>
      <c r="T193">
        <f>VLOOKUP(B193,'Additional Details'!A31:P70,MATCH('Additional Details'!P32,'Additional Details'!A32:P32,0),FALSE)</f>
        <v>4</v>
      </c>
    </row>
    <row r="194" spans="1:20" x14ac:dyDescent="0.3">
      <c r="A194">
        <v>1032</v>
      </c>
      <c r="B194" t="s">
        <v>39</v>
      </c>
      <c r="C194" t="s">
        <v>54</v>
      </c>
      <c r="D194" t="s">
        <v>55</v>
      </c>
      <c r="E194">
        <v>96</v>
      </c>
      <c r="F194">
        <v>1</v>
      </c>
      <c r="G194">
        <f>VLOOKUP(B194,'Additional Details'!A32:P71,MATCH('Additional Details'!C33,'Additional Details'!A33:P33,0),FALSE)</f>
        <v>15</v>
      </c>
      <c r="H194">
        <f>VLOOKUP(B194,'Additional Details'!A32:P71,MATCH('Additional Details'!D33,'Additional Details'!A33:P33,0),FALSE)</f>
        <v>0</v>
      </c>
      <c r="I194">
        <f>VLOOKUP(B194,'Additional Details'!A32:P71,MATCH('Additional Details'!E33,'Additional Details'!A33:P33,0),FALSE)</f>
        <v>0</v>
      </c>
      <c r="J194">
        <f>VLOOKUP(B194,'Additional Details'!A32:P71,MATCH('Additional Details'!F33,'Additional Details'!A33:P33,0),FALSE)</f>
        <v>3</v>
      </c>
      <c r="K194">
        <f>VLOOKUP(B194,'Additional Details'!A32:P71,MATCH('Additional Details'!G33,'Additional Details'!A33:P33,0),FALSE)</f>
        <v>8.1327305376994001</v>
      </c>
      <c r="L194">
        <f>VLOOKUP(B194,'Additional Details'!A32:P71,MATCH('Additional Details'!H33,'Additional Details'!A33:P33,0),FALSE)</f>
        <v>17</v>
      </c>
      <c r="M194">
        <f>VLOOKUP(B194,'Additional Details'!A32:P71,MATCH('Additional Details'!I33,'Additional Details'!A33:P33,0),FALSE)</f>
        <v>0</v>
      </c>
      <c r="N194">
        <f>VLOOKUP(B194,'Additional Details'!A32:P71,MATCH('Additional Details'!J33,'Additional Details'!A33:P33,0),FALSE)</f>
        <v>4</v>
      </c>
      <c r="O194">
        <f>VLOOKUP(B194,'Additional Details'!A32:P71,MATCH('Additional Details'!K33,'Additional Details'!A33:P33,0),FALSE)</f>
        <v>0</v>
      </c>
      <c r="P194">
        <f>VLOOKUP(B194,'Additional Details'!A32:P71,MATCH('Additional Details'!L33,'Additional Details'!A33:P33,0),FALSE)</f>
        <v>0</v>
      </c>
      <c r="Q194">
        <f>VLOOKUP(B194,'Additional Details'!A32:P71,MATCH('Additional Details'!M33,'Additional Details'!A33:P33,0),FALSE)</f>
        <v>0</v>
      </c>
      <c r="R194">
        <f>VLOOKUP(B194,'Additional Details'!A32:P71,MATCH('Additional Details'!N33,'Additional Details'!A33:P33,0),FALSE)</f>
        <v>1</v>
      </c>
      <c r="S194">
        <f>VLOOKUP(B194,'Additional Details'!A32:P71,MATCH('Additional Details'!O33,'Additional Details'!A33:P33,0),FALSE)</f>
        <v>1.8475354711387899</v>
      </c>
      <c r="T194">
        <f>VLOOKUP(B194,'Additional Details'!A32:P71,MATCH('Additional Details'!P33,'Additional Details'!A33:P33,0),FALSE)</f>
        <v>4</v>
      </c>
    </row>
    <row r="195" spans="1:20" x14ac:dyDescent="0.3">
      <c r="A195">
        <v>1033</v>
      </c>
      <c r="B195" t="s">
        <v>40</v>
      </c>
      <c r="C195" t="s">
        <v>54</v>
      </c>
      <c r="D195" t="s">
        <v>55</v>
      </c>
      <c r="E195">
        <v>99</v>
      </c>
      <c r="F195">
        <v>1</v>
      </c>
      <c r="G195">
        <f>VLOOKUP(B195,'Additional Details'!A33:P72,MATCH('Additional Details'!C34,'Additional Details'!A34:P34,0),FALSE)</f>
        <v>18</v>
      </c>
      <c r="H195">
        <f>VLOOKUP(B195,'Additional Details'!A33:P72,MATCH('Additional Details'!D34,'Additional Details'!A34:P34,0),FALSE)</f>
        <v>0</v>
      </c>
      <c r="I195">
        <f>VLOOKUP(B195,'Additional Details'!A33:P72,MATCH('Additional Details'!E34,'Additional Details'!A34:P34,0),FALSE)</f>
        <v>0</v>
      </c>
      <c r="J195">
        <f>VLOOKUP(B195,'Additional Details'!A33:P72,MATCH('Additional Details'!F34,'Additional Details'!A34:P34,0),FALSE)</f>
        <v>3</v>
      </c>
      <c r="K195">
        <f>VLOOKUP(B195,'Additional Details'!A33:P72,MATCH('Additional Details'!G34,'Additional Details'!A34:P34,0),FALSE)</f>
        <v>7.6632893711825103</v>
      </c>
      <c r="L195">
        <f>VLOOKUP(B195,'Additional Details'!A33:P72,MATCH('Additional Details'!H34,'Additional Details'!A34:P34,0),FALSE)</f>
        <v>25</v>
      </c>
      <c r="M195">
        <f>VLOOKUP(B195,'Additional Details'!A33:P72,MATCH('Additional Details'!I34,'Additional Details'!A34:P34,0),FALSE)</f>
        <v>0</v>
      </c>
      <c r="N195">
        <f>VLOOKUP(B195,'Additional Details'!A33:P72,MATCH('Additional Details'!J34,'Additional Details'!A34:P34,0),FALSE)</f>
        <v>1</v>
      </c>
      <c r="O195">
        <f>VLOOKUP(B195,'Additional Details'!A33:P72,MATCH('Additional Details'!K34,'Additional Details'!A34:P34,0),FALSE)</f>
        <v>0</v>
      </c>
      <c r="P195">
        <f>VLOOKUP(B195,'Additional Details'!A33:P72,MATCH('Additional Details'!L34,'Additional Details'!A34:P34,0),FALSE)</f>
        <v>1</v>
      </c>
      <c r="Q195">
        <f>VLOOKUP(B195,'Additional Details'!A33:P72,MATCH('Additional Details'!M34,'Additional Details'!A34:P34,0),FALSE)</f>
        <v>0</v>
      </c>
      <c r="R195">
        <f>VLOOKUP(B195,'Additional Details'!A33:P72,MATCH('Additional Details'!N34,'Additional Details'!A34:P34,0),FALSE)</f>
        <v>0</v>
      </c>
      <c r="S195">
        <f>VLOOKUP(B195,'Additional Details'!A33:P72,MATCH('Additional Details'!O34,'Additional Details'!A34:P34,0),FALSE)</f>
        <v>0.38461697285648699</v>
      </c>
      <c r="T195">
        <f>VLOOKUP(B195,'Additional Details'!A33:P72,MATCH('Additional Details'!P34,'Additional Details'!A34:P34,0),FALSE)</f>
        <v>4</v>
      </c>
    </row>
    <row r="196" spans="1:20" x14ac:dyDescent="0.3">
      <c r="A196">
        <v>1034</v>
      </c>
      <c r="B196" t="s">
        <v>41</v>
      </c>
      <c r="C196" t="s">
        <v>54</v>
      </c>
      <c r="D196" t="s">
        <v>55</v>
      </c>
      <c r="E196">
        <v>64</v>
      </c>
      <c r="F196">
        <v>1</v>
      </c>
      <c r="G196">
        <f>VLOOKUP(B196,'Additional Details'!A34:P73,MATCH('Additional Details'!C35,'Additional Details'!A35:P35,0),FALSE)</f>
        <v>16</v>
      </c>
      <c r="H196">
        <f>VLOOKUP(B196,'Additional Details'!A34:P73,MATCH('Additional Details'!D35,'Additional Details'!A35:P35,0),FALSE)</f>
        <v>0</v>
      </c>
      <c r="I196">
        <f>VLOOKUP(B196,'Additional Details'!A34:P73,MATCH('Additional Details'!E35,'Additional Details'!A35:P35,0),FALSE)</f>
        <v>3</v>
      </c>
      <c r="J196">
        <f>VLOOKUP(B196,'Additional Details'!A34:P73,MATCH('Additional Details'!F35,'Additional Details'!A35:P35,0),FALSE)</f>
        <v>3</v>
      </c>
      <c r="K196">
        <f>VLOOKUP(B196,'Additional Details'!A34:P73,MATCH('Additional Details'!G35,'Additional Details'!A35:P35,0),FALSE)</f>
        <v>15.893257847957701</v>
      </c>
      <c r="L196">
        <f>VLOOKUP(B196,'Additional Details'!A34:P73,MATCH('Additional Details'!H35,'Additional Details'!A35:P35,0),FALSE)</f>
        <v>21</v>
      </c>
      <c r="M196">
        <f>VLOOKUP(B196,'Additional Details'!A34:P73,MATCH('Additional Details'!I35,'Additional Details'!A35:P35,0),FALSE)</f>
        <v>0</v>
      </c>
      <c r="N196">
        <f>VLOOKUP(B196,'Additional Details'!A34:P73,MATCH('Additional Details'!J35,'Additional Details'!A35:P35,0),FALSE)</f>
        <v>0</v>
      </c>
      <c r="O196">
        <f>VLOOKUP(B196,'Additional Details'!A34:P73,MATCH('Additional Details'!K35,'Additional Details'!A35:P35,0),FALSE)</f>
        <v>1</v>
      </c>
      <c r="P196">
        <f>VLOOKUP(B196,'Additional Details'!A34:P73,MATCH('Additional Details'!L35,'Additional Details'!A35:P35,0),FALSE)</f>
        <v>1</v>
      </c>
      <c r="Q196">
        <f>VLOOKUP(B196,'Additional Details'!A34:P73,MATCH('Additional Details'!M35,'Additional Details'!A35:P35,0),FALSE)</f>
        <v>0</v>
      </c>
      <c r="R196">
        <f>VLOOKUP(B196,'Additional Details'!A34:P73,MATCH('Additional Details'!N35,'Additional Details'!A35:P35,0),FALSE)</f>
        <v>0</v>
      </c>
      <c r="S196">
        <f>VLOOKUP(B196,'Additional Details'!A34:P73,MATCH('Additional Details'!O35,'Additional Details'!A35:P35,0),FALSE)</f>
        <v>0.94940609779728002</v>
      </c>
      <c r="T196">
        <f>VLOOKUP(B196,'Additional Details'!A34:P73,MATCH('Additional Details'!P35,'Additional Details'!A35:P35,0),FALSE)</f>
        <v>4</v>
      </c>
    </row>
    <row r="197" spans="1:20" x14ac:dyDescent="0.3">
      <c r="A197">
        <v>1035</v>
      </c>
      <c r="B197" t="s">
        <v>42</v>
      </c>
      <c r="C197" t="s">
        <v>54</v>
      </c>
      <c r="D197" t="s">
        <v>55</v>
      </c>
      <c r="E197">
        <v>52</v>
      </c>
      <c r="F197">
        <v>0</v>
      </c>
      <c r="G197">
        <f>VLOOKUP(B197,'Additional Details'!A35:P74,MATCH('Additional Details'!C36,'Additional Details'!A36:P36,0),FALSE)</f>
        <v>16</v>
      </c>
      <c r="H197">
        <f>VLOOKUP(B197,'Additional Details'!A35:P74,MATCH('Additional Details'!D36,'Additional Details'!A36:P36,0),FALSE)</f>
        <v>0</v>
      </c>
      <c r="I197">
        <f>VLOOKUP(B197,'Additional Details'!A35:P74,MATCH('Additional Details'!E36,'Additional Details'!A36:P36,0),FALSE)</f>
        <v>0</v>
      </c>
      <c r="J197">
        <f>VLOOKUP(B197,'Additional Details'!A35:P74,MATCH('Additional Details'!F36,'Additional Details'!A36:P36,0),FALSE)</f>
        <v>3</v>
      </c>
      <c r="K197">
        <f>VLOOKUP(B197,'Additional Details'!A35:P74,MATCH('Additional Details'!G36,'Additional Details'!A36:P36,0),FALSE)</f>
        <v>9.1263364110192402</v>
      </c>
      <c r="L197">
        <f>VLOOKUP(B197,'Additional Details'!A35:P74,MATCH('Additional Details'!H36,'Additional Details'!A36:P36,0),FALSE)</f>
        <v>27</v>
      </c>
      <c r="M197">
        <f>VLOOKUP(B197,'Additional Details'!A35:P74,MATCH('Additional Details'!I36,'Additional Details'!A36:P36,0),FALSE)</f>
        <v>1</v>
      </c>
      <c r="N197">
        <f>VLOOKUP(B197,'Additional Details'!A35:P74,MATCH('Additional Details'!J36,'Additional Details'!A36:P36,0),FALSE)</f>
        <v>2</v>
      </c>
      <c r="O197">
        <f>VLOOKUP(B197,'Additional Details'!A35:P74,MATCH('Additional Details'!K36,'Additional Details'!A36:P36,0),FALSE)</f>
        <v>1</v>
      </c>
      <c r="P197">
        <f>VLOOKUP(B197,'Additional Details'!A35:P74,MATCH('Additional Details'!L36,'Additional Details'!A36:P36,0),FALSE)</f>
        <v>1</v>
      </c>
      <c r="Q197">
        <f>VLOOKUP(B197,'Additional Details'!A35:P74,MATCH('Additional Details'!M36,'Additional Details'!A36:P36,0),FALSE)</f>
        <v>0</v>
      </c>
      <c r="R197">
        <f>VLOOKUP(B197,'Additional Details'!A35:P74,MATCH('Additional Details'!N36,'Additional Details'!A36:P36,0),FALSE)</f>
        <v>0</v>
      </c>
      <c r="S197">
        <f>VLOOKUP(B197,'Additional Details'!A35:P74,MATCH('Additional Details'!O36,'Additional Details'!A36:P36,0),FALSE)</f>
        <v>1.14095941842033</v>
      </c>
      <c r="T197">
        <f>VLOOKUP(B197,'Additional Details'!A35:P74,MATCH('Additional Details'!P36,'Additional Details'!A36:P36,0),FALSE)</f>
        <v>4</v>
      </c>
    </row>
    <row r="198" spans="1:20" x14ac:dyDescent="0.3">
      <c r="A198">
        <v>1036</v>
      </c>
      <c r="B198" t="s">
        <v>43</v>
      </c>
      <c r="C198" t="s">
        <v>54</v>
      </c>
      <c r="D198" t="s">
        <v>55</v>
      </c>
      <c r="E198">
        <v>16</v>
      </c>
      <c r="F198">
        <v>0</v>
      </c>
      <c r="G198">
        <f>VLOOKUP(B198,'Additional Details'!A36:P75,MATCH('Additional Details'!C37,'Additional Details'!A37:P37,0),FALSE)</f>
        <v>15</v>
      </c>
      <c r="H198">
        <f>VLOOKUP(B198,'Additional Details'!A36:P75,MATCH('Additional Details'!D37,'Additional Details'!A37:P37,0),FALSE)</f>
        <v>0</v>
      </c>
      <c r="I198">
        <f>VLOOKUP(B198,'Additional Details'!A36:P75,MATCH('Additional Details'!E37,'Additional Details'!A37:P37,0),FALSE)</f>
        <v>3</v>
      </c>
      <c r="J198">
        <f>VLOOKUP(B198,'Additional Details'!A36:P75,MATCH('Additional Details'!F37,'Additional Details'!A37:P37,0),FALSE)</f>
        <v>1</v>
      </c>
      <c r="K198">
        <f>VLOOKUP(B198,'Additional Details'!A36:P75,MATCH('Additional Details'!G37,'Additional Details'!A37:P37,0),FALSE)</f>
        <v>3.4153652000667298</v>
      </c>
      <c r="L198">
        <f>VLOOKUP(B198,'Additional Details'!A36:P75,MATCH('Additional Details'!H37,'Additional Details'!A37:P37,0),FALSE)</f>
        <v>23</v>
      </c>
      <c r="M198">
        <f>VLOOKUP(B198,'Additional Details'!A36:P75,MATCH('Additional Details'!I37,'Additional Details'!A37:P37,0),FALSE)</f>
        <v>0</v>
      </c>
      <c r="N198">
        <f>VLOOKUP(B198,'Additional Details'!A36:P75,MATCH('Additional Details'!J37,'Additional Details'!A37:P37,0),FALSE)</f>
        <v>1</v>
      </c>
      <c r="O198">
        <f>VLOOKUP(B198,'Additional Details'!A36:P75,MATCH('Additional Details'!K37,'Additional Details'!A37:P37,0),FALSE)</f>
        <v>0</v>
      </c>
      <c r="P198">
        <f>VLOOKUP(B198,'Additional Details'!A36:P75,MATCH('Additional Details'!L37,'Additional Details'!A37:P37,0),FALSE)</f>
        <v>0</v>
      </c>
      <c r="Q198">
        <f>VLOOKUP(B198,'Additional Details'!A36:P75,MATCH('Additional Details'!M37,'Additional Details'!A37:P37,0),FALSE)</f>
        <v>0</v>
      </c>
      <c r="R198">
        <f>VLOOKUP(B198,'Additional Details'!A36:P75,MATCH('Additional Details'!N37,'Additional Details'!A37:P37,0),FALSE)</f>
        <v>0</v>
      </c>
      <c r="S198">
        <f>VLOOKUP(B198,'Additional Details'!A36:P75,MATCH('Additional Details'!O37,'Additional Details'!A37:P37,0),FALSE)</f>
        <v>0.26147226005075203</v>
      </c>
      <c r="T198">
        <f>VLOOKUP(B198,'Additional Details'!A36:P75,MATCH('Additional Details'!P37,'Additional Details'!A37:P37,0),FALSE)</f>
        <v>4</v>
      </c>
    </row>
    <row r="199" spans="1:20" x14ac:dyDescent="0.3">
      <c r="A199">
        <v>1037</v>
      </c>
      <c r="B199" t="s">
        <v>44</v>
      </c>
      <c r="C199" t="s">
        <v>54</v>
      </c>
      <c r="D199" t="s">
        <v>55</v>
      </c>
      <c r="E199">
        <v>34</v>
      </c>
      <c r="F199">
        <v>0</v>
      </c>
      <c r="G199">
        <f>VLOOKUP(B199,'Additional Details'!A37:P76,MATCH('Additional Details'!C38,'Additional Details'!A38:P38,0),FALSE)</f>
        <v>18</v>
      </c>
      <c r="H199">
        <f>VLOOKUP(B199,'Additional Details'!A37:P76,MATCH('Additional Details'!D38,'Additional Details'!A38:P38,0),FALSE)</f>
        <v>0</v>
      </c>
      <c r="I199">
        <f>VLOOKUP(B199,'Additional Details'!A37:P76,MATCH('Additional Details'!E38,'Additional Details'!A38:P38,0),FALSE)</f>
        <v>0</v>
      </c>
      <c r="J199">
        <f>VLOOKUP(B199,'Additional Details'!A37:P76,MATCH('Additional Details'!F38,'Additional Details'!A38:P38,0),FALSE)</f>
        <v>1</v>
      </c>
      <c r="K199">
        <f>VLOOKUP(B199,'Additional Details'!A37:P76,MATCH('Additional Details'!G38,'Additional Details'!A38:P38,0),FALSE)</f>
        <v>5.3441979097214798</v>
      </c>
      <c r="L199">
        <f>VLOOKUP(B199,'Additional Details'!A37:P76,MATCH('Additional Details'!H38,'Additional Details'!A38:P38,0),FALSE)</f>
        <v>26</v>
      </c>
      <c r="M199">
        <f>VLOOKUP(B199,'Additional Details'!A37:P76,MATCH('Additional Details'!I38,'Additional Details'!A38:P38,0),FALSE)</f>
        <v>1</v>
      </c>
      <c r="N199">
        <f>VLOOKUP(B199,'Additional Details'!A37:P76,MATCH('Additional Details'!J38,'Additional Details'!A38:P38,0),FALSE)</f>
        <v>1</v>
      </c>
      <c r="O199">
        <f>VLOOKUP(B199,'Additional Details'!A37:P76,MATCH('Additional Details'!K38,'Additional Details'!A38:P38,0),FALSE)</f>
        <v>0</v>
      </c>
      <c r="P199">
        <f>VLOOKUP(B199,'Additional Details'!A37:P76,MATCH('Additional Details'!L38,'Additional Details'!A38:P38,0),FALSE)</f>
        <v>0</v>
      </c>
      <c r="Q199">
        <f>VLOOKUP(B199,'Additional Details'!A37:P76,MATCH('Additional Details'!M38,'Additional Details'!A38:P38,0),FALSE)</f>
        <v>0</v>
      </c>
      <c r="R199">
        <f>VLOOKUP(B199,'Additional Details'!A37:P76,MATCH('Additional Details'!N38,'Additional Details'!A38:P38,0),FALSE)</f>
        <v>0</v>
      </c>
      <c r="S199">
        <f>VLOOKUP(B199,'Additional Details'!A37:P76,MATCH('Additional Details'!O38,'Additional Details'!A38:P38,0),FALSE)</f>
        <v>0.21828485682103099</v>
      </c>
      <c r="T199">
        <f>VLOOKUP(B199,'Additional Details'!A37:P76,MATCH('Additional Details'!P38,'Additional Details'!A38:P38,0),FALSE)</f>
        <v>4</v>
      </c>
    </row>
    <row r="200" spans="1:20" x14ac:dyDescent="0.3">
      <c r="A200">
        <v>1038</v>
      </c>
      <c r="B200" t="s">
        <v>45</v>
      </c>
      <c r="C200" t="s">
        <v>54</v>
      </c>
      <c r="D200" t="s">
        <v>55</v>
      </c>
      <c r="E200">
        <v>76</v>
      </c>
      <c r="F200">
        <v>1</v>
      </c>
      <c r="G200">
        <f>VLOOKUP(B200,'Additional Details'!A38:P77,MATCH('Additional Details'!C39,'Additional Details'!A39:P39,0),FALSE)</f>
        <v>15</v>
      </c>
      <c r="H200">
        <f>VLOOKUP(B200,'Additional Details'!A38:P77,MATCH('Additional Details'!D39,'Additional Details'!A39:P39,0),FALSE)</f>
        <v>0</v>
      </c>
      <c r="I200">
        <f>VLOOKUP(B200,'Additional Details'!A38:P77,MATCH('Additional Details'!E39,'Additional Details'!A39:P39,0),FALSE)</f>
        <v>2</v>
      </c>
      <c r="J200">
        <f>VLOOKUP(B200,'Additional Details'!A38:P77,MATCH('Additional Details'!F39,'Additional Details'!A39:P39,0),FALSE)</f>
        <v>1</v>
      </c>
      <c r="K200">
        <f>VLOOKUP(B200,'Additional Details'!A38:P77,MATCH('Additional Details'!G39,'Additional Details'!A39:P39,0),FALSE)</f>
        <v>10.1822677037504</v>
      </c>
      <c r="L200">
        <f>VLOOKUP(B200,'Additional Details'!A38:P77,MATCH('Additional Details'!H39,'Additional Details'!A39:P39,0),FALSE)</f>
        <v>21</v>
      </c>
      <c r="M200">
        <f>VLOOKUP(B200,'Additional Details'!A38:P77,MATCH('Additional Details'!I39,'Additional Details'!A39:P39,0),FALSE)</f>
        <v>1</v>
      </c>
      <c r="N200">
        <f>VLOOKUP(B200,'Additional Details'!A38:P77,MATCH('Additional Details'!J39,'Additional Details'!A39:P39,0),FALSE)</f>
        <v>1</v>
      </c>
      <c r="O200">
        <f>VLOOKUP(B200,'Additional Details'!A38:P77,MATCH('Additional Details'!K39,'Additional Details'!A39:P39,0),FALSE)</f>
        <v>0</v>
      </c>
      <c r="P200">
        <f>VLOOKUP(B200,'Additional Details'!A38:P77,MATCH('Additional Details'!L39,'Additional Details'!A39:P39,0),FALSE)</f>
        <v>1</v>
      </c>
      <c r="Q200">
        <f>VLOOKUP(B200,'Additional Details'!A38:P77,MATCH('Additional Details'!M39,'Additional Details'!A39:P39,0),FALSE)</f>
        <v>0</v>
      </c>
      <c r="R200">
        <f>VLOOKUP(B200,'Additional Details'!A38:P77,MATCH('Additional Details'!N39,'Additional Details'!A39:P39,0),FALSE)</f>
        <v>0</v>
      </c>
      <c r="S200">
        <f>VLOOKUP(B200,'Additional Details'!A38:P77,MATCH('Additional Details'!O39,'Additional Details'!A39:P39,0),FALSE)</f>
        <v>1.0677635510419701</v>
      </c>
      <c r="T200">
        <f>VLOOKUP(B200,'Additional Details'!A38:P77,MATCH('Additional Details'!P39,'Additional Details'!A39:P39,0),FALSE)</f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5F6A9-CB92-4686-A2D5-422C0FB36715}">
  <dimension ref="A1:F200"/>
  <sheetViews>
    <sheetView workbookViewId="0">
      <selection activeCell="I9" sqref="I9"/>
    </sheetView>
  </sheetViews>
  <sheetFormatPr defaultRowHeight="14.4" x14ac:dyDescent="0.3"/>
  <cols>
    <col min="1" max="1" width="11.33203125" customWidth="1"/>
    <col min="2" max="2" width="15" customWidth="1"/>
    <col min="3" max="3" width="12.88671875" customWidth="1"/>
    <col min="4" max="4" width="11.77734375" customWidth="1"/>
    <col min="5" max="5" width="13.109375" customWidth="1"/>
    <col min="6" max="6" width="20.21875" customWidth="1"/>
  </cols>
  <sheetData>
    <row r="1" spans="1:6" x14ac:dyDescent="0.3">
      <c r="A1" t="s">
        <v>0</v>
      </c>
      <c r="B1" t="s">
        <v>72</v>
      </c>
      <c r="C1" t="s">
        <v>71</v>
      </c>
      <c r="D1" t="s">
        <v>73</v>
      </c>
      <c r="E1" t="s">
        <v>74</v>
      </c>
      <c r="F1" t="s">
        <v>75</v>
      </c>
    </row>
    <row r="2" spans="1:6" x14ac:dyDescent="0.3">
      <c r="A2">
        <v>1001</v>
      </c>
      <c r="B2" t="s">
        <v>6</v>
      </c>
      <c r="C2" t="s">
        <v>7</v>
      </c>
      <c r="D2" t="s">
        <v>8</v>
      </c>
      <c r="E2">
        <v>31</v>
      </c>
      <c r="F2">
        <v>0</v>
      </c>
    </row>
    <row r="3" spans="1:6" x14ac:dyDescent="0.3">
      <c r="A3">
        <v>1002</v>
      </c>
      <c r="B3" t="s">
        <v>9</v>
      </c>
      <c r="C3" t="s">
        <v>7</v>
      </c>
      <c r="D3" t="s">
        <v>8</v>
      </c>
      <c r="E3">
        <v>43</v>
      </c>
      <c r="F3">
        <v>0</v>
      </c>
    </row>
    <row r="4" spans="1:6" x14ac:dyDescent="0.3">
      <c r="A4">
        <v>1003</v>
      </c>
      <c r="B4" t="s">
        <v>10</v>
      </c>
      <c r="C4" t="s">
        <v>7</v>
      </c>
      <c r="D4" t="s">
        <v>8</v>
      </c>
      <c r="E4">
        <v>81</v>
      </c>
      <c r="F4">
        <v>1</v>
      </c>
    </row>
    <row r="5" spans="1:6" x14ac:dyDescent="0.3">
      <c r="A5">
        <v>1004</v>
      </c>
      <c r="B5" t="s">
        <v>11</v>
      </c>
      <c r="C5" t="s">
        <v>7</v>
      </c>
      <c r="D5" t="s">
        <v>8</v>
      </c>
      <c r="E5">
        <v>11</v>
      </c>
      <c r="F5">
        <v>0</v>
      </c>
    </row>
    <row r="6" spans="1:6" x14ac:dyDescent="0.3">
      <c r="A6">
        <v>1005</v>
      </c>
      <c r="B6" t="s">
        <v>12</v>
      </c>
      <c r="C6" t="s">
        <v>7</v>
      </c>
      <c r="D6" t="s">
        <v>8</v>
      </c>
      <c r="E6">
        <v>18</v>
      </c>
      <c r="F6">
        <v>0</v>
      </c>
    </row>
    <row r="7" spans="1:6" x14ac:dyDescent="0.3">
      <c r="A7">
        <v>1006</v>
      </c>
      <c r="B7" t="s">
        <v>13</v>
      </c>
      <c r="C7" t="s">
        <v>7</v>
      </c>
      <c r="D7" t="s">
        <v>8</v>
      </c>
      <c r="E7">
        <v>55</v>
      </c>
      <c r="F7">
        <v>0</v>
      </c>
    </row>
    <row r="8" spans="1:6" x14ac:dyDescent="0.3">
      <c r="A8">
        <v>1007</v>
      </c>
      <c r="B8" t="s">
        <v>14</v>
      </c>
      <c r="C8" t="s">
        <v>7</v>
      </c>
      <c r="D8" t="s">
        <v>8</v>
      </c>
      <c r="E8">
        <v>38</v>
      </c>
      <c r="F8">
        <v>0</v>
      </c>
    </row>
    <row r="9" spans="1:6" x14ac:dyDescent="0.3">
      <c r="A9">
        <v>1008</v>
      </c>
      <c r="B9" t="s">
        <v>15</v>
      </c>
      <c r="C9" t="s">
        <v>7</v>
      </c>
      <c r="D9" t="s">
        <v>8</v>
      </c>
      <c r="E9">
        <v>16</v>
      </c>
      <c r="F9">
        <v>0</v>
      </c>
    </row>
    <row r="10" spans="1:6" x14ac:dyDescent="0.3">
      <c r="A10">
        <v>1009</v>
      </c>
      <c r="B10" t="s">
        <v>16</v>
      </c>
      <c r="C10" t="s">
        <v>7</v>
      </c>
      <c r="D10" t="s">
        <v>8</v>
      </c>
      <c r="E10">
        <v>73</v>
      </c>
      <c r="F10">
        <v>1</v>
      </c>
    </row>
    <row r="11" spans="1:6" x14ac:dyDescent="0.3">
      <c r="A11">
        <v>1010</v>
      </c>
      <c r="B11" t="s">
        <v>17</v>
      </c>
      <c r="C11" t="s">
        <v>7</v>
      </c>
      <c r="D11" t="s">
        <v>8</v>
      </c>
      <c r="E11">
        <v>16</v>
      </c>
      <c r="F11">
        <v>0</v>
      </c>
    </row>
    <row r="12" spans="1:6" x14ac:dyDescent="0.3">
      <c r="A12">
        <v>1011</v>
      </c>
      <c r="B12" t="s">
        <v>18</v>
      </c>
      <c r="C12" t="s">
        <v>7</v>
      </c>
      <c r="D12" t="s">
        <v>8</v>
      </c>
      <c r="E12">
        <v>23</v>
      </c>
      <c r="F12">
        <v>0</v>
      </c>
    </row>
    <row r="13" spans="1:6" x14ac:dyDescent="0.3">
      <c r="A13">
        <v>1012</v>
      </c>
      <c r="B13" t="s">
        <v>19</v>
      </c>
      <c r="C13" t="s">
        <v>7</v>
      </c>
      <c r="D13" t="s">
        <v>8</v>
      </c>
      <c r="E13">
        <v>55</v>
      </c>
      <c r="F13">
        <v>0</v>
      </c>
    </row>
    <row r="14" spans="1:6" x14ac:dyDescent="0.3">
      <c r="A14">
        <v>1013</v>
      </c>
      <c r="B14" t="s">
        <v>20</v>
      </c>
      <c r="C14" t="s">
        <v>7</v>
      </c>
      <c r="D14" t="s">
        <v>8</v>
      </c>
      <c r="E14">
        <v>71</v>
      </c>
      <c r="F14">
        <v>1</v>
      </c>
    </row>
    <row r="15" spans="1:6" x14ac:dyDescent="0.3">
      <c r="A15">
        <v>1014</v>
      </c>
      <c r="B15" t="s">
        <v>21</v>
      </c>
      <c r="C15" t="s">
        <v>7</v>
      </c>
      <c r="D15" t="s">
        <v>8</v>
      </c>
      <c r="E15">
        <v>12</v>
      </c>
      <c r="F15">
        <v>0</v>
      </c>
    </row>
    <row r="16" spans="1:6" x14ac:dyDescent="0.3">
      <c r="A16">
        <v>1015</v>
      </c>
      <c r="B16" t="s">
        <v>22</v>
      </c>
      <c r="C16" t="s">
        <v>7</v>
      </c>
      <c r="D16" t="s">
        <v>8</v>
      </c>
      <c r="E16">
        <v>77</v>
      </c>
      <c r="F16">
        <v>1</v>
      </c>
    </row>
    <row r="17" spans="1:6" x14ac:dyDescent="0.3">
      <c r="A17">
        <v>1016</v>
      </c>
      <c r="B17" t="s">
        <v>23</v>
      </c>
      <c r="C17" t="s">
        <v>7</v>
      </c>
      <c r="D17" t="s">
        <v>8</v>
      </c>
      <c r="E17">
        <v>19</v>
      </c>
      <c r="F17">
        <v>0</v>
      </c>
    </row>
    <row r="18" spans="1:6" x14ac:dyDescent="0.3">
      <c r="A18">
        <v>1017</v>
      </c>
      <c r="B18" t="s">
        <v>24</v>
      </c>
      <c r="C18" t="s">
        <v>7</v>
      </c>
      <c r="D18" t="s">
        <v>8</v>
      </c>
      <c r="E18">
        <v>57</v>
      </c>
      <c r="F18">
        <v>0</v>
      </c>
    </row>
    <row r="19" spans="1:6" x14ac:dyDescent="0.3">
      <c r="A19">
        <v>1018</v>
      </c>
      <c r="B19" t="s">
        <v>25</v>
      </c>
      <c r="C19" t="s">
        <v>7</v>
      </c>
      <c r="D19" t="s">
        <v>8</v>
      </c>
      <c r="E19">
        <v>78</v>
      </c>
      <c r="F19">
        <v>1</v>
      </c>
    </row>
    <row r="20" spans="1:6" x14ac:dyDescent="0.3">
      <c r="A20">
        <v>1019</v>
      </c>
      <c r="B20" t="s">
        <v>26</v>
      </c>
      <c r="C20" t="s">
        <v>7</v>
      </c>
      <c r="D20" t="s">
        <v>8</v>
      </c>
      <c r="E20">
        <v>92</v>
      </c>
      <c r="F20">
        <v>1</v>
      </c>
    </row>
    <row r="21" spans="1:6" x14ac:dyDescent="0.3">
      <c r="A21">
        <v>1020</v>
      </c>
      <c r="B21" t="s">
        <v>27</v>
      </c>
      <c r="C21" t="s">
        <v>7</v>
      </c>
      <c r="D21" t="s">
        <v>8</v>
      </c>
      <c r="E21">
        <v>23</v>
      </c>
      <c r="F21">
        <v>0</v>
      </c>
    </row>
    <row r="22" spans="1:6" x14ac:dyDescent="0.3">
      <c r="A22">
        <v>1021</v>
      </c>
      <c r="B22" t="s">
        <v>28</v>
      </c>
      <c r="C22" t="s">
        <v>7</v>
      </c>
      <c r="D22" t="s">
        <v>8</v>
      </c>
      <c r="E22">
        <v>62</v>
      </c>
      <c r="F22">
        <v>1</v>
      </c>
    </row>
    <row r="23" spans="1:6" x14ac:dyDescent="0.3">
      <c r="A23">
        <v>1022</v>
      </c>
      <c r="B23" t="s">
        <v>29</v>
      </c>
      <c r="C23" t="s">
        <v>7</v>
      </c>
      <c r="D23" t="s">
        <v>8</v>
      </c>
      <c r="E23">
        <v>1</v>
      </c>
      <c r="F23">
        <v>0</v>
      </c>
    </row>
    <row r="24" spans="1:6" x14ac:dyDescent="0.3">
      <c r="A24">
        <v>1023</v>
      </c>
      <c r="B24" t="s">
        <v>30</v>
      </c>
      <c r="C24" t="s">
        <v>7</v>
      </c>
      <c r="D24" t="s">
        <v>8</v>
      </c>
      <c r="E24">
        <v>100</v>
      </c>
      <c r="F24">
        <v>1</v>
      </c>
    </row>
    <row r="25" spans="1:6" x14ac:dyDescent="0.3">
      <c r="A25">
        <v>1024</v>
      </c>
      <c r="B25" t="s">
        <v>31</v>
      </c>
      <c r="C25" t="s">
        <v>7</v>
      </c>
      <c r="D25" t="s">
        <v>8</v>
      </c>
      <c r="E25">
        <v>49</v>
      </c>
      <c r="F25">
        <v>0</v>
      </c>
    </row>
    <row r="26" spans="1:6" x14ac:dyDescent="0.3">
      <c r="A26">
        <v>1025</v>
      </c>
      <c r="B26" t="s">
        <v>32</v>
      </c>
      <c r="C26" t="s">
        <v>7</v>
      </c>
      <c r="D26" t="s">
        <v>8</v>
      </c>
      <c r="E26">
        <v>41</v>
      </c>
      <c r="F26">
        <v>0</v>
      </c>
    </row>
    <row r="27" spans="1:6" x14ac:dyDescent="0.3">
      <c r="A27">
        <v>1026</v>
      </c>
      <c r="B27" t="s">
        <v>33</v>
      </c>
      <c r="C27" t="s">
        <v>7</v>
      </c>
      <c r="D27" t="s">
        <v>8</v>
      </c>
      <c r="E27">
        <v>47</v>
      </c>
      <c r="F27">
        <v>0</v>
      </c>
    </row>
    <row r="28" spans="1:6" x14ac:dyDescent="0.3">
      <c r="A28">
        <v>1027</v>
      </c>
      <c r="B28" t="s">
        <v>34</v>
      </c>
      <c r="C28" t="s">
        <v>7</v>
      </c>
      <c r="D28" t="s">
        <v>8</v>
      </c>
      <c r="E28">
        <v>24</v>
      </c>
      <c r="F28">
        <v>0</v>
      </c>
    </row>
    <row r="29" spans="1:6" x14ac:dyDescent="0.3">
      <c r="A29">
        <v>1028</v>
      </c>
      <c r="B29" t="s">
        <v>35</v>
      </c>
      <c r="C29" t="s">
        <v>7</v>
      </c>
      <c r="D29" t="s">
        <v>8</v>
      </c>
      <c r="E29">
        <v>33</v>
      </c>
      <c r="F29">
        <v>0</v>
      </c>
    </row>
    <row r="30" spans="1:6" x14ac:dyDescent="0.3">
      <c r="A30">
        <v>1029</v>
      </c>
      <c r="B30" t="s">
        <v>36</v>
      </c>
      <c r="C30" t="s">
        <v>7</v>
      </c>
      <c r="D30" t="s">
        <v>8</v>
      </c>
      <c r="E30">
        <v>45</v>
      </c>
      <c r="F30">
        <v>0</v>
      </c>
    </row>
    <row r="31" spans="1:6" x14ac:dyDescent="0.3">
      <c r="A31">
        <v>1030</v>
      </c>
      <c r="B31" t="s">
        <v>37</v>
      </c>
      <c r="C31" t="s">
        <v>7</v>
      </c>
      <c r="D31" t="s">
        <v>8</v>
      </c>
      <c r="E31">
        <v>41</v>
      </c>
      <c r="F31">
        <v>0</v>
      </c>
    </row>
    <row r="32" spans="1:6" x14ac:dyDescent="0.3">
      <c r="A32">
        <v>1031</v>
      </c>
      <c r="B32" t="s">
        <v>38</v>
      </c>
      <c r="C32" t="s">
        <v>7</v>
      </c>
      <c r="D32" t="s">
        <v>8</v>
      </c>
      <c r="E32">
        <v>78</v>
      </c>
      <c r="F32">
        <v>1</v>
      </c>
    </row>
    <row r="33" spans="1:6" x14ac:dyDescent="0.3">
      <c r="A33">
        <v>1032</v>
      </c>
      <c r="B33" t="s">
        <v>39</v>
      </c>
      <c r="C33" t="s">
        <v>7</v>
      </c>
      <c r="D33" t="s">
        <v>8</v>
      </c>
      <c r="E33">
        <v>25</v>
      </c>
      <c r="F33">
        <v>0</v>
      </c>
    </row>
    <row r="34" spans="1:6" x14ac:dyDescent="0.3">
      <c r="A34">
        <v>1033</v>
      </c>
      <c r="B34" t="s">
        <v>40</v>
      </c>
      <c r="C34" t="s">
        <v>7</v>
      </c>
      <c r="D34" t="s">
        <v>8</v>
      </c>
      <c r="E34">
        <v>44</v>
      </c>
      <c r="F34">
        <v>0</v>
      </c>
    </row>
    <row r="35" spans="1:6" x14ac:dyDescent="0.3">
      <c r="A35">
        <v>1034</v>
      </c>
      <c r="B35" t="s">
        <v>41</v>
      </c>
      <c r="C35" t="s">
        <v>7</v>
      </c>
      <c r="D35" t="s">
        <v>8</v>
      </c>
      <c r="E35">
        <v>86</v>
      </c>
      <c r="F35">
        <v>1</v>
      </c>
    </row>
    <row r="36" spans="1:6" x14ac:dyDescent="0.3">
      <c r="A36">
        <v>1035</v>
      </c>
      <c r="B36" t="s">
        <v>42</v>
      </c>
      <c r="C36" t="s">
        <v>7</v>
      </c>
      <c r="D36" t="s">
        <v>8</v>
      </c>
      <c r="E36">
        <v>97</v>
      </c>
      <c r="F36">
        <v>1</v>
      </c>
    </row>
    <row r="37" spans="1:6" x14ac:dyDescent="0.3">
      <c r="A37">
        <v>1036</v>
      </c>
      <c r="B37" t="s">
        <v>43</v>
      </c>
      <c r="C37" t="s">
        <v>7</v>
      </c>
      <c r="D37" t="s">
        <v>8</v>
      </c>
      <c r="E37">
        <v>35</v>
      </c>
      <c r="F37">
        <v>0</v>
      </c>
    </row>
    <row r="38" spans="1:6" x14ac:dyDescent="0.3">
      <c r="A38">
        <v>1037</v>
      </c>
      <c r="B38" t="s">
        <v>44</v>
      </c>
      <c r="C38" t="s">
        <v>7</v>
      </c>
      <c r="D38" t="s">
        <v>8</v>
      </c>
      <c r="E38">
        <v>75</v>
      </c>
      <c r="F38">
        <v>1</v>
      </c>
    </row>
    <row r="39" spans="1:6" x14ac:dyDescent="0.3">
      <c r="A39">
        <v>1038</v>
      </c>
      <c r="B39" t="s">
        <v>45</v>
      </c>
      <c r="C39" t="s">
        <v>7</v>
      </c>
      <c r="D39" t="s">
        <v>8</v>
      </c>
      <c r="E39">
        <v>48</v>
      </c>
      <c r="F39">
        <v>0</v>
      </c>
    </row>
    <row r="40" spans="1:6" x14ac:dyDescent="0.3">
      <c r="A40">
        <v>1001</v>
      </c>
      <c r="B40" t="s">
        <v>6</v>
      </c>
      <c r="C40" t="s">
        <v>46</v>
      </c>
      <c r="D40" t="s">
        <v>47</v>
      </c>
      <c r="E40">
        <v>52</v>
      </c>
      <c r="F40">
        <v>0</v>
      </c>
    </row>
    <row r="41" spans="1:6" x14ac:dyDescent="0.3">
      <c r="A41">
        <v>1002</v>
      </c>
      <c r="B41" t="s">
        <v>9</v>
      </c>
      <c r="C41" t="s">
        <v>46</v>
      </c>
      <c r="D41" t="s">
        <v>47</v>
      </c>
      <c r="E41">
        <v>20</v>
      </c>
      <c r="F41">
        <v>0</v>
      </c>
    </row>
    <row r="42" spans="1:6" x14ac:dyDescent="0.3">
      <c r="A42">
        <v>1003</v>
      </c>
      <c r="B42" t="s">
        <v>10</v>
      </c>
      <c r="C42" t="s">
        <v>46</v>
      </c>
      <c r="D42" t="s">
        <v>47</v>
      </c>
      <c r="E42">
        <v>32</v>
      </c>
      <c r="F42">
        <v>0</v>
      </c>
    </row>
    <row r="43" spans="1:6" x14ac:dyDescent="0.3">
      <c r="A43">
        <v>1004</v>
      </c>
      <c r="B43" t="s">
        <v>11</v>
      </c>
      <c r="C43" t="s">
        <v>46</v>
      </c>
      <c r="D43" t="s">
        <v>47</v>
      </c>
      <c r="E43">
        <v>19</v>
      </c>
      <c r="F43">
        <v>0</v>
      </c>
    </row>
    <row r="44" spans="1:6" x14ac:dyDescent="0.3">
      <c r="A44">
        <v>1005</v>
      </c>
      <c r="B44" t="s">
        <v>12</v>
      </c>
      <c r="C44" t="s">
        <v>46</v>
      </c>
      <c r="D44" t="s">
        <v>47</v>
      </c>
      <c r="E44">
        <v>61</v>
      </c>
      <c r="F44">
        <v>1</v>
      </c>
    </row>
    <row r="45" spans="1:6" x14ac:dyDescent="0.3">
      <c r="A45">
        <v>1006</v>
      </c>
      <c r="B45" t="s">
        <v>13</v>
      </c>
      <c r="C45" t="s">
        <v>46</v>
      </c>
      <c r="D45" t="s">
        <v>47</v>
      </c>
      <c r="E45">
        <v>34</v>
      </c>
      <c r="F45">
        <v>0</v>
      </c>
    </row>
    <row r="46" spans="1:6" x14ac:dyDescent="0.3">
      <c r="A46">
        <v>1007</v>
      </c>
      <c r="B46" t="s">
        <v>14</v>
      </c>
      <c r="C46" t="s">
        <v>46</v>
      </c>
      <c r="D46" t="s">
        <v>47</v>
      </c>
      <c r="E46">
        <v>9</v>
      </c>
      <c r="F46">
        <v>0</v>
      </c>
    </row>
    <row r="47" spans="1:6" x14ac:dyDescent="0.3">
      <c r="A47">
        <v>1008</v>
      </c>
      <c r="B47" t="s">
        <v>15</v>
      </c>
      <c r="C47" t="s">
        <v>46</v>
      </c>
      <c r="D47" t="s">
        <v>47</v>
      </c>
      <c r="E47">
        <v>22</v>
      </c>
      <c r="F47">
        <v>0</v>
      </c>
    </row>
    <row r="48" spans="1:6" x14ac:dyDescent="0.3">
      <c r="A48">
        <v>1009</v>
      </c>
      <c r="B48" t="s">
        <v>16</v>
      </c>
      <c r="C48" t="s">
        <v>46</v>
      </c>
      <c r="D48" t="s">
        <v>47</v>
      </c>
      <c r="E48">
        <v>46</v>
      </c>
      <c r="F48">
        <v>0</v>
      </c>
    </row>
    <row r="49" spans="1:6" x14ac:dyDescent="0.3">
      <c r="A49">
        <v>1010</v>
      </c>
      <c r="B49" t="s">
        <v>17</v>
      </c>
      <c r="C49" t="s">
        <v>46</v>
      </c>
      <c r="D49" t="s">
        <v>47</v>
      </c>
      <c r="E49">
        <v>100</v>
      </c>
      <c r="F49">
        <v>1</v>
      </c>
    </row>
    <row r="50" spans="1:6" x14ac:dyDescent="0.3">
      <c r="A50">
        <v>1011</v>
      </c>
      <c r="B50" t="s">
        <v>18</v>
      </c>
      <c r="C50" t="s">
        <v>46</v>
      </c>
      <c r="D50" t="s">
        <v>47</v>
      </c>
      <c r="E50">
        <v>92</v>
      </c>
      <c r="F50">
        <v>1</v>
      </c>
    </row>
    <row r="51" spans="1:6" x14ac:dyDescent="0.3">
      <c r="A51">
        <v>1012</v>
      </c>
      <c r="B51" t="s">
        <v>19</v>
      </c>
      <c r="C51" t="s">
        <v>46</v>
      </c>
      <c r="D51" t="s">
        <v>47</v>
      </c>
      <c r="E51">
        <v>1</v>
      </c>
      <c r="F51">
        <v>0</v>
      </c>
    </row>
    <row r="52" spans="1:6" x14ac:dyDescent="0.3">
      <c r="A52">
        <v>1013</v>
      </c>
      <c r="B52" t="s">
        <v>20</v>
      </c>
      <c r="C52" t="s">
        <v>46</v>
      </c>
      <c r="D52" t="s">
        <v>47</v>
      </c>
      <c r="E52">
        <v>84</v>
      </c>
      <c r="F52">
        <v>1</v>
      </c>
    </row>
    <row r="53" spans="1:6" x14ac:dyDescent="0.3">
      <c r="A53">
        <v>1014</v>
      </c>
      <c r="B53" t="s">
        <v>21</v>
      </c>
      <c r="C53" t="s">
        <v>46</v>
      </c>
      <c r="D53" t="s">
        <v>47</v>
      </c>
      <c r="E53">
        <v>63</v>
      </c>
      <c r="F53">
        <v>1</v>
      </c>
    </row>
    <row r="54" spans="1:6" x14ac:dyDescent="0.3">
      <c r="A54">
        <v>1015</v>
      </c>
      <c r="B54" t="s">
        <v>22</v>
      </c>
      <c r="C54" t="s">
        <v>46</v>
      </c>
      <c r="D54" t="s">
        <v>47</v>
      </c>
      <c r="E54">
        <v>59</v>
      </c>
      <c r="F54">
        <v>0</v>
      </c>
    </row>
    <row r="55" spans="1:6" x14ac:dyDescent="0.3">
      <c r="A55">
        <v>1016</v>
      </c>
      <c r="B55" t="s">
        <v>23</v>
      </c>
      <c r="C55" t="s">
        <v>46</v>
      </c>
      <c r="D55" t="s">
        <v>47</v>
      </c>
      <c r="E55">
        <v>61</v>
      </c>
      <c r="F55">
        <v>1</v>
      </c>
    </row>
    <row r="56" spans="1:6" x14ac:dyDescent="0.3">
      <c r="A56">
        <v>1017</v>
      </c>
      <c r="B56" t="s">
        <v>24</v>
      </c>
      <c r="C56" t="s">
        <v>46</v>
      </c>
      <c r="D56" t="s">
        <v>47</v>
      </c>
      <c r="E56">
        <v>47</v>
      </c>
      <c r="F56">
        <v>0</v>
      </c>
    </row>
    <row r="57" spans="1:6" x14ac:dyDescent="0.3">
      <c r="A57">
        <v>1018</v>
      </c>
      <c r="B57" t="s">
        <v>25</v>
      </c>
      <c r="C57" t="s">
        <v>46</v>
      </c>
      <c r="D57" t="s">
        <v>47</v>
      </c>
      <c r="E57">
        <v>27</v>
      </c>
      <c r="F57">
        <v>0</v>
      </c>
    </row>
    <row r="58" spans="1:6" x14ac:dyDescent="0.3">
      <c r="A58">
        <v>1019</v>
      </c>
      <c r="B58" t="s">
        <v>26</v>
      </c>
      <c r="C58" t="s">
        <v>46</v>
      </c>
      <c r="D58" t="s">
        <v>47</v>
      </c>
      <c r="E58">
        <v>99</v>
      </c>
      <c r="F58">
        <v>1</v>
      </c>
    </row>
    <row r="59" spans="1:6" x14ac:dyDescent="0.3">
      <c r="A59">
        <v>1020</v>
      </c>
      <c r="B59" t="s">
        <v>27</v>
      </c>
      <c r="C59" t="s">
        <v>46</v>
      </c>
      <c r="D59" t="s">
        <v>47</v>
      </c>
      <c r="E59">
        <v>84</v>
      </c>
      <c r="F59">
        <v>1</v>
      </c>
    </row>
    <row r="60" spans="1:6" x14ac:dyDescent="0.3">
      <c r="A60">
        <v>1021</v>
      </c>
      <c r="B60" t="s">
        <v>28</v>
      </c>
      <c r="C60" t="s">
        <v>46</v>
      </c>
      <c r="D60" t="s">
        <v>47</v>
      </c>
      <c r="E60">
        <v>95</v>
      </c>
      <c r="F60">
        <v>1</v>
      </c>
    </row>
    <row r="61" spans="1:6" x14ac:dyDescent="0.3">
      <c r="A61">
        <v>1022</v>
      </c>
      <c r="B61" t="s">
        <v>29</v>
      </c>
      <c r="C61" t="s">
        <v>46</v>
      </c>
      <c r="D61" t="s">
        <v>47</v>
      </c>
      <c r="E61">
        <v>50</v>
      </c>
      <c r="F61">
        <v>0</v>
      </c>
    </row>
    <row r="62" spans="1:6" x14ac:dyDescent="0.3">
      <c r="A62">
        <v>1023</v>
      </c>
      <c r="B62" t="s">
        <v>30</v>
      </c>
      <c r="C62" t="s">
        <v>46</v>
      </c>
      <c r="D62" t="s">
        <v>47</v>
      </c>
      <c r="E62">
        <v>27</v>
      </c>
      <c r="F62">
        <v>0</v>
      </c>
    </row>
    <row r="63" spans="1:6" x14ac:dyDescent="0.3">
      <c r="A63">
        <v>1024</v>
      </c>
      <c r="B63" t="s">
        <v>31</v>
      </c>
      <c r="C63" t="s">
        <v>46</v>
      </c>
      <c r="D63" t="s">
        <v>47</v>
      </c>
      <c r="E63">
        <v>39</v>
      </c>
      <c r="F63">
        <v>0</v>
      </c>
    </row>
    <row r="64" spans="1:6" x14ac:dyDescent="0.3">
      <c r="A64">
        <v>1025</v>
      </c>
      <c r="B64" t="s">
        <v>32</v>
      </c>
      <c r="C64" t="s">
        <v>46</v>
      </c>
      <c r="D64" t="s">
        <v>47</v>
      </c>
      <c r="E64">
        <v>71</v>
      </c>
      <c r="F64">
        <v>1</v>
      </c>
    </row>
    <row r="65" spans="1:6" x14ac:dyDescent="0.3">
      <c r="A65">
        <v>1026</v>
      </c>
      <c r="B65" t="s">
        <v>33</v>
      </c>
      <c r="C65" t="s">
        <v>46</v>
      </c>
      <c r="D65" t="s">
        <v>47</v>
      </c>
      <c r="E65">
        <v>83</v>
      </c>
      <c r="F65">
        <v>1</v>
      </c>
    </row>
    <row r="66" spans="1:6" x14ac:dyDescent="0.3">
      <c r="A66">
        <v>1027</v>
      </c>
      <c r="B66" t="s">
        <v>34</v>
      </c>
      <c r="C66" t="s">
        <v>46</v>
      </c>
      <c r="D66" t="s">
        <v>47</v>
      </c>
      <c r="E66">
        <v>38</v>
      </c>
      <c r="F66">
        <v>0</v>
      </c>
    </row>
    <row r="67" spans="1:6" x14ac:dyDescent="0.3">
      <c r="A67">
        <v>1001</v>
      </c>
      <c r="B67" t="s">
        <v>6</v>
      </c>
      <c r="C67" t="s">
        <v>48</v>
      </c>
      <c r="D67" t="s">
        <v>49</v>
      </c>
      <c r="E67">
        <v>48</v>
      </c>
      <c r="F67">
        <v>0</v>
      </c>
    </row>
    <row r="68" spans="1:6" x14ac:dyDescent="0.3">
      <c r="A68">
        <v>1002</v>
      </c>
      <c r="B68" t="s">
        <v>9</v>
      </c>
      <c r="C68" t="s">
        <v>48</v>
      </c>
      <c r="D68" t="s">
        <v>49</v>
      </c>
      <c r="E68">
        <v>5</v>
      </c>
      <c r="F68">
        <v>0</v>
      </c>
    </row>
    <row r="69" spans="1:6" x14ac:dyDescent="0.3">
      <c r="A69">
        <v>1003</v>
      </c>
      <c r="B69" t="s">
        <v>10</v>
      </c>
      <c r="C69" t="s">
        <v>48</v>
      </c>
      <c r="D69" t="s">
        <v>49</v>
      </c>
      <c r="E69">
        <v>7</v>
      </c>
      <c r="F69">
        <v>0</v>
      </c>
    </row>
    <row r="70" spans="1:6" x14ac:dyDescent="0.3">
      <c r="A70">
        <v>1004</v>
      </c>
      <c r="B70" t="s">
        <v>11</v>
      </c>
      <c r="C70" t="s">
        <v>48</v>
      </c>
      <c r="D70" t="s">
        <v>49</v>
      </c>
      <c r="E70">
        <v>70</v>
      </c>
      <c r="F70">
        <v>1</v>
      </c>
    </row>
    <row r="71" spans="1:6" x14ac:dyDescent="0.3">
      <c r="A71">
        <v>1005</v>
      </c>
      <c r="B71" t="s">
        <v>12</v>
      </c>
      <c r="C71" t="s">
        <v>48</v>
      </c>
      <c r="D71" t="s">
        <v>49</v>
      </c>
      <c r="E71">
        <v>73</v>
      </c>
      <c r="F71">
        <v>1</v>
      </c>
    </row>
    <row r="72" spans="1:6" x14ac:dyDescent="0.3">
      <c r="A72">
        <v>1006</v>
      </c>
      <c r="B72" t="s">
        <v>13</v>
      </c>
      <c r="C72" t="s">
        <v>48</v>
      </c>
      <c r="D72" t="s">
        <v>49</v>
      </c>
      <c r="E72">
        <v>59</v>
      </c>
      <c r="F72">
        <v>0</v>
      </c>
    </row>
    <row r="73" spans="1:6" x14ac:dyDescent="0.3">
      <c r="A73">
        <v>1007</v>
      </c>
      <c r="B73" t="s">
        <v>14</v>
      </c>
      <c r="C73" t="s">
        <v>48</v>
      </c>
      <c r="D73" t="s">
        <v>49</v>
      </c>
      <c r="E73">
        <v>23</v>
      </c>
      <c r="F73">
        <v>0</v>
      </c>
    </row>
    <row r="74" spans="1:6" x14ac:dyDescent="0.3">
      <c r="A74">
        <v>1008</v>
      </c>
      <c r="B74" t="s">
        <v>15</v>
      </c>
      <c r="C74" t="s">
        <v>48</v>
      </c>
      <c r="D74" t="s">
        <v>49</v>
      </c>
      <c r="E74">
        <v>72</v>
      </c>
      <c r="F74">
        <v>1</v>
      </c>
    </row>
    <row r="75" spans="1:6" x14ac:dyDescent="0.3">
      <c r="A75">
        <v>1009</v>
      </c>
      <c r="B75" t="s">
        <v>16</v>
      </c>
      <c r="C75" t="s">
        <v>48</v>
      </c>
      <c r="D75" t="s">
        <v>49</v>
      </c>
      <c r="E75">
        <v>31</v>
      </c>
      <c r="F75">
        <v>0</v>
      </c>
    </row>
    <row r="76" spans="1:6" x14ac:dyDescent="0.3">
      <c r="A76">
        <v>1010</v>
      </c>
      <c r="B76" t="s">
        <v>17</v>
      </c>
      <c r="C76" t="s">
        <v>48</v>
      </c>
      <c r="D76" t="s">
        <v>49</v>
      </c>
      <c r="E76">
        <v>74</v>
      </c>
      <c r="F76">
        <v>1</v>
      </c>
    </row>
    <row r="77" spans="1:6" x14ac:dyDescent="0.3">
      <c r="A77">
        <v>1011</v>
      </c>
      <c r="B77" t="s">
        <v>18</v>
      </c>
      <c r="C77" t="s">
        <v>48</v>
      </c>
      <c r="D77" t="s">
        <v>49</v>
      </c>
      <c r="E77">
        <v>91</v>
      </c>
      <c r="F77">
        <v>1</v>
      </c>
    </row>
    <row r="78" spans="1:6" x14ac:dyDescent="0.3">
      <c r="A78">
        <v>1012</v>
      </c>
      <c r="B78" t="s">
        <v>19</v>
      </c>
      <c r="C78" t="s">
        <v>48</v>
      </c>
      <c r="D78" t="s">
        <v>49</v>
      </c>
      <c r="E78">
        <v>53</v>
      </c>
      <c r="F78">
        <v>0</v>
      </c>
    </row>
    <row r="79" spans="1:6" x14ac:dyDescent="0.3">
      <c r="A79">
        <v>1013</v>
      </c>
      <c r="B79" t="s">
        <v>20</v>
      </c>
      <c r="C79" t="s">
        <v>48</v>
      </c>
      <c r="D79" t="s">
        <v>49</v>
      </c>
      <c r="E79">
        <v>56</v>
      </c>
      <c r="F79">
        <v>0</v>
      </c>
    </row>
    <row r="80" spans="1:6" x14ac:dyDescent="0.3">
      <c r="A80">
        <v>1014</v>
      </c>
      <c r="B80" t="s">
        <v>21</v>
      </c>
      <c r="C80" t="s">
        <v>48</v>
      </c>
      <c r="D80" t="s">
        <v>49</v>
      </c>
      <c r="E80">
        <v>53</v>
      </c>
      <c r="F80">
        <v>0</v>
      </c>
    </row>
    <row r="81" spans="1:6" x14ac:dyDescent="0.3">
      <c r="A81">
        <v>1015</v>
      </c>
      <c r="B81" t="s">
        <v>22</v>
      </c>
      <c r="C81" t="s">
        <v>48</v>
      </c>
      <c r="D81" t="s">
        <v>49</v>
      </c>
      <c r="E81">
        <v>100</v>
      </c>
      <c r="F81">
        <v>1</v>
      </c>
    </row>
    <row r="82" spans="1:6" x14ac:dyDescent="0.3">
      <c r="A82">
        <v>1016</v>
      </c>
      <c r="B82" t="s">
        <v>23</v>
      </c>
      <c r="C82" t="s">
        <v>48</v>
      </c>
      <c r="D82" t="s">
        <v>49</v>
      </c>
      <c r="E82">
        <v>50</v>
      </c>
      <c r="F82">
        <v>0</v>
      </c>
    </row>
    <row r="83" spans="1:6" x14ac:dyDescent="0.3">
      <c r="A83">
        <v>1017</v>
      </c>
      <c r="B83" t="s">
        <v>24</v>
      </c>
      <c r="C83" t="s">
        <v>48</v>
      </c>
      <c r="D83" t="s">
        <v>49</v>
      </c>
      <c r="E83">
        <v>60</v>
      </c>
      <c r="F83">
        <v>1</v>
      </c>
    </row>
    <row r="84" spans="1:6" x14ac:dyDescent="0.3">
      <c r="A84">
        <v>1018</v>
      </c>
      <c r="B84" t="s">
        <v>25</v>
      </c>
      <c r="C84" t="s">
        <v>48</v>
      </c>
      <c r="D84" t="s">
        <v>49</v>
      </c>
      <c r="E84">
        <v>38</v>
      </c>
      <c r="F84">
        <v>0</v>
      </c>
    </row>
    <row r="85" spans="1:6" x14ac:dyDescent="0.3">
      <c r="A85">
        <v>1019</v>
      </c>
      <c r="B85" t="s">
        <v>26</v>
      </c>
      <c r="C85" t="s">
        <v>48</v>
      </c>
      <c r="D85" t="s">
        <v>49</v>
      </c>
      <c r="E85">
        <v>33</v>
      </c>
      <c r="F85">
        <v>0</v>
      </c>
    </row>
    <row r="86" spans="1:6" x14ac:dyDescent="0.3">
      <c r="A86">
        <v>1020</v>
      </c>
      <c r="B86" t="s">
        <v>27</v>
      </c>
      <c r="C86" t="s">
        <v>48</v>
      </c>
      <c r="D86" t="s">
        <v>49</v>
      </c>
      <c r="E86">
        <v>75</v>
      </c>
      <c r="F86">
        <v>1</v>
      </c>
    </row>
    <row r="87" spans="1:6" x14ac:dyDescent="0.3">
      <c r="A87">
        <v>1021</v>
      </c>
      <c r="B87" t="s">
        <v>28</v>
      </c>
      <c r="C87" t="s">
        <v>48</v>
      </c>
      <c r="D87" t="s">
        <v>49</v>
      </c>
      <c r="E87">
        <v>74</v>
      </c>
      <c r="F87">
        <v>1</v>
      </c>
    </row>
    <row r="88" spans="1:6" x14ac:dyDescent="0.3">
      <c r="A88">
        <v>1022</v>
      </c>
      <c r="B88" t="s">
        <v>29</v>
      </c>
      <c r="C88" t="s">
        <v>48</v>
      </c>
      <c r="D88" t="s">
        <v>49</v>
      </c>
      <c r="E88">
        <v>7</v>
      </c>
      <c r="F88">
        <v>0</v>
      </c>
    </row>
    <row r="89" spans="1:6" x14ac:dyDescent="0.3">
      <c r="A89">
        <v>1023</v>
      </c>
      <c r="B89" t="s">
        <v>30</v>
      </c>
      <c r="C89" t="s">
        <v>48</v>
      </c>
      <c r="D89" t="s">
        <v>49</v>
      </c>
      <c r="E89">
        <v>6</v>
      </c>
      <c r="F89">
        <v>0</v>
      </c>
    </row>
    <row r="90" spans="1:6" x14ac:dyDescent="0.3">
      <c r="A90">
        <v>1024</v>
      </c>
      <c r="B90" t="s">
        <v>31</v>
      </c>
      <c r="C90" t="s">
        <v>48</v>
      </c>
      <c r="D90" t="s">
        <v>49</v>
      </c>
      <c r="E90">
        <v>40</v>
      </c>
      <c r="F90">
        <v>0</v>
      </c>
    </row>
    <row r="91" spans="1:6" x14ac:dyDescent="0.3">
      <c r="A91">
        <v>1025</v>
      </c>
      <c r="B91" t="s">
        <v>32</v>
      </c>
      <c r="C91" t="s">
        <v>48</v>
      </c>
      <c r="D91" t="s">
        <v>49</v>
      </c>
      <c r="E91">
        <v>14</v>
      </c>
      <c r="F91">
        <v>0</v>
      </c>
    </row>
    <row r="92" spans="1:6" x14ac:dyDescent="0.3">
      <c r="A92">
        <v>1026</v>
      </c>
      <c r="B92" t="s">
        <v>33</v>
      </c>
      <c r="C92" t="s">
        <v>48</v>
      </c>
      <c r="D92" t="s">
        <v>49</v>
      </c>
      <c r="E92">
        <v>16</v>
      </c>
      <c r="F92">
        <v>0</v>
      </c>
    </row>
    <row r="93" spans="1:6" x14ac:dyDescent="0.3">
      <c r="A93">
        <v>1027</v>
      </c>
      <c r="B93" t="s">
        <v>34</v>
      </c>
      <c r="C93" t="s">
        <v>48</v>
      </c>
      <c r="D93" t="s">
        <v>49</v>
      </c>
      <c r="E93">
        <v>31</v>
      </c>
      <c r="F93">
        <v>0</v>
      </c>
    </row>
    <row r="94" spans="1:6" x14ac:dyDescent="0.3">
      <c r="A94">
        <v>1028</v>
      </c>
      <c r="B94" t="s">
        <v>35</v>
      </c>
      <c r="C94" t="s">
        <v>48</v>
      </c>
      <c r="D94" t="s">
        <v>49</v>
      </c>
      <c r="E94">
        <v>72</v>
      </c>
      <c r="F94">
        <v>1</v>
      </c>
    </row>
    <row r="95" spans="1:6" x14ac:dyDescent="0.3">
      <c r="A95">
        <v>1029</v>
      </c>
      <c r="B95" t="s">
        <v>36</v>
      </c>
      <c r="C95" t="s">
        <v>48</v>
      </c>
      <c r="D95" t="s">
        <v>49</v>
      </c>
      <c r="E95">
        <v>48</v>
      </c>
      <c r="F95">
        <v>0</v>
      </c>
    </row>
    <row r="96" spans="1:6" x14ac:dyDescent="0.3">
      <c r="A96">
        <v>1030</v>
      </c>
      <c r="B96" t="s">
        <v>37</v>
      </c>
      <c r="C96" t="s">
        <v>48</v>
      </c>
      <c r="D96" t="s">
        <v>49</v>
      </c>
      <c r="E96">
        <v>53</v>
      </c>
      <c r="F96">
        <v>0</v>
      </c>
    </row>
    <row r="97" spans="1:6" x14ac:dyDescent="0.3">
      <c r="A97">
        <v>1031</v>
      </c>
      <c r="B97" t="s">
        <v>38</v>
      </c>
      <c r="C97" t="s">
        <v>48</v>
      </c>
      <c r="D97" t="s">
        <v>49</v>
      </c>
      <c r="E97">
        <v>67</v>
      </c>
      <c r="F97">
        <v>1</v>
      </c>
    </row>
    <row r="98" spans="1:6" x14ac:dyDescent="0.3">
      <c r="A98">
        <v>1032</v>
      </c>
      <c r="B98" t="s">
        <v>39</v>
      </c>
      <c r="C98" t="s">
        <v>48</v>
      </c>
      <c r="D98" t="s">
        <v>49</v>
      </c>
      <c r="E98">
        <v>23</v>
      </c>
      <c r="F98">
        <v>0</v>
      </c>
    </row>
    <row r="99" spans="1:6" x14ac:dyDescent="0.3">
      <c r="A99">
        <v>1033</v>
      </c>
      <c r="B99" t="s">
        <v>40</v>
      </c>
      <c r="C99" t="s">
        <v>48</v>
      </c>
      <c r="D99" t="s">
        <v>49</v>
      </c>
      <c r="E99">
        <v>90</v>
      </c>
      <c r="F99">
        <v>1</v>
      </c>
    </row>
    <row r="100" spans="1:6" x14ac:dyDescent="0.3">
      <c r="A100">
        <v>1034</v>
      </c>
      <c r="B100" t="s">
        <v>41</v>
      </c>
      <c r="C100" t="s">
        <v>48</v>
      </c>
      <c r="D100" t="s">
        <v>49</v>
      </c>
      <c r="E100">
        <v>87</v>
      </c>
      <c r="F100">
        <v>1</v>
      </c>
    </row>
    <row r="101" spans="1:6" x14ac:dyDescent="0.3">
      <c r="A101">
        <v>1035</v>
      </c>
      <c r="B101" t="s">
        <v>42</v>
      </c>
      <c r="C101" t="s">
        <v>48</v>
      </c>
      <c r="D101" t="s">
        <v>49</v>
      </c>
      <c r="E101">
        <v>40</v>
      </c>
      <c r="F101">
        <v>0</v>
      </c>
    </row>
    <row r="102" spans="1:6" x14ac:dyDescent="0.3">
      <c r="A102">
        <v>1036</v>
      </c>
      <c r="B102" t="s">
        <v>43</v>
      </c>
      <c r="C102" t="s">
        <v>48</v>
      </c>
      <c r="D102" t="s">
        <v>49</v>
      </c>
      <c r="E102">
        <v>26</v>
      </c>
      <c r="F102">
        <v>0</v>
      </c>
    </row>
    <row r="103" spans="1:6" x14ac:dyDescent="0.3">
      <c r="A103">
        <v>1037</v>
      </c>
      <c r="B103" t="s">
        <v>44</v>
      </c>
      <c r="C103" t="s">
        <v>48</v>
      </c>
      <c r="D103" t="s">
        <v>49</v>
      </c>
      <c r="E103">
        <v>51</v>
      </c>
      <c r="F103">
        <v>0</v>
      </c>
    </row>
    <row r="104" spans="1:6" x14ac:dyDescent="0.3">
      <c r="A104">
        <v>1001</v>
      </c>
      <c r="B104" t="s">
        <v>6</v>
      </c>
      <c r="C104" t="s">
        <v>50</v>
      </c>
      <c r="D104" t="s">
        <v>51</v>
      </c>
      <c r="E104">
        <v>35</v>
      </c>
      <c r="F104">
        <v>0</v>
      </c>
    </row>
    <row r="105" spans="1:6" x14ac:dyDescent="0.3">
      <c r="A105">
        <v>1002</v>
      </c>
      <c r="B105" t="s">
        <v>9</v>
      </c>
      <c r="C105" t="s">
        <v>50</v>
      </c>
      <c r="D105" t="s">
        <v>51</v>
      </c>
      <c r="E105">
        <v>66</v>
      </c>
      <c r="F105">
        <v>1</v>
      </c>
    </row>
    <row r="106" spans="1:6" x14ac:dyDescent="0.3">
      <c r="A106">
        <v>1003</v>
      </c>
      <c r="B106" t="s">
        <v>10</v>
      </c>
      <c r="C106" t="s">
        <v>50</v>
      </c>
      <c r="D106" t="s">
        <v>51</v>
      </c>
      <c r="E106">
        <v>29</v>
      </c>
      <c r="F106">
        <v>0</v>
      </c>
    </row>
    <row r="107" spans="1:6" x14ac:dyDescent="0.3">
      <c r="A107">
        <v>1004</v>
      </c>
      <c r="B107" t="s">
        <v>11</v>
      </c>
      <c r="C107" t="s">
        <v>50</v>
      </c>
      <c r="D107" t="s">
        <v>51</v>
      </c>
      <c r="E107">
        <v>91</v>
      </c>
      <c r="F107">
        <v>1</v>
      </c>
    </row>
    <row r="108" spans="1:6" x14ac:dyDescent="0.3">
      <c r="A108">
        <v>1005</v>
      </c>
      <c r="B108" t="s">
        <v>12</v>
      </c>
      <c r="C108" t="s">
        <v>50</v>
      </c>
      <c r="D108" t="s">
        <v>51</v>
      </c>
      <c r="E108">
        <v>63</v>
      </c>
      <c r="F108">
        <v>1</v>
      </c>
    </row>
    <row r="109" spans="1:6" x14ac:dyDescent="0.3">
      <c r="A109">
        <v>1006</v>
      </c>
      <c r="B109" t="s">
        <v>13</v>
      </c>
      <c r="C109" t="s">
        <v>50</v>
      </c>
      <c r="D109" t="s">
        <v>51</v>
      </c>
      <c r="E109">
        <v>16</v>
      </c>
      <c r="F109">
        <v>0</v>
      </c>
    </row>
    <row r="110" spans="1:6" x14ac:dyDescent="0.3">
      <c r="A110">
        <v>1007</v>
      </c>
      <c r="B110" t="s">
        <v>14</v>
      </c>
      <c r="C110" t="s">
        <v>50</v>
      </c>
      <c r="D110" t="s">
        <v>51</v>
      </c>
      <c r="E110">
        <v>10</v>
      </c>
      <c r="F110">
        <v>0</v>
      </c>
    </row>
    <row r="111" spans="1:6" x14ac:dyDescent="0.3">
      <c r="A111">
        <v>1008</v>
      </c>
      <c r="B111" t="s">
        <v>15</v>
      </c>
      <c r="C111" t="s">
        <v>50</v>
      </c>
      <c r="D111" t="s">
        <v>51</v>
      </c>
      <c r="E111">
        <v>23</v>
      </c>
      <c r="F111">
        <v>0</v>
      </c>
    </row>
    <row r="112" spans="1:6" x14ac:dyDescent="0.3">
      <c r="A112">
        <v>1009</v>
      </c>
      <c r="B112" t="s">
        <v>16</v>
      </c>
      <c r="C112" t="s">
        <v>50</v>
      </c>
      <c r="D112" t="s">
        <v>51</v>
      </c>
      <c r="E112">
        <v>72</v>
      </c>
      <c r="F112">
        <v>1</v>
      </c>
    </row>
    <row r="113" spans="1:6" x14ac:dyDescent="0.3">
      <c r="A113">
        <v>1010</v>
      </c>
      <c r="B113" t="s">
        <v>17</v>
      </c>
      <c r="C113" t="s">
        <v>50</v>
      </c>
      <c r="D113" t="s">
        <v>51</v>
      </c>
      <c r="E113">
        <v>93</v>
      </c>
      <c r="F113">
        <v>1</v>
      </c>
    </row>
    <row r="114" spans="1:6" x14ac:dyDescent="0.3">
      <c r="A114">
        <v>1011</v>
      </c>
      <c r="B114" t="s">
        <v>18</v>
      </c>
      <c r="C114" t="s">
        <v>50</v>
      </c>
      <c r="D114" t="s">
        <v>51</v>
      </c>
      <c r="E114">
        <v>10</v>
      </c>
      <c r="F114">
        <v>0</v>
      </c>
    </row>
    <row r="115" spans="1:6" x14ac:dyDescent="0.3">
      <c r="A115">
        <v>1012</v>
      </c>
      <c r="B115" t="s">
        <v>19</v>
      </c>
      <c r="C115" t="s">
        <v>50</v>
      </c>
      <c r="D115" t="s">
        <v>51</v>
      </c>
      <c r="E115">
        <v>99</v>
      </c>
      <c r="F115">
        <v>1</v>
      </c>
    </row>
    <row r="116" spans="1:6" x14ac:dyDescent="0.3">
      <c r="A116">
        <v>1013</v>
      </c>
      <c r="B116" t="s">
        <v>20</v>
      </c>
      <c r="C116" t="s">
        <v>50</v>
      </c>
      <c r="D116" t="s">
        <v>51</v>
      </c>
      <c r="E116">
        <v>78</v>
      </c>
      <c r="F116">
        <v>1</v>
      </c>
    </row>
    <row r="117" spans="1:6" x14ac:dyDescent="0.3">
      <c r="A117">
        <v>1014</v>
      </c>
      <c r="B117" t="s">
        <v>21</v>
      </c>
      <c r="C117" t="s">
        <v>50</v>
      </c>
      <c r="D117" t="s">
        <v>51</v>
      </c>
      <c r="E117">
        <v>81</v>
      </c>
      <c r="F117">
        <v>1</v>
      </c>
    </row>
    <row r="118" spans="1:6" x14ac:dyDescent="0.3">
      <c r="A118">
        <v>1015</v>
      </c>
      <c r="B118" t="s">
        <v>22</v>
      </c>
      <c r="C118" t="s">
        <v>50</v>
      </c>
      <c r="D118" t="s">
        <v>51</v>
      </c>
      <c r="E118">
        <v>40</v>
      </c>
      <c r="F118">
        <v>0</v>
      </c>
    </row>
    <row r="119" spans="1:6" x14ac:dyDescent="0.3">
      <c r="A119">
        <v>1016</v>
      </c>
      <c r="B119" t="s">
        <v>23</v>
      </c>
      <c r="C119" t="s">
        <v>50</v>
      </c>
      <c r="D119" t="s">
        <v>51</v>
      </c>
      <c r="E119">
        <v>23</v>
      </c>
      <c r="F119">
        <v>0</v>
      </c>
    </row>
    <row r="120" spans="1:6" x14ac:dyDescent="0.3">
      <c r="A120">
        <v>1017</v>
      </c>
      <c r="B120" t="s">
        <v>24</v>
      </c>
      <c r="C120" t="s">
        <v>50</v>
      </c>
      <c r="D120" t="s">
        <v>51</v>
      </c>
      <c r="E120">
        <v>65</v>
      </c>
      <c r="F120">
        <v>1</v>
      </c>
    </row>
    <row r="121" spans="1:6" x14ac:dyDescent="0.3">
      <c r="A121">
        <v>1018</v>
      </c>
      <c r="B121" t="s">
        <v>25</v>
      </c>
      <c r="C121" t="s">
        <v>50</v>
      </c>
      <c r="D121" t="s">
        <v>51</v>
      </c>
      <c r="E121">
        <v>24</v>
      </c>
      <c r="F121">
        <v>0</v>
      </c>
    </row>
    <row r="122" spans="1:6" x14ac:dyDescent="0.3">
      <c r="A122">
        <v>1019</v>
      </c>
      <c r="B122" t="s">
        <v>26</v>
      </c>
      <c r="C122" t="s">
        <v>50</v>
      </c>
      <c r="D122" t="s">
        <v>51</v>
      </c>
      <c r="E122">
        <v>62</v>
      </c>
      <c r="F122">
        <v>1</v>
      </c>
    </row>
    <row r="123" spans="1:6" x14ac:dyDescent="0.3">
      <c r="A123">
        <v>1020</v>
      </c>
      <c r="B123" t="s">
        <v>27</v>
      </c>
      <c r="C123" t="s">
        <v>50</v>
      </c>
      <c r="D123" t="s">
        <v>51</v>
      </c>
      <c r="E123">
        <v>41</v>
      </c>
      <c r="F123">
        <v>0</v>
      </c>
    </row>
    <row r="124" spans="1:6" x14ac:dyDescent="0.3">
      <c r="A124">
        <v>1021</v>
      </c>
      <c r="B124" t="s">
        <v>28</v>
      </c>
      <c r="C124" t="s">
        <v>50</v>
      </c>
      <c r="D124" t="s">
        <v>51</v>
      </c>
      <c r="E124">
        <v>42</v>
      </c>
      <c r="F124">
        <v>0</v>
      </c>
    </row>
    <row r="125" spans="1:6" x14ac:dyDescent="0.3">
      <c r="A125">
        <v>1022</v>
      </c>
      <c r="B125" t="s">
        <v>29</v>
      </c>
      <c r="C125" t="s">
        <v>50</v>
      </c>
      <c r="D125" t="s">
        <v>51</v>
      </c>
      <c r="E125">
        <v>8</v>
      </c>
      <c r="F125">
        <v>0</v>
      </c>
    </row>
    <row r="126" spans="1:6" x14ac:dyDescent="0.3">
      <c r="A126">
        <v>1023</v>
      </c>
      <c r="B126" t="s">
        <v>30</v>
      </c>
      <c r="C126" t="s">
        <v>50</v>
      </c>
      <c r="D126" t="s">
        <v>51</v>
      </c>
      <c r="E126">
        <v>91</v>
      </c>
      <c r="F126">
        <v>1</v>
      </c>
    </row>
    <row r="127" spans="1:6" x14ac:dyDescent="0.3">
      <c r="A127">
        <v>1024</v>
      </c>
      <c r="B127" t="s">
        <v>31</v>
      </c>
      <c r="C127" t="s">
        <v>50</v>
      </c>
      <c r="D127" t="s">
        <v>51</v>
      </c>
      <c r="E127">
        <v>69</v>
      </c>
      <c r="F127">
        <v>1</v>
      </c>
    </row>
    <row r="128" spans="1:6" x14ac:dyDescent="0.3">
      <c r="A128">
        <v>1025</v>
      </c>
      <c r="B128" t="s">
        <v>32</v>
      </c>
      <c r="C128" t="s">
        <v>50</v>
      </c>
      <c r="D128" t="s">
        <v>51</v>
      </c>
      <c r="E128">
        <v>47</v>
      </c>
      <c r="F128">
        <v>0</v>
      </c>
    </row>
    <row r="129" spans="1:6" x14ac:dyDescent="0.3">
      <c r="A129">
        <v>1026</v>
      </c>
      <c r="B129" t="s">
        <v>33</v>
      </c>
      <c r="C129" t="s">
        <v>50</v>
      </c>
      <c r="D129" t="s">
        <v>51</v>
      </c>
      <c r="E129">
        <v>0</v>
      </c>
      <c r="F129">
        <v>0</v>
      </c>
    </row>
    <row r="130" spans="1:6" x14ac:dyDescent="0.3">
      <c r="A130">
        <v>1027</v>
      </c>
      <c r="B130" t="s">
        <v>34</v>
      </c>
      <c r="C130" t="s">
        <v>50</v>
      </c>
      <c r="D130" t="s">
        <v>51</v>
      </c>
      <c r="E130">
        <v>42</v>
      </c>
      <c r="F130">
        <v>0</v>
      </c>
    </row>
    <row r="131" spans="1:6" x14ac:dyDescent="0.3">
      <c r="A131">
        <v>1028</v>
      </c>
      <c r="B131" t="s">
        <v>35</v>
      </c>
      <c r="C131" t="s">
        <v>50</v>
      </c>
      <c r="D131" t="s">
        <v>51</v>
      </c>
      <c r="E131">
        <v>65</v>
      </c>
      <c r="F131">
        <v>1</v>
      </c>
    </row>
    <row r="132" spans="1:6" x14ac:dyDescent="0.3">
      <c r="A132">
        <v>1029</v>
      </c>
      <c r="B132" t="s">
        <v>36</v>
      </c>
      <c r="C132" t="s">
        <v>50</v>
      </c>
      <c r="D132" t="s">
        <v>51</v>
      </c>
      <c r="E132">
        <v>42</v>
      </c>
      <c r="F132">
        <v>0</v>
      </c>
    </row>
    <row r="133" spans="1:6" x14ac:dyDescent="0.3">
      <c r="A133">
        <v>1030</v>
      </c>
      <c r="B133" t="s">
        <v>37</v>
      </c>
      <c r="C133" t="s">
        <v>50</v>
      </c>
      <c r="D133" t="s">
        <v>51</v>
      </c>
      <c r="E133">
        <v>32</v>
      </c>
      <c r="F133">
        <v>0</v>
      </c>
    </row>
    <row r="134" spans="1:6" x14ac:dyDescent="0.3">
      <c r="A134">
        <v>1031</v>
      </c>
      <c r="B134" t="s">
        <v>38</v>
      </c>
      <c r="C134" t="s">
        <v>50</v>
      </c>
      <c r="D134" t="s">
        <v>51</v>
      </c>
      <c r="E134">
        <v>33</v>
      </c>
      <c r="F134">
        <v>0</v>
      </c>
    </row>
    <row r="135" spans="1:6" x14ac:dyDescent="0.3">
      <c r="A135">
        <v>1032</v>
      </c>
      <c r="B135" t="s">
        <v>39</v>
      </c>
      <c r="C135" t="s">
        <v>50</v>
      </c>
      <c r="D135" t="s">
        <v>51</v>
      </c>
      <c r="E135">
        <v>4</v>
      </c>
      <c r="F135">
        <v>0</v>
      </c>
    </row>
    <row r="136" spans="1:6" x14ac:dyDescent="0.3">
      <c r="A136">
        <v>1033</v>
      </c>
      <c r="B136" t="s">
        <v>40</v>
      </c>
      <c r="C136" t="s">
        <v>50</v>
      </c>
      <c r="D136" t="s">
        <v>51</v>
      </c>
      <c r="E136">
        <v>27</v>
      </c>
      <c r="F136">
        <v>0</v>
      </c>
    </row>
    <row r="137" spans="1:6" x14ac:dyDescent="0.3">
      <c r="A137">
        <v>1034</v>
      </c>
      <c r="B137" t="s">
        <v>41</v>
      </c>
      <c r="C137" t="s">
        <v>50</v>
      </c>
      <c r="D137" t="s">
        <v>51</v>
      </c>
      <c r="E137">
        <v>56</v>
      </c>
      <c r="F137">
        <v>0</v>
      </c>
    </row>
    <row r="138" spans="1:6" x14ac:dyDescent="0.3">
      <c r="A138">
        <v>1035</v>
      </c>
      <c r="B138" t="s">
        <v>42</v>
      </c>
      <c r="C138" t="s">
        <v>50</v>
      </c>
      <c r="D138" t="s">
        <v>51</v>
      </c>
      <c r="E138">
        <v>36</v>
      </c>
      <c r="F138">
        <v>0</v>
      </c>
    </row>
    <row r="139" spans="1:6" x14ac:dyDescent="0.3">
      <c r="A139">
        <v>1036</v>
      </c>
      <c r="B139" t="s">
        <v>43</v>
      </c>
      <c r="C139" t="s">
        <v>50</v>
      </c>
      <c r="D139" t="s">
        <v>51</v>
      </c>
      <c r="E139">
        <v>51</v>
      </c>
      <c r="F139">
        <v>0</v>
      </c>
    </row>
    <row r="140" spans="1:6" x14ac:dyDescent="0.3">
      <c r="A140">
        <v>1037</v>
      </c>
      <c r="B140" t="s">
        <v>44</v>
      </c>
      <c r="C140" t="s">
        <v>50</v>
      </c>
      <c r="D140" t="s">
        <v>51</v>
      </c>
      <c r="E140">
        <v>71</v>
      </c>
      <c r="F140">
        <v>1</v>
      </c>
    </row>
    <row r="141" spans="1:6" x14ac:dyDescent="0.3">
      <c r="A141">
        <v>1038</v>
      </c>
      <c r="B141" t="s">
        <v>45</v>
      </c>
      <c r="C141" t="s">
        <v>50</v>
      </c>
      <c r="D141" t="s">
        <v>51</v>
      </c>
      <c r="E141">
        <v>52</v>
      </c>
      <c r="F141">
        <v>0</v>
      </c>
    </row>
    <row r="142" spans="1:6" x14ac:dyDescent="0.3">
      <c r="A142">
        <v>1001</v>
      </c>
      <c r="B142" t="s">
        <v>6</v>
      </c>
      <c r="C142" t="s">
        <v>52</v>
      </c>
      <c r="D142" t="s">
        <v>53</v>
      </c>
      <c r="E142">
        <v>69</v>
      </c>
      <c r="F142">
        <v>1</v>
      </c>
    </row>
    <row r="143" spans="1:6" x14ac:dyDescent="0.3">
      <c r="A143">
        <v>1002</v>
      </c>
      <c r="B143" t="s">
        <v>9</v>
      </c>
      <c r="C143" t="s">
        <v>52</v>
      </c>
      <c r="D143" t="s">
        <v>53</v>
      </c>
      <c r="E143">
        <v>95</v>
      </c>
      <c r="F143">
        <v>1</v>
      </c>
    </row>
    <row r="144" spans="1:6" x14ac:dyDescent="0.3">
      <c r="A144">
        <v>1003</v>
      </c>
      <c r="B144" t="s">
        <v>10</v>
      </c>
      <c r="C144" t="s">
        <v>52</v>
      </c>
      <c r="D144" t="s">
        <v>53</v>
      </c>
      <c r="E144">
        <v>33</v>
      </c>
      <c r="F144">
        <v>0</v>
      </c>
    </row>
    <row r="145" spans="1:6" x14ac:dyDescent="0.3">
      <c r="A145">
        <v>1004</v>
      </c>
      <c r="B145" t="s">
        <v>11</v>
      </c>
      <c r="C145" t="s">
        <v>52</v>
      </c>
      <c r="D145" t="s">
        <v>53</v>
      </c>
      <c r="E145">
        <v>76</v>
      </c>
      <c r="F145">
        <v>1</v>
      </c>
    </row>
    <row r="146" spans="1:6" x14ac:dyDescent="0.3">
      <c r="A146">
        <v>1005</v>
      </c>
      <c r="B146" t="s">
        <v>12</v>
      </c>
      <c r="C146" t="s">
        <v>52</v>
      </c>
      <c r="D146" t="s">
        <v>53</v>
      </c>
      <c r="E146">
        <v>20</v>
      </c>
      <c r="F146">
        <v>0</v>
      </c>
    </row>
    <row r="147" spans="1:6" x14ac:dyDescent="0.3">
      <c r="A147">
        <v>1006</v>
      </c>
      <c r="B147" t="s">
        <v>13</v>
      </c>
      <c r="C147" t="s">
        <v>52</v>
      </c>
      <c r="D147" t="s">
        <v>53</v>
      </c>
      <c r="E147">
        <v>10</v>
      </c>
      <c r="F147">
        <v>0</v>
      </c>
    </row>
    <row r="148" spans="1:6" x14ac:dyDescent="0.3">
      <c r="A148">
        <v>1007</v>
      </c>
      <c r="B148" t="s">
        <v>14</v>
      </c>
      <c r="C148" t="s">
        <v>52</v>
      </c>
      <c r="D148" t="s">
        <v>53</v>
      </c>
      <c r="E148">
        <v>72</v>
      </c>
      <c r="F148">
        <v>1</v>
      </c>
    </row>
    <row r="149" spans="1:6" x14ac:dyDescent="0.3">
      <c r="A149">
        <v>1008</v>
      </c>
      <c r="B149" t="s">
        <v>15</v>
      </c>
      <c r="C149" t="s">
        <v>52</v>
      </c>
      <c r="D149" t="s">
        <v>53</v>
      </c>
      <c r="E149">
        <v>80</v>
      </c>
      <c r="F149">
        <v>1</v>
      </c>
    </row>
    <row r="150" spans="1:6" x14ac:dyDescent="0.3">
      <c r="A150">
        <v>1009</v>
      </c>
      <c r="B150" t="s">
        <v>16</v>
      </c>
      <c r="C150" t="s">
        <v>52</v>
      </c>
      <c r="D150" t="s">
        <v>53</v>
      </c>
      <c r="E150">
        <v>22</v>
      </c>
      <c r="F150">
        <v>0</v>
      </c>
    </row>
    <row r="151" spans="1:6" x14ac:dyDescent="0.3">
      <c r="A151">
        <v>1010</v>
      </c>
      <c r="B151" t="s">
        <v>17</v>
      </c>
      <c r="C151" t="s">
        <v>52</v>
      </c>
      <c r="D151" t="s">
        <v>53</v>
      </c>
      <c r="E151">
        <v>8</v>
      </c>
      <c r="F151">
        <v>0</v>
      </c>
    </row>
    <row r="152" spans="1:6" x14ac:dyDescent="0.3">
      <c r="A152">
        <v>1011</v>
      </c>
      <c r="B152" t="s">
        <v>18</v>
      </c>
      <c r="C152" t="s">
        <v>52</v>
      </c>
      <c r="D152" t="s">
        <v>53</v>
      </c>
      <c r="E152">
        <v>100</v>
      </c>
      <c r="F152">
        <v>1</v>
      </c>
    </row>
    <row r="153" spans="1:6" x14ac:dyDescent="0.3">
      <c r="A153">
        <v>1012</v>
      </c>
      <c r="B153" t="s">
        <v>19</v>
      </c>
      <c r="C153" t="s">
        <v>52</v>
      </c>
      <c r="D153" t="s">
        <v>53</v>
      </c>
      <c r="E153">
        <v>49</v>
      </c>
      <c r="F153">
        <v>0</v>
      </c>
    </row>
    <row r="154" spans="1:6" x14ac:dyDescent="0.3">
      <c r="A154">
        <v>1013</v>
      </c>
      <c r="B154" t="s">
        <v>20</v>
      </c>
      <c r="C154" t="s">
        <v>52</v>
      </c>
      <c r="D154" t="s">
        <v>53</v>
      </c>
      <c r="E154">
        <v>70</v>
      </c>
      <c r="F154">
        <v>1</v>
      </c>
    </row>
    <row r="155" spans="1:6" x14ac:dyDescent="0.3">
      <c r="A155">
        <v>1014</v>
      </c>
      <c r="B155" t="s">
        <v>21</v>
      </c>
      <c r="C155" t="s">
        <v>52</v>
      </c>
      <c r="D155" t="s">
        <v>53</v>
      </c>
      <c r="E155">
        <v>86</v>
      </c>
      <c r="F155">
        <v>1</v>
      </c>
    </row>
    <row r="156" spans="1:6" x14ac:dyDescent="0.3">
      <c r="A156">
        <v>1015</v>
      </c>
      <c r="B156" t="s">
        <v>22</v>
      </c>
      <c r="C156" t="s">
        <v>52</v>
      </c>
      <c r="D156" t="s">
        <v>53</v>
      </c>
      <c r="E156">
        <v>15</v>
      </c>
      <c r="F156">
        <v>0</v>
      </c>
    </row>
    <row r="157" spans="1:6" x14ac:dyDescent="0.3">
      <c r="A157">
        <v>1016</v>
      </c>
      <c r="B157" t="s">
        <v>23</v>
      </c>
      <c r="C157" t="s">
        <v>52</v>
      </c>
      <c r="D157" t="s">
        <v>53</v>
      </c>
      <c r="E157">
        <v>95</v>
      </c>
      <c r="F157">
        <v>1</v>
      </c>
    </row>
    <row r="158" spans="1:6" x14ac:dyDescent="0.3">
      <c r="A158">
        <v>1017</v>
      </c>
      <c r="B158" t="s">
        <v>24</v>
      </c>
      <c r="C158" t="s">
        <v>52</v>
      </c>
      <c r="D158" t="s">
        <v>53</v>
      </c>
      <c r="E158">
        <v>77</v>
      </c>
      <c r="F158">
        <v>1</v>
      </c>
    </row>
    <row r="159" spans="1:6" x14ac:dyDescent="0.3">
      <c r="A159">
        <v>1018</v>
      </c>
      <c r="B159" t="s">
        <v>25</v>
      </c>
      <c r="C159" t="s">
        <v>52</v>
      </c>
      <c r="D159" t="s">
        <v>53</v>
      </c>
      <c r="E159">
        <v>20</v>
      </c>
      <c r="F159">
        <v>0</v>
      </c>
    </row>
    <row r="160" spans="1:6" x14ac:dyDescent="0.3">
      <c r="A160">
        <v>1019</v>
      </c>
      <c r="B160" t="s">
        <v>26</v>
      </c>
      <c r="C160" t="s">
        <v>52</v>
      </c>
      <c r="D160" t="s">
        <v>53</v>
      </c>
      <c r="E160">
        <v>31</v>
      </c>
      <c r="F160">
        <v>0</v>
      </c>
    </row>
    <row r="161" spans="1:6" x14ac:dyDescent="0.3">
      <c r="A161">
        <v>1020</v>
      </c>
      <c r="B161" t="s">
        <v>27</v>
      </c>
      <c r="C161" t="s">
        <v>52</v>
      </c>
      <c r="D161" t="s">
        <v>53</v>
      </c>
      <c r="E161">
        <v>48</v>
      </c>
      <c r="F161">
        <v>0</v>
      </c>
    </row>
    <row r="162" spans="1:6" x14ac:dyDescent="0.3">
      <c r="A162">
        <v>1021</v>
      </c>
      <c r="B162" t="s">
        <v>28</v>
      </c>
      <c r="C162" t="s">
        <v>52</v>
      </c>
      <c r="D162" t="s">
        <v>53</v>
      </c>
      <c r="E162">
        <v>26</v>
      </c>
      <c r="F162">
        <v>0</v>
      </c>
    </row>
    <row r="163" spans="1:6" x14ac:dyDescent="0.3">
      <c r="A163">
        <v>1001</v>
      </c>
      <c r="B163" t="s">
        <v>6</v>
      </c>
      <c r="C163" t="s">
        <v>54</v>
      </c>
      <c r="D163" t="s">
        <v>55</v>
      </c>
      <c r="E163">
        <v>70</v>
      </c>
      <c r="F163">
        <v>1</v>
      </c>
    </row>
    <row r="164" spans="1:6" x14ac:dyDescent="0.3">
      <c r="A164">
        <v>1002</v>
      </c>
      <c r="B164" t="s">
        <v>9</v>
      </c>
      <c r="C164" t="s">
        <v>54</v>
      </c>
      <c r="D164" t="s">
        <v>55</v>
      </c>
      <c r="E164">
        <v>37</v>
      </c>
      <c r="F164">
        <v>0</v>
      </c>
    </row>
    <row r="165" spans="1:6" x14ac:dyDescent="0.3">
      <c r="A165">
        <v>1003</v>
      </c>
      <c r="B165" t="s">
        <v>10</v>
      </c>
      <c r="C165" t="s">
        <v>54</v>
      </c>
      <c r="D165" t="s">
        <v>55</v>
      </c>
      <c r="E165">
        <v>68</v>
      </c>
      <c r="F165">
        <v>1</v>
      </c>
    </row>
    <row r="166" spans="1:6" x14ac:dyDescent="0.3">
      <c r="A166">
        <v>1004</v>
      </c>
      <c r="B166" t="s">
        <v>11</v>
      </c>
      <c r="C166" t="s">
        <v>54</v>
      </c>
      <c r="D166" t="s">
        <v>55</v>
      </c>
      <c r="E166">
        <v>60</v>
      </c>
      <c r="F166">
        <v>1</v>
      </c>
    </row>
    <row r="167" spans="1:6" x14ac:dyDescent="0.3">
      <c r="A167">
        <v>1005</v>
      </c>
      <c r="B167" t="s">
        <v>12</v>
      </c>
      <c r="C167" t="s">
        <v>54</v>
      </c>
      <c r="D167" t="s">
        <v>55</v>
      </c>
      <c r="E167">
        <v>98</v>
      </c>
      <c r="F167">
        <v>1</v>
      </c>
    </row>
    <row r="168" spans="1:6" x14ac:dyDescent="0.3">
      <c r="A168">
        <v>1006</v>
      </c>
      <c r="B168" t="s">
        <v>13</v>
      </c>
      <c r="C168" t="s">
        <v>54</v>
      </c>
      <c r="D168" t="s">
        <v>55</v>
      </c>
      <c r="E168">
        <v>20</v>
      </c>
      <c r="F168">
        <v>0</v>
      </c>
    </row>
    <row r="169" spans="1:6" x14ac:dyDescent="0.3">
      <c r="A169">
        <v>1007</v>
      </c>
      <c r="B169" t="s">
        <v>14</v>
      </c>
      <c r="C169" t="s">
        <v>54</v>
      </c>
      <c r="D169" t="s">
        <v>55</v>
      </c>
      <c r="E169">
        <v>32</v>
      </c>
      <c r="F169">
        <v>0</v>
      </c>
    </row>
    <row r="170" spans="1:6" x14ac:dyDescent="0.3">
      <c r="A170">
        <v>1008</v>
      </c>
      <c r="B170" t="s">
        <v>15</v>
      </c>
      <c r="C170" t="s">
        <v>54</v>
      </c>
      <c r="D170" t="s">
        <v>55</v>
      </c>
      <c r="E170">
        <v>40</v>
      </c>
      <c r="F170">
        <v>0</v>
      </c>
    </row>
    <row r="171" spans="1:6" x14ac:dyDescent="0.3">
      <c r="A171">
        <v>1009</v>
      </c>
      <c r="B171" t="s">
        <v>16</v>
      </c>
      <c r="C171" t="s">
        <v>54</v>
      </c>
      <c r="D171" t="s">
        <v>55</v>
      </c>
      <c r="E171">
        <v>97</v>
      </c>
      <c r="F171">
        <v>1</v>
      </c>
    </row>
    <row r="172" spans="1:6" x14ac:dyDescent="0.3">
      <c r="A172">
        <v>1010</v>
      </c>
      <c r="B172" t="s">
        <v>17</v>
      </c>
      <c r="C172" t="s">
        <v>54</v>
      </c>
      <c r="D172" t="s">
        <v>55</v>
      </c>
      <c r="E172">
        <v>1</v>
      </c>
      <c r="F172">
        <v>0</v>
      </c>
    </row>
    <row r="173" spans="1:6" x14ac:dyDescent="0.3">
      <c r="A173">
        <v>1011</v>
      </c>
      <c r="B173" t="s">
        <v>18</v>
      </c>
      <c r="C173" t="s">
        <v>54</v>
      </c>
      <c r="D173" t="s">
        <v>55</v>
      </c>
      <c r="E173">
        <v>6</v>
      </c>
      <c r="F173">
        <v>0</v>
      </c>
    </row>
    <row r="174" spans="1:6" x14ac:dyDescent="0.3">
      <c r="A174">
        <v>1012</v>
      </c>
      <c r="B174" t="s">
        <v>19</v>
      </c>
      <c r="C174" t="s">
        <v>54</v>
      </c>
      <c r="D174" t="s">
        <v>55</v>
      </c>
      <c r="E174">
        <v>39</v>
      </c>
      <c r="F174">
        <v>0</v>
      </c>
    </row>
    <row r="175" spans="1:6" x14ac:dyDescent="0.3">
      <c r="A175">
        <v>1013</v>
      </c>
      <c r="B175" t="s">
        <v>20</v>
      </c>
      <c r="C175" t="s">
        <v>54</v>
      </c>
      <c r="D175" t="s">
        <v>55</v>
      </c>
      <c r="E175">
        <v>68</v>
      </c>
      <c r="F175">
        <v>1</v>
      </c>
    </row>
    <row r="176" spans="1:6" x14ac:dyDescent="0.3">
      <c r="A176">
        <v>1014</v>
      </c>
      <c r="B176" t="s">
        <v>21</v>
      </c>
      <c r="C176" t="s">
        <v>54</v>
      </c>
      <c r="D176" t="s">
        <v>55</v>
      </c>
      <c r="E176">
        <v>37</v>
      </c>
      <c r="F176">
        <v>0</v>
      </c>
    </row>
    <row r="177" spans="1:6" x14ac:dyDescent="0.3">
      <c r="A177">
        <v>1015</v>
      </c>
      <c r="B177" t="s">
        <v>22</v>
      </c>
      <c r="C177" t="s">
        <v>54</v>
      </c>
      <c r="D177" t="s">
        <v>55</v>
      </c>
      <c r="E177">
        <v>37</v>
      </c>
      <c r="F177">
        <v>0</v>
      </c>
    </row>
    <row r="178" spans="1:6" x14ac:dyDescent="0.3">
      <c r="A178">
        <v>1016</v>
      </c>
      <c r="B178" t="s">
        <v>23</v>
      </c>
      <c r="C178" t="s">
        <v>54</v>
      </c>
      <c r="D178" t="s">
        <v>55</v>
      </c>
      <c r="E178">
        <v>90</v>
      </c>
      <c r="F178">
        <v>1</v>
      </c>
    </row>
    <row r="179" spans="1:6" x14ac:dyDescent="0.3">
      <c r="A179">
        <v>1017</v>
      </c>
      <c r="B179" t="s">
        <v>24</v>
      </c>
      <c r="C179" t="s">
        <v>54</v>
      </c>
      <c r="D179" t="s">
        <v>55</v>
      </c>
      <c r="E179">
        <v>38</v>
      </c>
      <c r="F179">
        <v>0</v>
      </c>
    </row>
    <row r="180" spans="1:6" x14ac:dyDescent="0.3">
      <c r="A180">
        <v>1018</v>
      </c>
      <c r="B180" t="s">
        <v>25</v>
      </c>
      <c r="C180" t="s">
        <v>54</v>
      </c>
      <c r="D180" t="s">
        <v>55</v>
      </c>
      <c r="E180">
        <v>87</v>
      </c>
      <c r="F180">
        <v>1</v>
      </c>
    </row>
    <row r="181" spans="1:6" x14ac:dyDescent="0.3">
      <c r="A181">
        <v>1019</v>
      </c>
      <c r="B181" t="s">
        <v>26</v>
      </c>
      <c r="C181" t="s">
        <v>54</v>
      </c>
      <c r="D181" t="s">
        <v>55</v>
      </c>
      <c r="E181">
        <v>45</v>
      </c>
      <c r="F181">
        <v>0</v>
      </c>
    </row>
    <row r="182" spans="1:6" x14ac:dyDescent="0.3">
      <c r="A182">
        <v>1020</v>
      </c>
      <c r="B182" t="s">
        <v>27</v>
      </c>
      <c r="C182" t="s">
        <v>54</v>
      </c>
      <c r="D182" t="s">
        <v>55</v>
      </c>
      <c r="E182">
        <v>73</v>
      </c>
      <c r="F182">
        <v>1</v>
      </c>
    </row>
    <row r="183" spans="1:6" x14ac:dyDescent="0.3">
      <c r="A183">
        <v>1021</v>
      </c>
      <c r="B183" t="s">
        <v>28</v>
      </c>
      <c r="C183" t="s">
        <v>54</v>
      </c>
      <c r="D183" t="s">
        <v>55</v>
      </c>
      <c r="E183">
        <v>36</v>
      </c>
      <c r="F183">
        <v>0</v>
      </c>
    </row>
    <row r="184" spans="1:6" x14ac:dyDescent="0.3">
      <c r="A184">
        <v>1022</v>
      </c>
      <c r="B184" t="s">
        <v>29</v>
      </c>
      <c r="C184" t="s">
        <v>54</v>
      </c>
      <c r="D184" t="s">
        <v>55</v>
      </c>
      <c r="E184">
        <v>35</v>
      </c>
      <c r="F184">
        <v>0</v>
      </c>
    </row>
    <row r="185" spans="1:6" x14ac:dyDescent="0.3">
      <c r="A185">
        <v>1023</v>
      </c>
      <c r="B185" t="s">
        <v>30</v>
      </c>
      <c r="C185" t="s">
        <v>54</v>
      </c>
      <c r="D185" t="s">
        <v>55</v>
      </c>
      <c r="E185">
        <v>85</v>
      </c>
      <c r="F185">
        <v>1</v>
      </c>
    </row>
    <row r="186" spans="1:6" x14ac:dyDescent="0.3">
      <c r="A186">
        <v>1024</v>
      </c>
      <c r="B186" t="s">
        <v>31</v>
      </c>
      <c r="C186" t="s">
        <v>54</v>
      </c>
      <c r="D186" t="s">
        <v>55</v>
      </c>
      <c r="E186">
        <v>7</v>
      </c>
      <c r="F186">
        <v>0</v>
      </c>
    </row>
    <row r="187" spans="1:6" x14ac:dyDescent="0.3">
      <c r="A187">
        <v>1025</v>
      </c>
      <c r="B187" t="s">
        <v>32</v>
      </c>
      <c r="C187" t="s">
        <v>54</v>
      </c>
      <c r="D187" t="s">
        <v>55</v>
      </c>
      <c r="E187">
        <v>67</v>
      </c>
      <c r="F187">
        <v>1</v>
      </c>
    </row>
    <row r="188" spans="1:6" x14ac:dyDescent="0.3">
      <c r="A188">
        <v>1026</v>
      </c>
      <c r="B188" t="s">
        <v>33</v>
      </c>
      <c r="C188" t="s">
        <v>54</v>
      </c>
      <c r="D188" t="s">
        <v>55</v>
      </c>
      <c r="E188">
        <v>80</v>
      </c>
      <c r="F188">
        <v>1</v>
      </c>
    </row>
    <row r="189" spans="1:6" x14ac:dyDescent="0.3">
      <c r="A189">
        <v>1027</v>
      </c>
      <c r="B189" t="s">
        <v>34</v>
      </c>
      <c r="C189" t="s">
        <v>54</v>
      </c>
      <c r="D189" t="s">
        <v>55</v>
      </c>
      <c r="E189">
        <v>55</v>
      </c>
      <c r="F189">
        <v>0</v>
      </c>
    </row>
    <row r="190" spans="1:6" x14ac:dyDescent="0.3">
      <c r="A190">
        <v>1028</v>
      </c>
      <c r="B190" t="s">
        <v>35</v>
      </c>
      <c r="C190" t="s">
        <v>54</v>
      </c>
      <c r="D190" t="s">
        <v>55</v>
      </c>
      <c r="E190">
        <v>83</v>
      </c>
      <c r="F190">
        <v>1</v>
      </c>
    </row>
    <row r="191" spans="1:6" x14ac:dyDescent="0.3">
      <c r="A191">
        <v>1029</v>
      </c>
      <c r="B191" t="s">
        <v>36</v>
      </c>
      <c r="C191" t="s">
        <v>54</v>
      </c>
      <c r="D191" t="s">
        <v>55</v>
      </c>
      <c r="E191">
        <v>67</v>
      </c>
      <c r="F191">
        <v>1</v>
      </c>
    </row>
    <row r="192" spans="1:6" x14ac:dyDescent="0.3">
      <c r="A192">
        <v>1030</v>
      </c>
      <c r="B192" t="s">
        <v>37</v>
      </c>
      <c r="C192" t="s">
        <v>54</v>
      </c>
      <c r="D192" t="s">
        <v>55</v>
      </c>
      <c r="E192">
        <v>27</v>
      </c>
      <c r="F192">
        <v>0</v>
      </c>
    </row>
    <row r="193" spans="1:6" x14ac:dyDescent="0.3">
      <c r="A193">
        <v>1031</v>
      </c>
      <c r="B193" t="s">
        <v>38</v>
      </c>
      <c r="C193" t="s">
        <v>54</v>
      </c>
      <c r="D193" t="s">
        <v>55</v>
      </c>
      <c r="E193">
        <v>94</v>
      </c>
      <c r="F193">
        <v>1</v>
      </c>
    </row>
    <row r="194" spans="1:6" x14ac:dyDescent="0.3">
      <c r="A194">
        <v>1032</v>
      </c>
      <c r="B194" t="s">
        <v>39</v>
      </c>
      <c r="C194" t="s">
        <v>54</v>
      </c>
      <c r="D194" t="s">
        <v>55</v>
      </c>
      <c r="E194">
        <v>96</v>
      </c>
      <c r="F194">
        <v>1</v>
      </c>
    </row>
    <row r="195" spans="1:6" x14ac:dyDescent="0.3">
      <c r="A195">
        <v>1033</v>
      </c>
      <c r="B195" t="s">
        <v>40</v>
      </c>
      <c r="C195" t="s">
        <v>54</v>
      </c>
      <c r="D195" t="s">
        <v>55</v>
      </c>
      <c r="E195">
        <v>99</v>
      </c>
      <c r="F195">
        <v>1</v>
      </c>
    </row>
    <row r="196" spans="1:6" x14ac:dyDescent="0.3">
      <c r="A196">
        <v>1034</v>
      </c>
      <c r="B196" t="s">
        <v>41</v>
      </c>
      <c r="C196" t="s">
        <v>54</v>
      </c>
      <c r="D196" t="s">
        <v>55</v>
      </c>
      <c r="E196">
        <v>64</v>
      </c>
      <c r="F196">
        <v>1</v>
      </c>
    </row>
    <row r="197" spans="1:6" x14ac:dyDescent="0.3">
      <c r="A197">
        <v>1035</v>
      </c>
      <c r="B197" t="s">
        <v>42</v>
      </c>
      <c r="C197" t="s">
        <v>54</v>
      </c>
      <c r="D197" t="s">
        <v>55</v>
      </c>
      <c r="E197">
        <v>52</v>
      </c>
      <c r="F197">
        <v>0</v>
      </c>
    </row>
    <row r="198" spans="1:6" x14ac:dyDescent="0.3">
      <c r="A198">
        <v>1036</v>
      </c>
      <c r="B198" t="s">
        <v>43</v>
      </c>
      <c r="C198" t="s">
        <v>54</v>
      </c>
      <c r="D198" t="s">
        <v>55</v>
      </c>
      <c r="E198">
        <v>16</v>
      </c>
      <c r="F198">
        <v>0</v>
      </c>
    </row>
    <row r="199" spans="1:6" x14ac:dyDescent="0.3">
      <c r="A199">
        <v>1037</v>
      </c>
      <c r="B199" t="s">
        <v>44</v>
      </c>
      <c r="C199" t="s">
        <v>54</v>
      </c>
      <c r="D199" t="s">
        <v>55</v>
      </c>
      <c r="E199">
        <v>34</v>
      </c>
      <c r="F199">
        <v>0</v>
      </c>
    </row>
    <row r="200" spans="1:6" x14ac:dyDescent="0.3">
      <c r="A200">
        <v>1038</v>
      </c>
      <c r="B200" t="s">
        <v>45</v>
      </c>
      <c r="C200" t="s">
        <v>54</v>
      </c>
      <c r="D200" t="s">
        <v>55</v>
      </c>
      <c r="E200">
        <v>76</v>
      </c>
      <c r="F200">
        <v>1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3DA79-F200-41E9-9B9A-29C9A837BF0A}">
  <dimension ref="A1:P40"/>
  <sheetViews>
    <sheetView topLeftCell="B1" workbookViewId="0">
      <selection activeCell="J25" sqref="J25"/>
    </sheetView>
  </sheetViews>
  <sheetFormatPr defaultRowHeight="14.4" x14ac:dyDescent="0.3"/>
  <cols>
    <col min="1" max="1" width="14.77734375" customWidth="1"/>
    <col min="2" max="2" width="11.33203125" customWidth="1"/>
    <col min="4" max="4" width="9" customWidth="1"/>
    <col min="5" max="5" width="10.21875" customWidth="1"/>
    <col min="6" max="6" width="18.33203125" customWidth="1"/>
    <col min="7" max="7" width="18.109375" customWidth="1"/>
    <col min="8" max="8" width="10.77734375" customWidth="1"/>
    <col min="9" max="9" width="10" customWidth="1"/>
    <col min="10" max="10" width="16.6640625" customWidth="1"/>
    <col min="11" max="11" width="15" customWidth="1"/>
    <col min="14" max="14" width="13.77734375" customWidth="1"/>
    <col min="16" max="16" width="12" customWidth="1"/>
  </cols>
  <sheetData>
    <row r="1" spans="1:16" x14ac:dyDescent="0.3">
      <c r="A1" t="s">
        <v>1</v>
      </c>
      <c r="B1" t="s">
        <v>0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  <c r="M1" t="s">
        <v>67</v>
      </c>
      <c r="N1" t="s">
        <v>68</v>
      </c>
      <c r="O1" t="s">
        <v>69</v>
      </c>
      <c r="P1" t="s">
        <v>70</v>
      </c>
    </row>
    <row r="2" spans="1:16" x14ac:dyDescent="0.3">
      <c r="A2" t="s">
        <v>6</v>
      </c>
      <c r="B2">
        <v>1001</v>
      </c>
      <c r="C2">
        <v>17</v>
      </c>
      <c r="D2">
        <v>1</v>
      </c>
      <c r="E2">
        <v>0</v>
      </c>
      <c r="F2">
        <v>2</v>
      </c>
      <c r="G2">
        <v>19.833722807854699</v>
      </c>
      <c r="H2">
        <v>7</v>
      </c>
      <c r="I2">
        <v>1</v>
      </c>
      <c r="J2">
        <v>2</v>
      </c>
      <c r="K2">
        <v>0</v>
      </c>
      <c r="L2">
        <v>0</v>
      </c>
      <c r="M2">
        <v>1</v>
      </c>
      <c r="N2">
        <v>0</v>
      </c>
      <c r="O2">
        <v>2.9291955916676802</v>
      </c>
      <c r="P2">
        <v>2</v>
      </c>
    </row>
    <row r="3" spans="1:16" x14ac:dyDescent="0.3">
      <c r="A3" t="s">
        <v>9</v>
      </c>
      <c r="B3">
        <v>1002</v>
      </c>
      <c r="C3">
        <v>18</v>
      </c>
      <c r="D3">
        <v>0</v>
      </c>
      <c r="E3">
        <v>0</v>
      </c>
      <c r="F3">
        <v>1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3.0429148334363698</v>
      </c>
      <c r="P3">
        <v>1</v>
      </c>
    </row>
    <row r="4" spans="1:16" x14ac:dyDescent="0.3">
      <c r="A4" t="s">
        <v>10</v>
      </c>
      <c r="B4">
        <v>1003</v>
      </c>
      <c r="C4">
        <v>15</v>
      </c>
      <c r="D4">
        <v>0</v>
      </c>
      <c r="E4">
        <v>2</v>
      </c>
      <c r="F4">
        <v>3</v>
      </c>
      <c r="G4">
        <v>4.2105697688122596</v>
      </c>
      <c r="H4">
        <v>26</v>
      </c>
      <c r="I4">
        <v>0</v>
      </c>
      <c r="J4">
        <v>2</v>
      </c>
      <c r="K4">
        <v>0</v>
      </c>
      <c r="L4">
        <v>0</v>
      </c>
      <c r="M4">
        <v>0</v>
      </c>
      <c r="N4">
        <v>0</v>
      </c>
      <c r="O4">
        <v>0.112602254466181</v>
      </c>
      <c r="P4">
        <v>4</v>
      </c>
    </row>
    <row r="5" spans="1:16" x14ac:dyDescent="0.3">
      <c r="A5" t="s">
        <v>11</v>
      </c>
      <c r="B5">
        <v>1004</v>
      </c>
      <c r="C5">
        <v>17</v>
      </c>
      <c r="D5">
        <v>1</v>
      </c>
      <c r="E5">
        <v>0</v>
      </c>
      <c r="F5">
        <v>3</v>
      </c>
      <c r="G5">
        <v>10.028829473958201</v>
      </c>
      <c r="H5">
        <v>14</v>
      </c>
      <c r="I5">
        <v>0</v>
      </c>
      <c r="J5">
        <v>3</v>
      </c>
      <c r="K5">
        <v>1</v>
      </c>
      <c r="L5">
        <v>0</v>
      </c>
      <c r="M5">
        <v>0</v>
      </c>
      <c r="N5">
        <v>0</v>
      </c>
      <c r="O5">
        <v>2.05421813970294</v>
      </c>
      <c r="P5">
        <v>3</v>
      </c>
    </row>
    <row r="6" spans="1:16" x14ac:dyDescent="0.3">
      <c r="A6" t="s">
        <v>12</v>
      </c>
      <c r="B6">
        <v>1005</v>
      </c>
      <c r="C6">
        <v>17</v>
      </c>
      <c r="D6">
        <v>1</v>
      </c>
      <c r="E6">
        <v>0</v>
      </c>
      <c r="F6">
        <v>2</v>
      </c>
      <c r="G6">
        <v>4.6724952729713296</v>
      </c>
      <c r="H6">
        <v>17</v>
      </c>
      <c r="I6">
        <v>1</v>
      </c>
      <c r="J6">
        <v>3</v>
      </c>
      <c r="K6">
        <v>0</v>
      </c>
      <c r="L6">
        <v>0</v>
      </c>
      <c r="M6">
        <v>0</v>
      </c>
      <c r="N6">
        <v>0</v>
      </c>
      <c r="O6">
        <v>1.28806118179538</v>
      </c>
      <c r="P6">
        <v>4</v>
      </c>
    </row>
    <row r="7" spans="1:16" x14ac:dyDescent="0.3">
      <c r="A7" t="s">
        <v>13</v>
      </c>
      <c r="B7">
        <v>1006</v>
      </c>
      <c r="C7">
        <v>18</v>
      </c>
      <c r="D7">
        <v>0</v>
      </c>
      <c r="E7">
        <v>0</v>
      </c>
      <c r="F7">
        <v>1</v>
      </c>
      <c r="G7">
        <v>8.1912185452501802</v>
      </c>
      <c r="H7">
        <v>0</v>
      </c>
      <c r="I7">
        <v>0</v>
      </c>
      <c r="J7">
        <v>1</v>
      </c>
      <c r="K7">
        <v>1</v>
      </c>
      <c r="L7">
        <v>0</v>
      </c>
      <c r="M7">
        <v>0</v>
      </c>
      <c r="N7">
        <v>0</v>
      </c>
      <c r="O7">
        <v>3.0841836144863901</v>
      </c>
      <c r="P7">
        <v>1</v>
      </c>
    </row>
    <row r="8" spans="1:16" x14ac:dyDescent="0.3">
      <c r="A8" t="s">
        <v>14</v>
      </c>
      <c r="B8">
        <v>1007</v>
      </c>
      <c r="C8">
        <v>15</v>
      </c>
      <c r="D8">
        <v>0</v>
      </c>
      <c r="E8">
        <v>1</v>
      </c>
      <c r="F8">
        <v>1</v>
      </c>
      <c r="G8">
        <v>15.601680474699201</v>
      </c>
      <c r="H8">
        <v>10</v>
      </c>
      <c r="I8">
        <v>0</v>
      </c>
      <c r="J8">
        <v>3</v>
      </c>
      <c r="K8">
        <v>0</v>
      </c>
      <c r="L8">
        <v>1</v>
      </c>
      <c r="M8">
        <v>0</v>
      </c>
      <c r="N8">
        <v>0</v>
      </c>
      <c r="O8">
        <v>2.7482374148915798</v>
      </c>
      <c r="P8">
        <v>2</v>
      </c>
    </row>
    <row r="9" spans="1:16" x14ac:dyDescent="0.3">
      <c r="A9" t="s">
        <v>15</v>
      </c>
      <c r="B9">
        <v>1008</v>
      </c>
      <c r="C9">
        <v>15</v>
      </c>
      <c r="D9">
        <v>1</v>
      </c>
      <c r="E9">
        <v>1</v>
      </c>
      <c r="F9">
        <v>4</v>
      </c>
      <c r="G9">
        <v>15.424496305808001</v>
      </c>
      <c r="H9">
        <v>22</v>
      </c>
      <c r="I9">
        <v>1</v>
      </c>
      <c r="J9">
        <v>1</v>
      </c>
      <c r="K9">
        <v>1</v>
      </c>
      <c r="L9">
        <v>0</v>
      </c>
      <c r="M9">
        <v>0</v>
      </c>
      <c r="N9">
        <v>0</v>
      </c>
      <c r="O9">
        <v>1.36014271231646</v>
      </c>
      <c r="P9">
        <v>4</v>
      </c>
    </row>
    <row r="10" spans="1:16" x14ac:dyDescent="0.3">
      <c r="A10" t="s">
        <v>16</v>
      </c>
      <c r="B10">
        <v>1009</v>
      </c>
      <c r="C10">
        <v>17</v>
      </c>
      <c r="D10">
        <v>0</v>
      </c>
      <c r="E10">
        <v>0</v>
      </c>
      <c r="F10">
        <v>0</v>
      </c>
      <c r="G10">
        <v>4.5620075580477</v>
      </c>
      <c r="H10">
        <v>1</v>
      </c>
      <c r="I10">
        <v>0</v>
      </c>
      <c r="J10">
        <v>2</v>
      </c>
      <c r="K10">
        <v>0</v>
      </c>
      <c r="L10">
        <v>1</v>
      </c>
      <c r="M10">
        <v>0</v>
      </c>
      <c r="N10">
        <v>1</v>
      </c>
      <c r="O10">
        <v>2.8968191895135602</v>
      </c>
      <c r="P10">
        <v>2</v>
      </c>
    </row>
    <row r="11" spans="1:16" x14ac:dyDescent="0.3">
      <c r="A11" t="s">
        <v>17</v>
      </c>
      <c r="B11">
        <v>1010</v>
      </c>
      <c r="C11">
        <v>16</v>
      </c>
      <c r="D11">
        <v>1</v>
      </c>
      <c r="E11">
        <v>0</v>
      </c>
      <c r="F11">
        <v>1</v>
      </c>
      <c r="G11">
        <v>18.444466363097199</v>
      </c>
      <c r="H11">
        <v>0</v>
      </c>
      <c r="I11">
        <v>0</v>
      </c>
      <c r="J11">
        <v>3</v>
      </c>
      <c r="K11">
        <v>1</v>
      </c>
      <c r="L11">
        <v>0</v>
      </c>
      <c r="M11">
        <v>0</v>
      </c>
      <c r="N11">
        <v>0</v>
      </c>
      <c r="O11">
        <v>3.5734742103297599</v>
      </c>
      <c r="P11">
        <v>0</v>
      </c>
    </row>
    <row r="12" spans="1:16" x14ac:dyDescent="0.3">
      <c r="A12" t="s">
        <v>18</v>
      </c>
      <c r="B12">
        <v>1011</v>
      </c>
      <c r="C12">
        <v>17</v>
      </c>
      <c r="D12">
        <v>0</v>
      </c>
      <c r="E12">
        <v>0</v>
      </c>
      <c r="F12">
        <v>1</v>
      </c>
      <c r="G12">
        <v>11.851363655296501</v>
      </c>
      <c r="H12">
        <v>11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2.14717162501851</v>
      </c>
      <c r="P12">
        <v>3</v>
      </c>
    </row>
    <row r="13" spans="1:16" x14ac:dyDescent="0.3">
      <c r="A13" t="s">
        <v>19</v>
      </c>
      <c r="B13">
        <v>1012</v>
      </c>
      <c r="C13">
        <v>17</v>
      </c>
      <c r="D13">
        <v>0</v>
      </c>
      <c r="E13">
        <v>0</v>
      </c>
      <c r="F13">
        <v>1</v>
      </c>
      <c r="G13">
        <v>7.59848581924029</v>
      </c>
      <c r="H13">
        <v>15</v>
      </c>
      <c r="I13">
        <v>0</v>
      </c>
      <c r="J13">
        <v>2</v>
      </c>
      <c r="K13">
        <v>0</v>
      </c>
      <c r="L13">
        <v>0</v>
      </c>
      <c r="M13">
        <v>0</v>
      </c>
      <c r="N13">
        <v>1</v>
      </c>
      <c r="O13">
        <v>1.55959451904027</v>
      </c>
      <c r="P13">
        <v>4</v>
      </c>
    </row>
    <row r="14" spans="1:16" x14ac:dyDescent="0.3">
      <c r="A14" t="s">
        <v>20</v>
      </c>
      <c r="B14">
        <v>1013</v>
      </c>
      <c r="C14">
        <v>17</v>
      </c>
      <c r="D14">
        <v>0</v>
      </c>
      <c r="E14">
        <v>1</v>
      </c>
      <c r="F14">
        <v>1</v>
      </c>
      <c r="G14">
        <v>10.038711615617199</v>
      </c>
      <c r="H14">
        <v>21</v>
      </c>
      <c r="I14">
        <v>0</v>
      </c>
      <c r="J14">
        <v>3</v>
      </c>
      <c r="K14">
        <v>1</v>
      </c>
      <c r="L14">
        <v>0</v>
      </c>
      <c r="M14">
        <v>0</v>
      </c>
      <c r="N14">
        <v>0</v>
      </c>
      <c r="O14">
        <v>1.5200778148748</v>
      </c>
      <c r="P14">
        <v>4</v>
      </c>
    </row>
    <row r="15" spans="1:16" x14ac:dyDescent="0.3">
      <c r="A15" t="s">
        <v>21</v>
      </c>
      <c r="B15">
        <v>1014</v>
      </c>
      <c r="C15">
        <v>17</v>
      </c>
      <c r="D15">
        <v>0</v>
      </c>
      <c r="E15">
        <v>1</v>
      </c>
      <c r="F15">
        <v>2</v>
      </c>
      <c r="G15">
        <v>12.1014250687548</v>
      </c>
      <c r="H15">
        <v>21</v>
      </c>
      <c r="I15">
        <v>0</v>
      </c>
      <c r="J15">
        <v>4</v>
      </c>
      <c r="K15">
        <v>0</v>
      </c>
      <c r="L15">
        <v>1</v>
      </c>
      <c r="M15">
        <v>0</v>
      </c>
      <c r="N15">
        <v>0</v>
      </c>
      <c r="O15">
        <v>1.75158095833407</v>
      </c>
      <c r="P15">
        <v>4</v>
      </c>
    </row>
    <row r="16" spans="1:16" x14ac:dyDescent="0.3">
      <c r="A16" t="s">
        <v>22</v>
      </c>
      <c r="B16">
        <v>1015</v>
      </c>
      <c r="C16">
        <v>18</v>
      </c>
      <c r="D16">
        <v>1</v>
      </c>
      <c r="E16">
        <v>0</v>
      </c>
      <c r="F16">
        <v>1</v>
      </c>
      <c r="G16">
        <v>11.197810636915699</v>
      </c>
      <c r="H16">
        <v>9</v>
      </c>
      <c r="I16">
        <v>1</v>
      </c>
      <c r="J16">
        <v>2</v>
      </c>
      <c r="K16">
        <v>0</v>
      </c>
      <c r="L16">
        <v>0</v>
      </c>
      <c r="M16">
        <v>0</v>
      </c>
      <c r="N16">
        <v>0</v>
      </c>
      <c r="O16">
        <v>2.3967881171247898</v>
      </c>
      <c r="P16">
        <v>3</v>
      </c>
    </row>
    <row r="17" spans="1:16" x14ac:dyDescent="0.3">
      <c r="A17" t="s">
        <v>23</v>
      </c>
      <c r="B17">
        <v>1016</v>
      </c>
      <c r="C17">
        <v>15</v>
      </c>
      <c r="D17">
        <v>0</v>
      </c>
      <c r="E17">
        <v>0</v>
      </c>
      <c r="F17">
        <v>2</v>
      </c>
      <c r="G17">
        <v>9.7281007107235595</v>
      </c>
      <c r="H17">
        <v>17</v>
      </c>
      <c r="I17">
        <v>1</v>
      </c>
      <c r="J17">
        <v>0</v>
      </c>
      <c r="K17">
        <v>0</v>
      </c>
      <c r="L17">
        <v>1</v>
      </c>
      <c r="M17">
        <v>0</v>
      </c>
      <c r="N17">
        <v>0</v>
      </c>
      <c r="O17">
        <v>1.3415207165346601</v>
      </c>
      <c r="P17">
        <v>4</v>
      </c>
    </row>
    <row r="18" spans="1:16" x14ac:dyDescent="0.3">
      <c r="A18" t="s">
        <v>24</v>
      </c>
      <c r="B18">
        <v>1017</v>
      </c>
      <c r="C18">
        <v>18</v>
      </c>
      <c r="D18">
        <v>0</v>
      </c>
      <c r="E18">
        <v>3</v>
      </c>
      <c r="F18">
        <v>1</v>
      </c>
      <c r="G18">
        <v>10.098656081788</v>
      </c>
      <c r="H18">
        <v>14</v>
      </c>
      <c r="I18">
        <v>0</v>
      </c>
      <c r="J18">
        <v>2</v>
      </c>
      <c r="K18">
        <v>1</v>
      </c>
      <c r="L18">
        <v>1</v>
      </c>
      <c r="M18">
        <v>0</v>
      </c>
      <c r="N18">
        <v>0</v>
      </c>
      <c r="O18">
        <v>2.23217527771597</v>
      </c>
      <c r="P18">
        <v>3</v>
      </c>
    </row>
    <row r="19" spans="1:16" x14ac:dyDescent="0.3">
      <c r="A19" t="s">
        <v>25</v>
      </c>
      <c r="B19">
        <v>1018</v>
      </c>
      <c r="C19">
        <v>18</v>
      </c>
      <c r="D19">
        <v>1</v>
      </c>
      <c r="E19">
        <v>0</v>
      </c>
      <c r="F19">
        <v>0</v>
      </c>
      <c r="G19">
        <v>3.52823820855772</v>
      </c>
      <c r="H19">
        <v>16</v>
      </c>
      <c r="I19">
        <v>1</v>
      </c>
      <c r="J19">
        <v>2</v>
      </c>
      <c r="K19">
        <v>0</v>
      </c>
      <c r="L19">
        <v>0</v>
      </c>
      <c r="M19">
        <v>0</v>
      </c>
      <c r="N19">
        <v>0</v>
      </c>
      <c r="O19">
        <v>1.38440417569403</v>
      </c>
      <c r="P19">
        <v>4</v>
      </c>
    </row>
    <row r="20" spans="1:16" x14ac:dyDescent="0.3">
      <c r="A20" t="s">
        <v>26</v>
      </c>
      <c r="B20">
        <v>1019</v>
      </c>
      <c r="C20">
        <v>18</v>
      </c>
      <c r="D20">
        <v>0</v>
      </c>
      <c r="E20">
        <v>1</v>
      </c>
      <c r="F20">
        <v>3</v>
      </c>
      <c r="G20">
        <v>16.254658086093499</v>
      </c>
      <c r="H20">
        <v>29</v>
      </c>
      <c r="I20">
        <v>0</v>
      </c>
      <c r="J20">
        <v>2</v>
      </c>
      <c r="K20">
        <v>1</v>
      </c>
      <c r="L20">
        <v>0</v>
      </c>
      <c r="M20">
        <v>0</v>
      </c>
      <c r="N20">
        <v>1</v>
      </c>
      <c r="O20">
        <v>0.46955332337986999</v>
      </c>
      <c r="P20">
        <v>4</v>
      </c>
    </row>
    <row r="21" spans="1:16" x14ac:dyDescent="0.3">
      <c r="A21" t="s">
        <v>27</v>
      </c>
      <c r="B21">
        <v>1020</v>
      </c>
      <c r="C21">
        <v>17</v>
      </c>
      <c r="D21">
        <v>0</v>
      </c>
      <c r="E21">
        <v>0</v>
      </c>
      <c r="F21">
        <v>1</v>
      </c>
      <c r="G21">
        <v>10.835206398820301</v>
      </c>
      <c r="H21">
        <v>9</v>
      </c>
      <c r="I21">
        <v>0</v>
      </c>
      <c r="J21">
        <v>2</v>
      </c>
      <c r="K21">
        <v>0</v>
      </c>
      <c r="L21">
        <v>0</v>
      </c>
      <c r="M21">
        <v>1</v>
      </c>
      <c r="N21">
        <v>0</v>
      </c>
      <c r="O21">
        <v>2.3957840945306899</v>
      </c>
      <c r="P21">
        <v>3</v>
      </c>
    </row>
    <row r="22" spans="1:16" x14ac:dyDescent="0.3">
      <c r="A22" t="s">
        <v>28</v>
      </c>
      <c r="B22">
        <v>1021</v>
      </c>
      <c r="C22">
        <v>16</v>
      </c>
      <c r="D22">
        <v>1</v>
      </c>
      <c r="E22">
        <v>0</v>
      </c>
      <c r="F22">
        <v>3</v>
      </c>
      <c r="G22">
        <v>2.6215972340940601</v>
      </c>
      <c r="H22">
        <v>2</v>
      </c>
      <c r="I22">
        <v>0</v>
      </c>
      <c r="J22">
        <v>3</v>
      </c>
      <c r="K22">
        <v>0</v>
      </c>
      <c r="L22">
        <v>0</v>
      </c>
      <c r="M22">
        <v>0</v>
      </c>
      <c r="N22">
        <v>1</v>
      </c>
      <c r="O22">
        <v>2.7784112999206498</v>
      </c>
      <c r="P22">
        <v>2</v>
      </c>
    </row>
    <row r="23" spans="1:16" x14ac:dyDescent="0.3">
      <c r="A23" t="s">
        <v>29</v>
      </c>
      <c r="B23">
        <v>1022</v>
      </c>
      <c r="C23">
        <v>15</v>
      </c>
      <c r="D23">
        <v>0</v>
      </c>
      <c r="E23">
        <v>0</v>
      </c>
      <c r="F23">
        <v>2</v>
      </c>
      <c r="G23">
        <v>15.3231420316555</v>
      </c>
      <c r="H23">
        <v>25</v>
      </c>
      <c r="I23">
        <v>0</v>
      </c>
      <c r="J23">
        <v>1</v>
      </c>
      <c r="K23">
        <v>1</v>
      </c>
      <c r="L23">
        <v>0</v>
      </c>
      <c r="M23">
        <v>0</v>
      </c>
      <c r="N23">
        <v>0</v>
      </c>
      <c r="O23">
        <v>0.34689403670501401</v>
      </c>
      <c r="P23">
        <v>4</v>
      </c>
    </row>
    <row r="24" spans="1:16" x14ac:dyDescent="0.3">
      <c r="A24" t="s">
        <v>30</v>
      </c>
      <c r="B24">
        <v>1023</v>
      </c>
      <c r="C24">
        <v>16</v>
      </c>
      <c r="D24">
        <v>1</v>
      </c>
      <c r="E24">
        <v>1</v>
      </c>
      <c r="F24">
        <v>0</v>
      </c>
      <c r="G24">
        <v>18.648879567546999</v>
      </c>
      <c r="H24">
        <v>29</v>
      </c>
      <c r="I24">
        <v>1</v>
      </c>
      <c r="J24">
        <v>1</v>
      </c>
      <c r="K24">
        <v>0</v>
      </c>
      <c r="L24">
        <v>0</v>
      </c>
      <c r="M24">
        <v>0</v>
      </c>
      <c r="N24">
        <v>0</v>
      </c>
      <c r="O24">
        <v>0.31254623052535402</v>
      </c>
      <c r="P24">
        <v>4</v>
      </c>
    </row>
    <row r="25" spans="1:16" x14ac:dyDescent="0.3">
      <c r="A25" t="s">
        <v>31</v>
      </c>
      <c r="B25">
        <v>1024</v>
      </c>
      <c r="C25">
        <v>18</v>
      </c>
      <c r="D25">
        <v>1</v>
      </c>
      <c r="E25">
        <v>3</v>
      </c>
      <c r="F25">
        <v>4</v>
      </c>
      <c r="G25">
        <v>18.946137984739199</v>
      </c>
      <c r="H25">
        <v>20</v>
      </c>
      <c r="I25">
        <v>0</v>
      </c>
      <c r="J25">
        <v>2</v>
      </c>
      <c r="K25">
        <v>1</v>
      </c>
      <c r="L25">
        <v>0</v>
      </c>
      <c r="M25">
        <v>0</v>
      </c>
      <c r="N25">
        <v>0</v>
      </c>
      <c r="O25">
        <v>1.7701318767799701</v>
      </c>
      <c r="P25">
        <v>4</v>
      </c>
    </row>
    <row r="26" spans="1:16" x14ac:dyDescent="0.3">
      <c r="A26" t="s">
        <v>32</v>
      </c>
      <c r="B26">
        <v>1025</v>
      </c>
      <c r="C26">
        <v>18</v>
      </c>
      <c r="D26">
        <v>1</v>
      </c>
      <c r="E26">
        <v>0</v>
      </c>
      <c r="F26">
        <v>1</v>
      </c>
      <c r="G26">
        <v>7.3803546482234497</v>
      </c>
      <c r="H26">
        <v>15</v>
      </c>
      <c r="I26">
        <v>0</v>
      </c>
      <c r="J26">
        <v>2</v>
      </c>
      <c r="K26">
        <v>0</v>
      </c>
      <c r="L26">
        <v>0</v>
      </c>
      <c r="M26">
        <v>0</v>
      </c>
      <c r="N26">
        <v>0</v>
      </c>
      <c r="O26">
        <v>1.5051556220362801</v>
      </c>
      <c r="P26">
        <v>4</v>
      </c>
    </row>
    <row r="27" spans="1:16" x14ac:dyDescent="0.3">
      <c r="A27" t="s">
        <v>33</v>
      </c>
      <c r="B27">
        <v>1026</v>
      </c>
      <c r="C27">
        <v>16</v>
      </c>
      <c r="D27">
        <v>1</v>
      </c>
      <c r="E27">
        <v>0</v>
      </c>
      <c r="F27">
        <v>3</v>
      </c>
      <c r="G27">
        <v>2.7103374712150798</v>
      </c>
      <c r="H27">
        <v>5</v>
      </c>
      <c r="I27">
        <v>0</v>
      </c>
      <c r="J27">
        <v>4</v>
      </c>
      <c r="K27">
        <v>0</v>
      </c>
      <c r="L27">
        <v>0</v>
      </c>
      <c r="M27">
        <v>1</v>
      </c>
      <c r="N27">
        <v>0</v>
      </c>
      <c r="O27">
        <v>2.9778519183157401</v>
      </c>
      <c r="P27">
        <v>2</v>
      </c>
    </row>
    <row r="28" spans="1:16" x14ac:dyDescent="0.3">
      <c r="A28" t="s">
        <v>34</v>
      </c>
      <c r="B28">
        <v>1027</v>
      </c>
      <c r="C28">
        <v>16</v>
      </c>
      <c r="D28">
        <v>0</v>
      </c>
      <c r="E28">
        <v>0</v>
      </c>
      <c r="F28">
        <v>1</v>
      </c>
      <c r="G28">
        <v>10.367992532661299</v>
      </c>
      <c r="H28">
        <v>2</v>
      </c>
      <c r="I28">
        <v>0</v>
      </c>
      <c r="J28">
        <v>2</v>
      </c>
      <c r="K28">
        <v>0</v>
      </c>
      <c r="L28">
        <v>1</v>
      </c>
      <c r="M28">
        <v>0</v>
      </c>
      <c r="N28">
        <v>0</v>
      </c>
      <c r="O28">
        <v>2.9487176719119201</v>
      </c>
      <c r="P28">
        <v>2</v>
      </c>
    </row>
    <row r="29" spans="1:16" x14ac:dyDescent="0.3">
      <c r="A29" t="s">
        <v>35</v>
      </c>
      <c r="B29">
        <v>1028</v>
      </c>
      <c r="C29">
        <v>16</v>
      </c>
      <c r="D29">
        <v>1</v>
      </c>
      <c r="E29">
        <v>0</v>
      </c>
      <c r="F29">
        <v>3</v>
      </c>
      <c r="G29">
        <v>2.2521845869844102</v>
      </c>
      <c r="H29">
        <v>8</v>
      </c>
      <c r="I29">
        <v>0</v>
      </c>
      <c r="J29">
        <v>3</v>
      </c>
      <c r="K29">
        <v>0</v>
      </c>
      <c r="L29">
        <v>0</v>
      </c>
      <c r="M29">
        <v>1</v>
      </c>
      <c r="N29">
        <v>0</v>
      </c>
      <c r="O29">
        <v>2.14520472046719</v>
      </c>
      <c r="P29">
        <v>3</v>
      </c>
    </row>
    <row r="30" spans="1:16" x14ac:dyDescent="0.3">
      <c r="A30" t="s">
        <v>36</v>
      </c>
      <c r="B30">
        <v>1029</v>
      </c>
      <c r="C30">
        <v>18</v>
      </c>
      <c r="D30">
        <v>0</v>
      </c>
      <c r="E30">
        <v>0</v>
      </c>
      <c r="F30">
        <v>0</v>
      </c>
      <c r="G30">
        <v>18.679748370252302</v>
      </c>
      <c r="H30">
        <v>10</v>
      </c>
      <c r="I30">
        <v>0</v>
      </c>
      <c r="J30">
        <v>3</v>
      </c>
      <c r="K30">
        <v>1</v>
      </c>
      <c r="L30">
        <v>0</v>
      </c>
      <c r="M30">
        <v>0</v>
      </c>
      <c r="N30">
        <v>0</v>
      </c>
      <c r="O30">
        <v>2.8548039289813101</v>
      </c>
      <c r="P30">
        <v>2</v>
      </c>
    </row>
    <row r="31" spans="1:16" x14ac:dyDescent="0.3">
      <c r="A31" t="s">
        <v>37</v>
      </c>
      <c r="B31">
        <v>1030</v>
      </c>
      <c r="C31">
        <v>18</v>
      </c>
      <c r="D31">
        <v>0</v>
      </c>
      <c r="E31">
        <v>0</v>
      </c>
      <c r="F31">
        <v>2</v>
      </c>
      <c r="G31">
        <v>3.6715925471029198</v>
      </c>
      <c r="H31">
        <v>20</v>
      </c>
      <c r="I31">
        <v>0</v>
      </c>
      <c r="J31">
        <v>3</v>
      </c>
      <c r="K31">
        <v>1</v>
      </c>
      <c r="L31">
        <v>0</v>
      </c>
      <c r="M31">
        <v>0</v>
      </c>
      <c r="N31">
        <v>0</v>
      </c>
      <c r="O31">
        <v>1.51944172581513</v>
      </c>
      <c r="P31">
        <v>4</v>
      </c>
    </row>
    <row r="32" spans="1:16" x14ac:dyDescent="0.3">
      <c r="A32" t="s">
        <v>38</v>
      </c>
      <c r="B32">
        <v>1031</v>
      </c>
      <c r="C32">
        <v>15</v>
      </c>
      <c r="D32">
        <v>0</v>
      </c>
      <c r="E32">
        <v>2</v>
      </c>
      <c r="F32">
        <v>2</v>
      </c>
      <c r="G32">
        <v>5.0553171990232801</v>
      </c>
      <c r="H32">
        <v>12</v>
      </c>
      <c r="I32">
        <v>1</v>
      </c>
      <c r="J32">
        <v>0</v>
      </c>
      <c r="K32">
        <v>0</v>
      </c>
      <c r="L32">
        <v>1</v>
      </c>
      <c r="M32">
        <v>0</v>
      </c>
      <c r="N32">
        <v>0</v>
      </c>
      <c r="O32">
        <v>1.7271203095223999</v>
      </c>
      <c r="P32">
        <v>4</v>
      </c>
    </row>
    <row r="33" spans="1:16" x14ac:dyDescent="0.3">
      <c r="A33" t="s">
        <v>39</v>
      </c>
      <c r="B33">
        <v>1032</v>
      </c>
      <c r="C33">
        <v>15</v>
      </c>
      <c r="D33">
        <v>0</v>
      </c>
      <c r="E33">
        <v>0</v>
      </c>
      <c r="F33">
        <v>3</v>
      </c>
      <c r="G33">
        <v>8.1327305376994001</v>
      </c>
      <c r="H33">
        <v>17</v>
      </c>
      <c r="I33">
        <v>0</v>
      </c>
      <c r="J33">
        <v>4</v>
      </c>
      <c r="K33">
        <v>0</v>
      </c>
      <c r="L33">
        <v>0</v>
      </c>
      <c r="M33">
        <v>0</v>
      </c>
      <c r="N33">
        <v>1</v>
      </c>
      <c r="O33">
        <v>1.8475354711387899</v>
      </c>
      <c r="P33">
        <v>4</v>
      </c>
    </row>
    <row r="34" spans="1:16" x14ac:dyDescent="0.3">
      <c r="A34" t="s">
        <v>40</v>
      </c>
      <c r="B34">
        <v>1033</v>
      </c>
      <c r="C34">
        <v>18</v>
      </c>
      <c r="D34">
        <v>0</v>
      </c>
      <c r="E34">
        <v>0</v>
      </c>
      <c r="F34">
        <v>3</v>
      </c>
      <c r="G34">
        <v>7.6632893711825103</v>
      </c>
      <c r="H34">
        <v>25</v>
      </c>
      <c r="I34">
        <v>0</v>
      </c>
      <c r="J34">
        <v>1</v>
      </c>
      <c r="K34">
        <v>0</v>
      </c>
      <c r="L34">
        <v>1</v>
      </c>
      <c r="M34">
        <v>0</v>
      </c>
      <c r="N34">
        <v>0</v>
      </c>
      <c r="O34">
        <v>0.38461697285648699</v>
      </c>
      <c r="P34">
        <v>4</v>
      </c>
    </row>
    <row r="35" spans="1:16" x14ac:dyDescent="0.3">
      <c r="A35" t="s">
        <v>41</v>
      </c>
      <c r="B35">
        <v>1034</v>
      </c>
      <c r="C35">
        <v>16</v>
      </c>
      <c r="D35">
        <v>0</v>
      </c>
      <c r="E35">
        <v>3</v>
      </c>
      <c r="F35">
        <v>3</v>
      </c>
      <c r="G35">
        <v>15.893257847957701</v>
      </c>
      <c r="H35">
        <v>21</v>
      </c>
      <c r="I35">
        <v>0</v>
      </c>
      <c r="J35">
        <v>0</v>
      </c>
      <c r="K35">
        <v>1</v>
      </c>
      <c r="L35">
        <v>1</v>
      </c>
      <c r="M35">
        <v>0</v>
      </c>
      <c r="N35">
        <v>0</v>
      </c>
      <c r="O35">
        <v>0.94940609779728002</v>
      </c>
      <c r="P35">
        <v>4</v>
      </c>
    </row>
    <row r="36" spans="1:16" x14ac:dyDescent="0.3">
      <c r="A36" t="s">
        <v>42</v>
      </c>
      <c r="B36">
        <v>1035</v>
      </c>
      <c r="C36">
        <v>16</v>
      </c>
      <c r="D36">
        <v>0</v>
      </c>
      <c r="E36">
        <v>0</v>
      </c>
      <c r="F36">
        <v>3</v>
      </c>
      <c r="G36">
        <v>9.1263364110192402</v>
      </c>
      <c r="H36">
        <v>27</v>
      </c>
      <c r="I36">
        <v>1</v>
      </c>
      <c r="J36">
        <v>2</v>
      </c>
      <c r="K36">
        <v>1</v>
      </c>
      <c r="L36">
        <v>1</v>
      </c>
      <c r="M36">
        <v>0</v>
      </c>
      <c r="N36">
        <v>0</v>
      </c>
      <c r="O36">
        <v>1.14095941842033</v>
      </c>
      <c r="P36">
        <v>4</v>
      </c>
    </row>
    <row r="37" spans="1:16" x14ac:dyDescent="0.3">
      <c r="A37" t="s">
        <v>43</v>
      </c>
      <c r="B37">
        <v>1036</v>
      </c>
      <c r="C37">
        <v>15</v>
      </c>
      <c r="D37">
        <v>0</v>
      </c>
      <c r="E37">
        <v>3</v>
      </c>
      <c r="F37">
        <v>1</v>
      </c>
      <c r="G37">
        <v>3.4153652000667298</v>
      </c>
      <c r="H37">
        <v>23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0.26147226005075203</v>
      </c>
      <c r="P37">
        <v>4</v>
      </c>
    </row>
    <row r="38" spans="1:16" x14ac:dyDescent="0.3">
      <c r="A38" t="s">
        <v>44</v>
      </c>
      <c r="B38">
        <v>1037</v>
      </c>
      <c r="C38">
        <v>18</v>
      </c>
      <c r="D38">
        <v>0</v>
      </c>
      <c r="E38">
        <v>0</v>
      </c>
      <c r="F38">
        <v>1</v>
      </c>
      <c r="G38">
        <v>5.3441979097214798</v>
      </c>
      <c r="H38">
        <v>26</v>
      </c>
      <c r="I38">
        <v>1</v>
      </c>
      <c r="J38">
        <v>1</v>
      </c>
      <c r="K38">
        <v>0</v>
      </c>
      <c r="L38">
        <v>0</v>
      </c>
      <c r="M38">
        <v>0</v>
      </c>
      <c r="N38">
        <v>0</v>
      </c>
      <c r="O38">
        <v>0.21828485682103099</v>
      </c>
      <c r="P38">
        <v>4</v>
      </c>
    </row>
    <row r="39" spans="1:16" x14ac:dyDescent="0.3">
      <c r="A39" t="s">
        <v>45</v>
      </c>
      <c r="B39">
        <v>1038</v>
      </c>
      <c r="C39">
        <v>15</v>
      </c>
      <c r="D39">
        <v>0</v>
      </c>
      <c r="E39">
        <v>2</v>
      </c>
      <c r="F39">
        <v>1</v>
      </c>
      <c r="G39">
        <v>10.1822677037504</v>
      </c>
      <c r="H39">
        <v>21</v>
      </c>
      <c r="I39">
        <v>1</v>
      </c>
      <c r="J39">
        <v>1</v>
      </c>
      <c r="K39">
        <v>0</v>
      </c>
      <c r="L39">
        <v>1</v>
      </c>
      <c r="M39">
        <v>0</v>
      </c>
      <c r="N39">
        <v>0</v>
      </c>
      <c r="O39">
        <v>1.0677635510419701</v>
      </c>
      <c r="P39">
        <v>4</v>
      </c>
    </row>
    <row r="40" spans="1:16" x14ac:dyDescent="0.3">
      <c r="A40" t="s">
        <v>56</v>
      </c>
      <c r="B40">
        <v>1039</v>
      </c>
      <c r="C40">
        <v>15</v>
      </c>
      <c r="D40">
        <v>1</v>
      </c>
      <c r="E40">
        <v>1</v>
      </c>
      <c r="F40">
        <v>1</v>
      </c>
      <c r="G40">
        <v>2.9490783485226899</v>
      </c>
      <c r="H40">
        <v>3</v>
      </c>
      <c r="I40">
        <v>1</v>
      </c>
      <c r="J40">
        <v>1</v>
      </c>
      <c r="K40">
        <v>1</v>
      </c>
      <c r="L40">
        <v>1</v>
      </c>
      <c r="M40">
        <v>0</v>
      </c>
      <c r="N40">
        <v>0</v>
      </c>
      <c r="O40">
        <v>3.01890585842796</v>
      </c>
      <c r="P40">
        <v>1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ADC4A-88A8-4852-A326-62BA0798D6F6}">
  <dimension ref="A1:T200"/>
  <sheetViews>
    <sheetView topLeftCell="O238" workbookViewId="0">
      <selection activeCell="F14" sqref="F14"/>
    </sheetView>
  </sheetViews>
  <sheetFormatPr defaultRowHeight="14.4" x14ac:dyDescent="0.3"/>
  <cols>
    <col min="1" max="1" width="11.33203125" customWidth="1"/>
    <col min="2" max="2" width="15" customWidth="1"/>
    <col min="3" max="3" width="12.88671875" customWidth="1"/>
    <col min="4" max="4" width="11.77734375" customWidth="1"/>
    <col min="5" max="5" width="13.109375" customWidth="1"/>
    <col min="6" max="6" width="20.21875" customWidth="1"/>
    <col min="8" max="8" width="9" customWidth="1"/>
    <col min="9" max="9" width="10.21875" customWidth="1"/>
    <col min="10" max="10" width="18.33203125" customWidth="1"/>
    <col min="11" max="11" width="18.109375" customWidth="1"/>
    <col min="12" max="12" width="10.77734375" customWidth="1"/>
    <col min="13" max="13" width="10" customWidth="1"/>
    <col min="14" max="14" width="16.6640625" customWidth="1"/>
    <col min="15" max="15" width="15" customWidth="1"/>
    <col min="18" max="18" width="13.77734375" customWidth="1"/>
    <col min="20" max="20" width="12" customWidth="1"/>
  </cols>
  <sheetData>
    <row r="1" spans="1:20" x14ac:dyDescent="0.3">
      <c r="A1" t="s">
        <v>0</v>
      </c>
      <c r="B1" t="s">
        <v>72</v>
      </c>
      <c r="C1" t="s">
        <v>71</v>
      </c>
      <c r="D1" t="s">
        <v>73</v>
      </c>
      <c r="E1" t="s">
        <v>74</v>
      </c>
      <c r="F1" t="s">
        <v>75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N1" t="s">
        <v>64</v>
      </c>
      <c r="O1" t="s">
        <v>65</v>
      </c>
      <c r="P1" t="s">
        <v>66</v>
      </c>
      <c r="Q1" t="s">
        <v>67</v>
      </c>
      <c r="R1" t="s">
        <v>68</v>
      </c>
      <c r="S1" t="s">
        <v>69</v>
      </c>
      <c r="T1" t="s">
        <v>70</v>
      </c>
    </row>
    <row r="2" spans="1:20" x14ac:dyDescent="0.3">
      <c r="A2">
        <v>1001</v>
      </c>
      <c r="B2" t="s">
        <v>6</v>
      </c>
      <c r="C2" t="s">
        <v>7</v>
      </c>
      <c r="D2" t="s">
        <v>8</v>
      </c>
      <c r="E2">
        <v>31</v>
      </c>
      <c r="F2">
        <v>0</v>
      </c>
      <c r="G2">
        <v>7</v>
      </c>
      <c r="H2">
        <v>1</v>
      </c>
      <c r="I2">
        <v>0</v>
      </c>
      <c r="J2">
        <v>2</v>
      </c>
      <c r="K2">
        <v>19.833722807854699</v>
      </c>
      <c r="L2">
        <v>7</v>
      </c>
      <c r="M2">
        <v>1</v>
      </c>
      <c r="N2">
        <v>2</v>
      </c>
      <c r="O2">
        <v>0</v>
      </c>
      <c r="P2">
        <v>0</v>
      </c>
      <c r="Q2">
        <v>1</v>
      </c>
      <c r="R2">
        <v>0</v>
      </c>
      <c r="S2">
        <v>2.9291955916676802</v>
      </c>
      <c r="T2">
        <v>2</v>
      </c>
    </row>
    <row r="3" spans="1:20" x14ac:dyDescent="0.3">
      <c r="A3">
        <v>1002</v>
      </c>
      <c r="B3" t="s">
        <v>9</v>
      </c>
      <c r="C3" t="s">
        <v>7</v>
      </c>
      <c r="D3" t="s">
        <v>8</v>
      </c>
      <c r="E3">
        <v>43</v>
      </c>
      <c r="F3">
        <v>0</v>
      </c>
      <c r="G3">
        <v>18</v>
      </c>
      <c r="H3">
        <v>0</v>
      </c>
      <c r="I3">
        <v>0</v>
      </c>
      <c r="J3">
        <v>1</v>
      </c>
      <c r="K3">
        <v>15.4087560558467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3.0429148334363698</v>
      </c>
      <c r="T3">
        <v>1</v>
      </c>
    </row>
    <row r="4" spans="1:20" x14ac:dyDescent="0.3">
      <c r="A4">
        <v>1003</v>
      </c>
      <c r="B4" t="s">
        <v>10</v>
      </c>
      <c r="C4" t="s">
        <v>7</v>
      </c>
      <c r="D4" t="s">
        <v>8</v>
      </c>
      <c r="E4">
        <v>81</v>
      </c>
      <c r="F4">
        <v>1</v>
      </c>
      <c r="G4">
        <v>15</v>
      </c>
      <c r="H4">
        <v>0</v>
      </c>
      <c r="I4">
        <v>2</v>
      </c>
      <c r="J4">
        <v>3</v>
      </c>
      <c r="K4">
        <v>4.2105697688122596</v>
      </c>
      <c r="L4">
        <v>26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0.112602254466181</v>
      </c>
      <c r="T4">
        <v>4</v>
      </c>
    </row>
    <row r="5" spans="1:20" x14ac:dyDescent="0.3">
      <c r="A5">
        <v>1004</v>
      </c>
      <c r="B5" t="s">
        <v>11</v>
      </c>
      <c r="C5" t="s">
        <v>7</v>
      </c>
      <c r="D5" t="s">
        <v>8</v>
      </c>
      <c r="E5">
        <v>11</v>
      </c>
      <c r="F5">
        <v>0</v>
      </c>
      <c r="G5">
        <v>17</v>
      </c>
      <c r="H5">
        <v>1</v>
      </c>
      <c r="I5">
        <v>0</v>
      </c>
      <c r="J5">
        <v>3</v>
      </c>
      <c r="K5">
        <v>10.028829473958201</v>
      </c>
      <c r="L5">
        <v>14</v>
      </c>
      <c r="M5">
        <v>0</v>
      </c>
      <c r="N5">
        <v>3</v>
      </c>
      <c r="O5">
        <v>1</v>
      </c>
      <c r="P5">
        <v>0</v>
      </c>
      <c r="Q5">
        <v>0</v>
      </c>
      <c r="R5">
        <v>0</v>
      </c>
      <c r="S5">
        <v>2.05421813970294</v>
      </c>
      <c r="T5">
        <v>3</v>
      </c>
    </row>
    <row r="6" spans="1:20" x14ac:dyDescent="0.3">
      <c r="A6">
        <v>1005</v>
      </c>
      <c r="B6" t="s">
        <v>12</v>
      </c>
      <c r="C6" t="s">
        <v>7</v>
      </c>
      <c r="D6" t="s">
        <v>8</v>
      </c>
      <c r="E6">
        <v>18</v>
      </c>
      <c r="F6">
        <v>0</v>
      </c>
      <c r="G6">
        <v>17</v>
      </c>
      <c r="H6">
        <v>1</v>
      </c>
      <c r="I6">
        <v>0</v>
      </c>
      <c r="J6">
        <v>2</v>
      </c>
      <c r="K6">
        <v>4.6724952729713296</v>
      </c>
      <c r="L6">
        <v>17</v>
      </c>
      <c r="M6">
        <v>1</v>
      </c>
      <c r="N6">
        <v>3</v>
      </c>
      <c r="O6">
        <v>0</v>
      </c>
      <c r="P6">
        <v>0</v>
      </c>
      <c r="Q6">
        <v>0</v>
      </c>
      <c r="R6">
        <v>0</v>
      </c>
      <c r="S6">
        <v>1.28806118179538</v>
      </c>
      <c r="T6">
        <v>4</v>
      </c>
    </row>
    <row r="7" spans="1:20" x14ac:dyDescent="0.3">
      <c r="A7">
        <v>1006</v>
      </c>
      <c r="B7" t="s">
        <v>13</v>
      </c>
      <c r="C7" t="s">
        <v>7</v>
      </c>
      <c r="D7" t="s">
        <v>8</v>
      </c>
      <c r="E7">
        <v>55</v>
      </c>
      <c r="F7">
        <v>0</v>
      </c>
      <c r="G7">
        <v>18</v>
      </c>
      <c r="H7">
        <v>0</v>
      </c>
      <c r="I7">
        <v>0</v>
      </c>
      <c r="J7">
        <v>1</v>
      </c>
      <c r="K7">
        <v>8.1912185452501802</v>
      </c>
      <c r="L7">
        <v>0</v>
      </c>
      <c r="M7">
        <v>0</v>
      </c>
      <c r="N7">
        <v>1</v>
      </c>
      <c r="O7">
        <v>1</v>
      </c>
      <c r="P7">
        <v>0</v>
      </c>
      <c r="Q7">
        <v>0</v>
      </c>
      <c r="R7">
        <v>0</v>
      </c>
      <c r="S7">
        <v>3.0841836144863901</v>
      </c>
      <c r="T7">
        <v>1</v>
      </c>
    </row>
    <row r="8" spans="1:20" x14ac:dyDescent="0.3">
      <c r="A8">
        <v>1007</v>
      </c>
      <c r="B8" t="s">
        <v>14</v>
      </c>
      <c r="C8" t="s">
        <v>7</v>
      </c>
      <c r="D8" t="s">
        <v>8</v>
      </c>
      <c r="E8">
        <v>38</v>
      </c>
      <c r="F8">
        <v>0</v>
      </c>
      <c r="G8">
        <v>15</v>
      </c>
      <c r="H8">
        <v>0</v>
      </c>
      <c r="I8">
        <v>1</v>
      </c>
      <c r="J8">
        <v>1</v>
      </c>
      <c r="K8">
        <v>15.601680474699201</v>
      </c>
      <c r="L8">
        <v>10</v>
      </c>
      <c r="M8">
        <v>0</v>
      </c>
      <c r="N8">
        <v>3</v>
      </c>
      <c r="O8">
        <v>0</v>
      </c>
      <c r="P8">
        <v>1</v>
      </c>
      <c r="Q8">
        <v>0</v>
      </c>
      <c r="R8">
        <v>0</v>
      </c>
      <c r="S8">
        <v>2.7482374148915798</v>
      </c>
      <c r="T8">
        <v>2</v>
      </c>
    </row>
    <row r="9" spans="1:20" x14ac:dyDescent="0.3">
      <c r="A9">
        <v>1008</v>
      </c>
      <c r="B9" t="s">
        <v>15</v>
      </c>
      <c r="C9" t="s">
        <v>7</v>
      </c>
      <c r="D9" t="s">
        <v>8</v>
      </c>
      <c r="E9">
        <v>16</v>
      </c>
      <c r="F9">
        <v>0</v>
      </c>
      <c r="G9">
        <v>15</v>
      </c>
      <c r="H9">
        <v>1</v>
      </c>
      <c r="I9">
        <v>1</v>
      </c>
      <c r="J9">
        <v>4</v>
      </c>
      <c r="K9">
        <v>15.424496305808001</v>
      </c>
      <c r="L9">
        <v>22</v>
      </c>
      <c r="M9">
        <v>1</v>
      </c>
      <c r="N9">
        <v>1</v>
      </c>
      <c r="O9">
        <v>1</v>
      </c>
      <c r="P9">
        <v>0</v>
      </c>
      <c r="Q9">
        <v>0</v>
      </c>
      <c r="R9">
        <v>0</v>
      </c>
      <c r="S9">
        <v>1.36014271231646</v>
      </c>
      <c r="T9">
        <v>4</v>
      </c>
    </row>
    <row r="10" spans="1:20" x14ac:dyDescent="0.3">
      <c r="A10">
        <v>1009</v>
      </c>
      <c r="B10" t="s">
        <v>16</v>
      </c>
      <c r="C10" t="s">
        <v>7</v>
      </c>
      <c r="D10" t="s">
        <v>8</v>
      </c>
      <c r="E10">
        <v>73</v>
      </c>
      <c r="F10">
        <v>1</v>
      </c>
      <c r="G10">
        <v>17</v>
      </c>
      <c r="H10">
        <v>0</v>
      </c>
      <c r="I10">
        <v>0</v>
      </c>
      <c r="J10">
        <v>0</v>
      </c>
      <c r="K10">
        <v>4.5620075580477</v>
      </c>
      <c r="L10">
        <v>1</v>
      </c>
      <c r="M10">
        <v>0</v>
      </c>
      <c r="N10">
        <v>2</v>
      </c>
      <c r="O10">
        <v>0</v>
      </c>
      <c r="P10">
        <v>1</v>
      </c>
      <c r="Q10">
        <v>0</v>
      </c>
      <c r="R10">
        <v>1</v>
      </c>
      <c r="S10">
        <v>2.8968191895135602</v>
      </c>
      <c r="T10">
        <v>2</v>
      </c>
    </row>
    <row r="11" spans="1:20" x14ac:dyDescent="0.3">
      <c r="A11">
        <v>1010</v>
      </c>
      <c r="B11" t="s">
        <v>17</v>
      </c>
      <c r="C11" t="s">
        <v>7</v>
      </c>
      <c r="D11" t="s">
        <v>8</v>
      </c>
      <c r="E11">
        <v>16</v>
      </c>
      <c r="F11">
        <v>0</v>
      </c>
      <c r="G11">
        <v>16</v>
      </c>
      <c r="H11">
        <v>1</v>
      </c>
      <c r="I11">
        <v>0</v>
      </c>
      <c r="J11">
        <v>1</v>
      </c>
      <c r="K11">
        <v>18.444466363097199</v>
      </c>
      <c r="L11">
        <v>0</v>
      </c>
      <c r="M11">
        <v>0</v>
      </c>
      <c r="N11">
        <v>3</v>
      </c>
      <c r="O11">
        <v>1</v>
      </c>
      <c r="P11">
        <v>0</v>
      </c>
      <c r="Q11">
        <v>0</v>
      </c>
      <c r="R11">
        <v>0</v>
      </c>
      <c r="S11">
        <v>3.5734742103297599</v>
      </c>
      <c r="T11">
        <v>0</v>
      </c>
    </row>
    <row r="12" spans="1:20" x14ac:dyDescent="0.3">
      <c r="A12">
        <v>1011</v>
      </c>
      <c r="B12" t="s">
        <v>18</v>
      </c>
      <c r="C12" t="s">
        <v>7</v>
      </c>
      <c r="D12" t="s">
        <v>8</v>
      </c>
      <c r="E12">
        <v>23</v>
      </c>
      <c r="F12">
        <v>0</v>
      </c>
      <c r="G12">
        <v>17</v>
      </c>
      <c r="H12">
        <v>0</v>
      </c>
      <c r="I12">
        <v>0</v>
      </c>
      <c r="J12">
        <v>1</v>
      </c>
      <c r="K12">
        <v>11.851363655296501</v>
      </c>
      <c r="L12">
        <v>11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2.14717162501851</v>
      </c>
      <c r="T12">
        <v>3</v>
      </c>
    </row>
    <row r="13" spans="1:20" x14ac:dyDescent="0.3">
      <c r="A13">
        <v>1012</v>
      </c>
      <c r="B13" t="s">
        <v>19</v>
      </c>
      <c r="C13" t="s">
        <v>7</v>
      </c>
      <c r="D13" t="s">
        <v>8</v>
      </c>
      <c r="E13">
        <v>55</v>
      </c>
      <c r="F13">
        <v>0</v>
      </c>
      <c r="G13">
        <v>17</v>
      </c>
      <c r="H13">
        <v>0</v>
      </c>
      <c r="I13">
        <v>0</v>
      </c>
      <c r="J13">
        <v>1</v>
      </c>
      <c r="K13">
        <v>7.59848581924029</v>
      </c>
      <c r="L13">
        <v>15</v>
      </c>
      <c r="M13">
        <v>0</v>
      </c>
      <c r="N13">
        <v>2</v>
      </c>
      <c r="O13">
        <v>0</v>
      </c>
      <c r="P13">
        <v>0</v>
      </c>
      <c r="Q13">
        <v>0</v>
      </c>
      <c r="R13">
        <v>1</v>
      </c>
      <c r="S13">
        <v>1.55959451904027</v>
      </c>
      <c r="T13">
        <v>4</v>
      </c>
    </row>
    <row r="14" spans="1:20" x14ac:dyDescent="0.3">
      <c r="A14">
        <v>1013</v>
      </c>
      <c r="B14" t="s">
        <v>20</v>
      </c>
      <c r="C14" t="s">
        <v>7</v>
      </c>
      <c r="D14" t="s">
        <v>8</v>
      </c>
      <c r="E14">
        <v>71</v>
      </c>
      <c r="F14">
        <v>1</v>
      </c>
      <c r="G14">
        <v>17</v>
      </c>
      <c r="H14">
        <v>0</v>
      </c>
      <c r="I14">
        <v>1</v>
      </c>
      <c r="J14">
        <v>1</v>
      </c>
      <c r="K14">
        <v>10.038711615617199</v>
      </c>
      <c r="L14">
        <v>21</v>
      </c>
      <c r="M14">
        <v>0</v>
      </c>
      <c r="N14">
        <v>3</v>
      </c>
      <c r="O14">
        <v>1</v>
      </c>
      <c r="P14">
        <v>0</v>
      </c>
      <c r="Q14">
        <v>0</v>
      </c>
      <c r="R14">
        <v>0</v>
      </c>
      <c r="S14">
        <v>1.5200778148748</v>
      </c>
      <c r="T14">
        <v>4</v>
      </c>
    </row>
    <row r="15" spans="1:20" x14ac:dyDescent="0.3">
      <c r="A15">
        <v>1014</v>
      </c>
      <c r="B15" t="s">
        <v>21</v>
      </c>
      <c r="C15" t="s">
        <v>7</v>
      </c>
      <c r="D15" t="s">
        <v>8</v>
      </c>
      <c r="E15">
        <v>12</v>
      </c>
      <c r="F15">
        <v>0</v>
      </c>
      <c r="G15">
        <v>17</v>
      </c>
      <c r="H15">
        <v>0</v>
      </c>
      <c r="I15">
        <v>1</v>
      </c>
      <c r="J15">
        <v>2</v>
      </c>
      <c r="K15">
        <v>12.1014250687548</v>
      </c>
      <c r="L15">
        <v>21</v>
      </c>
      <c r="M15">
        <v>0</v>
      </c>
      <c r="N15">
        <v>4</v>
      </c>
      <c r="O15">
        <v>0</v>
      </c>
      <c r="P15">
        <v>1</v>
      </c>
      <c r="Q15">
        <v>0</v>
      </c>
      <c r="R15">
        <v>0</v>
      </c>
      <c r="S15">
        <v>1.75158095833407</v>
      </c>
      <c r="T15">
        <v>4</v>
      </c>
    </row>
    <row r="16" spans="1:20" x14ac:dyDescent="0.3">
      <c r="A16">
        <v>1015</v>
      </c>
      <c r="B16" t="s">
        <v>22</v>
      </c>
      <c r="C16" t="s">
        <v>7</v>
      </c>
      <c r="D16" t="s">
        <v>8</v>
      </c>
      <c r="E16">
        <v>77</v>
      </c>
      <c r="F16">
        <v>1</v>
      </c>
      <c r="G16">
        <v>18</v>
      </c>
      <c r="H16">
        <v>1</v>
      </c>
      <c r="I16">
        <v>0</v>
      </c>
      <c r="J16">
        <v>1</v>
      </c>
      <c r="K16">
        <v>11.197810636915699</v>
      </c>
      <c r="L16">
        <v>9</v>
      </c>
      <c r="M16">
        <v>1</v>
      </c>
      <c r="N16">
        <v>2</v>
      </c>
      <c r="O16">
        <v>0</v>
      </c>
      <c r="P16">
        <v>0</v>
      </c>
      <c r="Q16">
        <v>0</v>
      </c>
      <c r="R16">
        <v>0</v>
      </c>
      <c r="S16">
        <v>2.3967881171247898</v>
      </c>
      <c r="T16">
        <v>3</v>
      </c>
    </row>
    <row r="17" spans="1:20" x14ac:dyDescent="0.3">
      <c r="A17">
        <v>1016</v>
      </c>
      <c r="B17" t="s">
        <v>23</v>
      </c>
      <c r="C17" t="s">
        <v>7</v>
      </c>
      <c r="D17" t="s">
        <v>8</v>
      </c>
      <c r="E17">
        <v>19</v>
      </c>
      <c r="F17">
        <v>0</v>
      </c>
      <c r="G17">
        <v>15</v>
      </c>
      <c r="H17">
        <v>0</v>
      </c>
      <c r="I17">
        <v>0</v>
      </c>
      <c r="J17">
        <v>2</v>
      </c>
      <c r="K17">
        <v>9.7281007107235595</v>
      </c>
      <c r="L17">
        <v>17</v>
      </c>
      <c r="M17">
        <v>1</v>
      </c>
      <c r="N17">
        <v>0</v>
      </c>
      <c r="O17">
        <v>0</v>
      </c>
      <c r="P17">
        <v>1</v>
      </c>
      <c r="Q17">
        <v>0</v>
      </c>
      <c r="R17">
        <v>0</v>
      </c>
      <c r="S17">
        <v>1.3415207165346601</v>
      </c>
      <c r="T17">
        <v>4</v>
      </c>
    </row>
    <row r="18" spans="1:20" x14ac:dyDescent="0.3">
      <c r="A18">
        <v>1017</v>
      </c>
      <c r="B18" t="s">
        <v>24</v>
      </c>
      <c r="C18" t="s">
        <v>7</v>
      </c>
      <c r="D18" t="s">
        <v>8</v>
      </c>
      <c r="E18">
        <v>57</v>
      </c>
      <c r="F18">
        <v>0</v>
      </c>
      <c r="G18">
        <v>18</v>
      </c>
      <c r="H18">
        <v>0</v>
      </c>
      <c r="I18">
        <v>3</v>
      </c>
      <c r="J18">
        <v>1</v>
      </c>
      <c r="K18">
        <v>10.098656081788</v>
      </c>
      <c r="L18">
        <v>14</v>
      </c>
      <c r="M18">
        <v>0</v>
      </c>
      <c r="N18">
        <v>2</v>
      </c>
      <c r="O18">
        <v>1</v>
      </c>
      <c r="P18">
        <v>1</v>
      </c>
      <c r="Q18">
        <v>0</v>
      </c>
      <c r="R18">
        <v>0</v>
      </c>
      <c r="S18">
        <v>2.23217527771597</v>
      </c>
      <c r="T18">
        <v>3</v>
      </c>
    </row>
    <row r="19" spans="1:20" x14ac:dyDescent="0.3">
      <c r="A19">
        <v>1018</v>
      </c>
      <c r="B19" t="s">
        <v>25</v>
      </c>
      <c r="C19" t="s">
        <v>7</v>
      </c>
      <c r="D19" t="s">
        <v>8</v>
      </c>
      <c r="E19">
        <v>78</v>
      </c>
      <c r="F19">
        <v>1</v>
      </c>
      <c r="G19">
        <v>18</v>
      </c>
      <c r="H19">
        <v>1</v>
      </c>
      <c r="I19">
        <v>0</v>
      </c>
      <c r="J19">
        <v>0</v>
      </c>
      <c r="K19">
        <v>3.52823820855772</v>
      </c>
      <c r="L19">
        <v>16</v>
      </c>
      <c r="M19">
        <v>1</v>
      </c>
      <c r="N19">
        <v>2</v>
      </c>
      <c r="O19">
        <v>0</v>
      </c>
      <c r="P19">
        <v>0</v>
      </c>
      <c r="Q19">
        <v>0</v>
      </c>
      <c r="R19">
        <v>0</v>
      </c>
      <c r="S19">
        <v>1.38440417569403</v>
      </c>
      <c r="T19">
        <v>4</v>
      </c>
    </row>
    <row r="20" spans="1:20" x14ac:dyDescent="0.3">
      <c r="A20">
        <v>1019</v>
      </c>
      <c r="B20" t="s">
        <v>26</v>
      </c>
      <c r="C20" t="s">
        <v>7</v>
      </c>
      <c r="D20" t="s">
        <v>8</v>
      </c>
      <c r="E20">
        <v>92</v>
      </c>
      <c r="F20">
        <v>1</v>
      </c>
      <c r="G20">
        <v>18</v>
      </c>
      <c r="H20">
        <v>0</v>
      </c>
      <c r="I20">
        <v>1</v>
      </c>
      <c r="J20">
        <v>3</v>
      </c>
      <c r="K20">
        <v>16.254658086093499</v>
      </c>
      <c r="L20">
        <v>29</v>
      </c>
      <c r="M20">
        <v>0</v>
      </c>
      <c r="N20">
        <v>2</v>
      </c>
      <c r="O20">
        <v>1</v>
      </c>
      <c r="P20">
        <v>0</v>
      </c>
      <c r="Q20">
        <v>0</v>
      </c>
      <c r="R20">
        <v>1</v>
      </c>
      <c r="S20">
        <v>0.46955332337986999</v>
      </c>
      <c r="T20">
        <v>4</v>
      </c>
    </row>
    <row r="21" spans="1:20" x14ac:dyDescent="0.3">
      <c r="A21">
        <v>1020</v>
      </c>
      <c r="B21" t="s">
        <v>27</v>
      </c>
      <c r="C21" t="s">
        <v>7</v>
      </c>
      <c r="D21" t="s">
        <v>8</v>
      </c>
      <c r="E21">
        <v>23</v>
      </c>
      <c r="F21">
        <v>0</v>
      </c>
      <c r="G21">
        <v>17</v>
      </c>
      <c r="H21">
        <v>0</v>
      </c>
      <c r="I21">
        <v>0</v>
      </c>
      <c r="J21">
        <v>1</v>
      </c>
      <c r="K21">
        <v>10.835206398820301</v>
      </c>
      <c r="L21">
        <v>9</v>
      </c>
      <c r="M21">
        <v>0</v>
      </c>
      <c r="N21">
        <v>2</v>
      </c>
      <c r="O21">
        <v>0</v>
      </c>
      <c r="P21">
        <v>0</v>
      </c>
      <c r="Q21">
        <v>1</v>
      </c>
      <c r="R21">
        <v>0</v>
      </c>
      <c r="S21">
        <v>2.3957840945306899</v>
      </c>
      <c r="T21">
        <v>3</v>
      </c>
    </row>
    <row r="22" spans="1:20" x14ac:dyDescent="0.3">
      <c r="A22">
        <v>1021</v>
      </c>
      <c r="B22" t="s">
        <v>28</v>
      </c>
      <c r="C22" t="s">
        <v>7</v>
      </c>
      <c r="D22" t="s">
        <v>8</v>
      </c>
      <c r="E22">
        <v>62</v>
      </c>
      <c r="F22">
        <v>1</v>
      </c>
      <c r="G22">
        <v>16</v>
      </c>
      <c r="H22">
        <v>1</v>
      </c>
      <c r="I22">
        <v>0</v>
      </c>
      <c r="J22">
        <v>3</v>
      </c>
      <c r="K22">
        <v>2.6215972340940601</v>
      </c>
      <c r="L22">
        <v>2</v>
      </c>
      <c r="M22">
        <v>0</v>
      </c>
      <c r="N22">
        <v>3</v>
      </c>
      <c r="O22">
        <v>0</v>
      </c>
      <c r="P22">
        <v>0</v>
      </c>
      <c r="Q22">
        <v>0</v>
      </c>
      <c r="R22">
        <v>1</v>
      </c>
      <c r="S22">
        <v>2.7784112999206498</v>
      </c>
      <c r="T22">
        <v>2</v>
      </c>
    </row>
    <row r="23" spans="1:20" x14ac:dyDescent="0.3">
      <c r="A23">
        <v>1022</v>
      </c>
      <c r="B23" t="s">
        <v>29</v>
      </c>
      <c r="C23" t="s">
        <v>7</v>
      </c>
      <c r="D23" t="s">
        <v>8</v>
      </c>
      <c r="E23">
        <v>1</v>
      </c>
      <c r="F23">
        <v>0</v>
      </c>
      <c r="G23">
        <v>15</v>
      </c>
      <c r="H23">
        <v>0</v>
      </c>
      <c r="I23">
        <v>0</v>
      </c>
      <c r="J23">
        <v>2</v>
      </c>
      <c r="K23">
        <v>15.3231420316555</v>
      </c>
      <c r="L23">
        <v>25</v>
      </c>
      <c r="M23">
        <v>0</v>
      </c>
      <c r="N23">
        <v>1</v>
      </c>
      <c r="O23">
        <v>1</v>
      </c>
      <c r="P23">
        <v>0</v>
      </c>
      <c r="Q23">
        <v>0</v>
      </c>
      <c r="R23">
        <v>0</v>
      </c>
      <c r="S23">
        <v>0.34689403670501401</v>
      </c>
      <c r="T23">
        <v>4</v>
      </c>
    </row>
    <row r="24" spans="1:20" x14ac:dyDescent="0.3">
      <c r="A24">
        <v>1023</v>
      </c>
      <c r="B24" t="s">
        <v>30</v>
      </c>
      <c r="C24" t="s">
        <v>7</v>
      </c>
      <c r="D24" t="s">
        <v>8</v>
      </c>
      <c r="E24">
        <v>100</v>
      </c>
      <c r="F24">
        <v>1</v>
      </c>
      <c r="G24">
        <v>16</v>
      </c>
      <c r="H24">
        <v>1</v>
      </c>
      <c r="I24">
        <v>1</v>
      </c>
      <c r="J24">
        <v>0</v>
      </c>
      <c r="K24">
        <v>18.648879567546999</v>
      </c>
      <c r="L24">
        <v>29</v>
      </c>
      <c r="M24">
        <v>1</v>
      </c>
      <c r="N24">
        <v>1</v>
      </c>
      <c r="O24">
        <v>0</v>
      </c>
      <c r="P24">
        <v>0</v>
      </c>
      <c r="Q24">
        <v>0</v>
      </c>
      <c r="R24">
        <v>0</v>
      </c>
      <c r="S24">
        <v>0.31254623052535402</v>
      </c>
      <c r="T24">
        <v>4</v>
      </c>
    </row>
    <row r="25" spans="1:20" x14ac:dyDescent="0.3">
      <c r="A25">
        <v>1024</v>
      </c>
      <c r="B25" t="s">
        <v>31</v>
      </c>
      <c r="C25" t="s">
        <v>7</v>
      </c>
      <c r="D25" t="s">
        <v>8</v>
      </c>
      <c r="E25">
        <v>49</v>
      </c>
      <c r="F25">
        <v>0</v>
      </c>
      <c r="G25">
        <v>18</v>
      </c>
      <c r="H25">
        <v>1</v>
      </c>
      <c r="I25">
        <v>3</v>
      </c>
      <c r="J25">
        <v>4</v>
      </c>
      <c r="K25">
        <v>18.946137984739199</v>
      </c>
      <c r="L25">
        <v>20</v>
      </c>
      <c r="M25">
        <v>0</v>
      </c>
      <c r="N25">
        <v>2</v>
      </c>
      <c r="O25">
        <v>1</v>
      </c>
      <c r="P25">
        <v>0</v>
      </c>
      <c r="Q25">
        <v>0</v>
      </c>
      <c r="R25">
        <v>0</v>
      </c>
      <c r="S25">
        <v>1.7701318767799701</v>
      </c>
      <c r="T25">
        <v>4</v>
      </c>
    </row>
    <row r="26" spans="1:20" x14ac:dyDescent="0.3">
      <c r="A26">
        <v>1025</v>
      </c>
      <c r="B26" t="s">
        <v>32</v>
      </c>
      <c r="C26" t="s">
        <v>7</v>
      </c>
      <c r="D26" t="s">
        <v>8</v>
      </c>
      <c r="E26">
        <v>41</v>
      </c>
      <c r="F26">
        <v>0</v>
      </c>
      <c r="G26">
        <v>18</v>
      </c>
      <c r="H26">
        <v>1</v>
      </c>
      <c r="I26">
        <v>0</v>
      </c>
      <c r="J26">
        <v>1</v>
      </c>
      <c r="K26">
        <v>7.3803546482234497</v>
      </c>
      <c r="L26">
        <v>15</v>
      </c>
      <c r="M26">
        <v>0</v>
      </c>
      <c r="N26">
        <v>2</v>
      </c>
      <c r="O26">
        <v>0</v>
      </c>
      <c r="P26">
        <v>0</v>
      </c>
      <c r="Q26">
        <v>0</v>
      </c>
      <c r="R26">
        <v>0</v>
      </c>
      <c r="S26">
        <v>1.5051556220362801</v>
      </c>
      <c r="T26">
        <v>4</v>
      </c>
    </row>
    <row r="27" spans="1:20" x14ac:dyDescent="0.3">
      <c r="A27">
        <v>1026</v>
      </c>
      <c r="B27" t="s">
        <v>33</v>
      </c>
      <c r="C27" t="s">
        <v>7</v>
      </c>
      <c r="D27" t="s">
        <v>8</v>
      </c>
      <c r="E27">
        <v>47</v>
      </c>
      <c r="F27">
        <v>0</v>
      </c>
      <c r="G27">
        <v>16</v>
      </c>
      <c r="H27">
        <v>1</v>
      </c>
      <c r="I27">
        <v>0</v>
      </c>
      <c r="J27">
        <v>3</v>
      </c>
      <c r="K27">
        <v>2.7103374712150798</v>
      </c>
      <c r="L27">
        <v>5</v>
      </c>
      <c r="M27">
        <v>0</v>
      </c>
      <c r="N27">
        <v>4</v>
      </c>
      <c r="O27">
        <v>0</v>
      </c>
      <c r="P27">
        <v>0</v>
      </c>
      <c r="Q27">
        <v>1</v>
      </c>
      <c r="R27">
        <v>0</v>
      </c>
      <c r="S27">
        <v>2.9778519183157401</v>
      </c>
      <c r="T27">
        <v>2</v>
      </c>
    </row>
    <row r="28" spans="1:20" x14ac:dyDescent="0.3">
      <c r="A28">
        <v>1027</v>
      </c>
      <c r="B28" t="s">
        <v>34</v>
      </c>
      <c r="C28" t="s">
        <v>7</v>
      </c>
      <c r="D28" t="s">
        <v>8</v>
      </c>
      <c r="E28">
        <v>24</v>
      </c>
      <c r="F28">
        <v>0</v>
      </c>
      <c r="G28">
        <v>16</v>
      </c>
      <c r="H28">
        <v>0</v>
      </c>
      <c r="I28">
        <v>0</v>
      </c>
      <c r="J28">
        <v>1</v>
      </c>
      <c r="K28">
        <v>10.367992532661299</v>
      </c>
      <c r="L28">
        <v>2</v>
      </c>
      <c r="M28">
        <v>0</v>
      </c>
      <c r="N28">
        <v>2</v>
      </c>
      <c r="O28">
        <v>0</v>
      </c>
      <c r="P28">
        <v>1</v>
      </c>
      <c r="Q28">
        <v>0</v>
      </c>
      <c r="R28">
        <v>0</v>
      </c>
      <c r="S28">
        <v>2.9487176719119201</v>
      </c>
      <c r="T28">
        <v>2</v>
      </c>
    </row>
    <row r="29" spans="1:20" x14ac:dyDescent="0.3">
      <c r="A29">
        <v>1028</v>
      </c>
      <c r="B29" t="s">
        <v>35</v>
      </c>
      <c r="C29" t="s">
        <v>7</v>
      </c>
      <c r="D29" t="s">
        <v>8</v>
      </c>
      <c r="E29">
        <v>33</v>
      </c>
      <c r="F29">
        <v>0</v>
      </c>
      <c r="G29">
        <v>16</v>
      </c>
      <c r="H29">
        <v>1</v>
      </c>
      <c r="I29">
        <v>0</v>
      </c>
      <c r="J29">
        <v>3</v>
      </c>
      <c r="K29">
        <v>2.2521845869844102</v>
      </c>
      <c r="L29">
        <v>8</v>
      </c>
      <c r="M29">
        <v>0</v>
      </c>
      <c r="N29">
        <v>3</v>
      </c>
      <c r="O29">
        <v>0</v>
      </c>
      <c r="P29">
        <v>0</v>
      </c>
      <c r="Q29">
        <v>1</v>
      </c>
      <c r="R29">
        <v>0</v>
      </c>
      <c r="S29">
        <v>2.14520472046719</v>
      </c>
      <c r="T29">
        <v>3</v>
      </c>
    </row>
    <row r="30" spans="1:20" x14ac:dyDescent="0.3">
      <c r="A30">
        <v>1029</v>
      </c>
      <c r="B30" t="s">
        <v>36</v>
      </c>
      <c r="C30" t="s">
        <v>7</v>
      </c>
      <c r="D30" t="s">
        <v>8</v>
      </c>
      <c r="E30">
        <v>45</v>
      </c>
      <c r="F30">
        <v>0</v>
      </c>
      <c r="G30">
        <v>18</v>
      </c>
      <c r="H30">
        <v>0</v>
      </c>
      <c r="I30">
        <v>0</v>
      </c>
      <c r="J30">
        <v>0</v>
      </c>
      <c r="K30">
        <v>18.679748370252302</v>
      </c>
      <c r="L30">
        <v>10</v>
      </c>
      <c r="M30">
        <v>0</v>
      </c>
      <c r="N30">
        <v>3</v>
      </c>
      <c r="O30">
        <v>1</v>
      </c>
      <c r="P30">
        <v>0</v>
      </c>
      <c r="Q30">
        <v>0</v>
      </c>
      <c r="R30">
        <v>0</v>
      </c>
      <c r="S30">
        <v>2.8548039289813101</v>
      </c>
      <c r="T30">
        <v>2</v>
      </c>
    </row>
    <row r="31" spans="1:20" x14ac:dyDescent="0.3">
      <c r="A31">
        <v>1030</v>
      </c>
      <c r="B31" t="s">
        <v>37</v>
      </c>
      <c r="C31" t="s">
        <v>7</v>
      </c>
      <c r="D31" t="s">
        <v>8</v>
      </c>
      <c r="E31">
        <v>41</v>
      </c>
      <c r="F31">
        <v>0</v>
      </c>
      <c r="G31">
        <v>18</v>
      </c>
      <c r="H31">
        <v>0</v>
      </c>
      <c r="I31">
        <v>0</v>
      </c>
      <c r="J31">
        <v>2</v>
      </c>
      <c r="K31">
        <v>3.6715925471029198</v>
      </c>
      <c r="L31">
        <v>20</v>
      </c>
      <c r="M31">
        <v>0</v>
      </c>
      <c r="N31">
        <v>3</v>
      </c>
      <c r="O31">
        <v>1</v>
      </c>
      <c r="P31">
        <v>0</v>
      </c>
      <c r="Q31">
        <v>0</v>
      </c>
      <c r="R31">
        <v>0</v>
      </c>
      <c r="S31">
        <v>1.51944172581513</v>
      </c>
      <c r="T31">
        <v>4</v>
      </c>
    </row>
    <row r="32" spans="1:20" x14ac:dyDescent="0.3">
      <c r="A32">
        <v>1031</v>
      </c>
      <c r="B32" t="s">
        <v>38</v>
      </c>
      <c r="C32" t="s">
        <v>7</v>
      </c>
      <c r="D32" t="s">
        <v>8</v>
      </c>
      <c r="E32">
        <v>78</v>
      </c>
      <c r="F32">
        <v>1</v>
      </c>
      <c r="G32">
        <v>15</v>
      </c>
      <c r="H32">
        <v>0</v>
      </c>
      <c r="I32">
        <v>2</v>
      </c>
      <c r="J32">
        <v>2</v>
      </c>
      <c r="K32">
        <v>5.0553171990232801</v>
      </c>
      <c r="L32">
        <v>12</v>
      </c>
      <c r="M32">
        <v>1</v>
      </c>
      <c r="N32">
        <v>0</v>
      </c>
      <c r="O32">
        <v>0</v>
      </c>
      <c r="P32">
        <v>1</v>
      </c>
      <c r="Q32">
        <v>0</v>
      </c>
      <c r="R32">
        <v>0</v>
      </c>
      <c r="S32">
        <v>1.7271203095223999</v>
      </c>
      <c r="T32">
        <v>4</v>
      </c>
    </row>
    <row r="33" spans="1:20" x14ac:dyDescent="0.3">
      <c r="A33">
        <v>1032</v>
      </c>
      <c r="B33" t="s">
        <v>39</v>
      </c>
      <c r="C33" t="s">
        <v>7</v>
      </c>
      <c r="D33" t="s">
        <v>8</v>
      </c>
      <c r="E33">
        <v>25</v>
      </c>
      <c r="F33">
        <v>0</v>
      </c>
      <c r="G33">
        <v>15</v>
      </c>
      <c r="H33">
        <v>0</v>
      </c>
      <c r="I33">
        <v>0</v>
      </c>
      <c r="J33">
        <v>3</v>
      </c>
      <c r="K33">
        <v>8.1327305376994001</v>
      </c>
      <c r="L33">
        <v>17</v>
      </c>
      <c r="M33">
        <v>0</v>
      </c>
      <c r="N33">
        <v>4</v>
      </c>
      <c r="O33">
        <v>0</v>
      </c>
      <c r="P33">
        <v>0</v>
      </c>
      <c r="Q33">
        <v>0</v>
      </c>
      <c r="R33">
        <v>1</v>
      </c>
      <c r="S33">
        <v>1.8475354711387899</v>
      </c>
      <c r="T33">
        <v>4</v>
      </c>
    </row>
    <row r="34" spans="1:20" x14ac:dyDescent="0.3">
      <c r="A34">
        <v>1033</v>
      </c>
      <c r="B34" t="s">
        <v>40</v>
      </c>
      <c r="C34" t="s">
        <v>7</v>
      </c>
      <c r="D34" t="s">
        <v>8</v>
      </c>
      <c r="E34">
        <v>44</v>
      </c>
      <c r="F34">
        <v>0</v>
      </c>
      <c r="G34">
        <v>18</v>
      </c>
      <c r="H34">
        <v>0</v>
      </c>
      <c r="I34">
        <v>0</v>
      </c>
      <c r="J34">
        <v>3</v>
      </c>
      <c r="K34">
        <v>7.6632893711825103</v>
      </c>
      <c r="L34">
        <v>25</v>
      </c>
      <c r="M34">
        <v>0</v>
      </c>
      <c r="N34">
        <v>1</v>
      </c>
      <c r="O34">
        <v>0</v>
      </c>
      <c r="P34">
        <v>1</v>
      </c>
      <c r="Q34">
        <v>0</v>
      </c>
      <c r="R34">
        <v>0</v>
      </c>
      <c r="S34">
        <v>0.38461697285648699</v>
      </c>
      <c r="T34">
        <v>4</v>
      </c>
    </row>
    <row r="35" spans="1:20" x14ac:dyDescent="0.3">
      <c r="A35">
        <v>1034</v>
      </c>
      <c r="B35" t="s">
        <v>41</v>
      </c>
      <c r="C35" t="s">
        <v>7</v>
      </c>
      <c r="D35" t="s">
        <v>8</v>
      </c>
      <c r="E35">
        <v>86</v>
      </c>
      <c r="F35">
        <v>1</v>
      </c>
      <c r="G35">
        <v>16</v>
      </c>
      <c r="H35">
        <v>0</v>
      </c>
      <c r="I35">
        <v>3</v>
      </c>
      <c r="J35">
        <v>3</v>
      </c>
      <c r="K35">
        <v>15.893257847957701</v>
      </c>
      <c r="L35">
        <v>21</v>
      </c>
      <c r="M35">
        <v>0</v>
      </c>
      <c r="N35">
        <v>0</v>
      </c>
      <c r="O35">
        <v>1</v>
      </c>
      <c r="P35">
        <v>1</v>
      </c>
      <c r="Q35">
        <v>0</v>
      </c>
      <c r="R35">
        <v>0</v>
      </c>
      <c r="S35">
        <v>0.94940609779728002</v>
      </c>
      <c r="T35">
        <v>4</v>
      </c>
    </row>
    <row r="36" spans="1:20" x14ac:dyDescent="0.3">
      <c r="A36">
        <v>1035</v>
      </c>
      <c r="B36" t="s">
        <v>42</v>
      </c>
      <c r="C36" t="s">
        <v>7</v>
      </c>
      <c r="D36" t="s">
        <v>8</v>
      </c>
      <c r="E36">
        <v>97</v>
      </c>
      <c r="F36">
        <v>1</v>
      </c>
      <c r="G36">
        <v>16</v>
      </c>
      <c r="H36">
        <v>0</v>
      </c>
      <c r="I36">
        <v>0</v>
      </c>
      <c r="J36">
        <v>3</v>
      </c>
      <c r="K36">
        <v>9.1263364110192402</v>
      </c>
      <c r="L36">
        <v>27</v>
      </c>
      <c r="M36">
        <v>1</v>
      </c>
      <c r="N36">
        <v>2</v>
      </c>
      <c r="O36">
        <v>1</v>
      </c>
      <c r="P36">
        <v>1</v>
      </c>
      <c r="Q36">
        <v>0</v>
      </c>
      <c r="R36">
        <v>0</v>
      </c>
      <c r="S36">
        <v>1.14095941842033</v>
      </c>
      <c r="T36">
        <v>4</v>
      </c>
    </row>
    <row r="37" spans="1:20" x14ac:dyDescent="0.3">
      <c r="A37">
        <v>1036</v>
      </c>
      <c r="B37" t="s">
        <v>43</v>
      </c>
      <c r="C37" t="s">
        <v>7</v>
      </c>
      <c r="D37" t="s">
        <v>8</v>
      </c>
      <c r="E37">
        <v>35</v>
      </c>
      <c r="F37">
        <v>0</v>
      </c>
      <c r="G37">
        <v>15</v>
      </c>
      <c r="H37">
        <v>0</v>
      </c>
      <c r="I37">
        <v>3</v>
      </c>
      <c r="J37">
        <v>1</v>
      </c>
      <c r="K37">
        <v>3.4153652000667298</v>
      </c>
      <c r="L37">
        <v>23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0.26147226005075203</v>
      </c>
      <c r="T37">
        <v>4</v>
      </c>
    </row>
    <row r="38" spans="1:20" x14ac:dyDescent="0.3">
      <c r="A38">
        <v>1037</v>
      </c>
      <c r="B38" t="s">
        <v>44</v>
      </c>
      <c r="C38" t="s">
        <v>7</v>
      </c>
      <c r="D38" t="s">
        <v>8</v>
      </c>
      <c r="E38">
        <v>75</v>
      </c>
      <c r="F38">
        <v>1</v>
      </c>
      <c r="G38">
        <v>18</v>
      </c>
      <c r="H38">
        <v>0</v>
      </c>
      <c r="I38">
        <v>0</v>
      </c>
      <c r="J38">
        <v>1</v>
      </c>
      <c r="K38">
        <v>5.3441979097214798</v>
      </c>
      <c r="L38">
        <v>26</v>
      </c>
      <c r="M38">
        <v>1</v>
      </c>
      <c r="N38">
        <v>1</v>
      </c>
      <c r="O38">
        <v>0</v>
      </c>
      <c r="P38">
        <v>0</v>
      </c>
      <c r="Q38">
        <v>0</v>
      </c>
      <c r="R38">
        <v>0</v>
      </c>
      <c r="S38">
        <v>0.21828485682103099</v>
      </c>
      <c r="T38">
        <v>4</v>
      </c>
    </row>
    <row r="39" spans="1:20" x14ac:dyDescent="0.3">
      <c r="A39">
        <v>1038</v>
      </c>
      <c r="B39" t="s">
        <v>45</v>
      </c>
      <c r="C39" t="s">
        <v>7</v>
      </c>
      <c r="D39" t="s">
        <v>8</v>
      </c>
      <c r="E39">
        <v>48</v>
      </c>
      <c r="F39">
        <v>0</v>
      </c>
      <c r="G39">
        <v>15</v>
      </c>
      <c r="H39">
        <v>0</v>
      </c>
      <c r="I39">
        <v>2</v>
      </c>
      <c r="J39">
        <v>1</v>
      </c>
      <c r="K39">
        <v>10.1822677037504</v>
      </c>
      <c r="L39">
        <v>21</v>
      </c>
      <c r="M39">
        <v>1</v>
      </c>
      <c r="N39">
        <v>1</v>
      </c>
      <c r="O39">
        <v>0</v>
      </c>
      <c r="P39">
        <v>1</v>
      </c>
      <c r="Q39">
        <v>0</v>
      </c>
      <c r="R39">
        <v>0</v>
      </c>
      <c r="S39">
        <v>1.0677635510419701</v>
      </c>
      <c r="T39">
        <v>4</v>
      </c>
    </row>
    <row r="40" spans="1:20" x14ac:dyDescent="0.3">
      <c r="A40">
        <v>1001</v>
      </c>
      <c r="B40" t="s">
        <v>6</v>
      </c>
      <c r="C40" t="s">
        <v>46</v>
      </c>
      <c r="D40" t="s">
        <v>47</v>
      </c>
      <c r="E40">
        <v>52</v>
      </c>
      <c r="F40">
        <v>0</v>
      </c>
      <c r="G40">
        <v>17</v>
      </c>
      <c r="H40">
        <v>1</v>
      </c>
      <c r="I40">
        <v>0</v>
      </c>
      <c r="J40">
        <v>2</v>
      </c>
      <c r="K40">
        <v>19.833722807854699</v>
      </c>
      <c r="L40">
        <v>7</v>
      </c>
      <c r="M40">
        <v>1</v>
      </c>
      <c r="N40">
        <v>2</v>
      </c>
      <c r="O40">
        <v>0</v>
      </c>
      <c r="P40">
        <v>0</v>
      </c>
      <c r="Q40">
        <v>1</v>
      </c>
      <c r="R40">
        <v>0</v>
      </c>
      <c r="S40">
        <v>2.9291955916676802</v>
      </c>
      <c r="T40">
        <v>2</v>
      </c>
    </row>
    <row r="41" spans="1:20" x14ac:dyDescent="0.3">
      <c r="A41">
        <v>1002</v>
      </c>
      <c r="B41" t="s">
        <v>9</v>
      </c>
      <c r="C41" t="s">
        <v>46</v>
      </c>
      <c r="D41" t="s">
        <v>47</v>
      </c>
      <c r="E41">
        <v>20</v>
      </c>
      <c r="F41">
        <v>0</v>
      </c>
      <c r="G41">
        <v>18</v>
      </c>
      <c r="H41">
        <v>0</v>
      </c>
      <c r="I41">
        <v>0</v>
      </c>
      <c r="J41">
        <v>1</v>
      </c>
      <c r="K41">
        <v>15.4087560558467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  <c r="S41">
        <v>3.0429148334363698</v>
      </c>
      <c r="T41">
        <v>1</v>
      </c>
    </row>
    <row r="42" spans="1:20" x14ac:dyDescent="0.3">
      <c r="A42">
        <v>1003</v>
      </c>
      <c r="B42" t="s">
        <v>10</v>
      </c>
      <c r="C42" t="s">
        <v>46</v>
      </c>
      <c r="D42" t="s">
        <v>47</v>
      </c>
      <c r="E42">
        <v>32</v>
      </c>
      <c r="F42">
        <v>0</v>
      </c>
      <c r="G42">
        <v>15</v>
      </c>
      <c r="H42">
        <v>0</v>
      </c>
      <c r="I42">
        <v>2</v>
      </c>
      <c r="J42">
        <v>3</v>
      </c>
      <c r="K42">
        <v>4.2105697688122596</v>
      </c>
      <c r="L42">
        <v>26</v>
      </c>
      <c r="M42">
        <v>0</v>
      </c>
      <c r="N42">
        <v>2</v>
      </c>
      <c r="O42">
        <v>0</v>
      </c>
      <c r="P42">
        <v>0</v>
      </c>
      <c r="Q42">
        <v>0</v>
      </c>
      <c r="R42">
        <v>0</v>
      </c>
      <c r="S42">
        <v>0.112602254466181</v>
      </c>
      <c r="T42">
        <v>4</v>
      </c>
    </row>
    <row r="43" spans="1:20" x14ac:dyDescent="0.3">
      <c r="A43">
        <v>1004</v>
      </c>
      <c r="B43" t="s">
        <v>11</v>
      </c>
      <c r="C43" t="s">
        <v>46</v>
      </c>
      <c r="D43" t="s">
        <v>47</v>
      </c>
      <c r="E43">
        <v>19</v>
      </c>
      <c r="F43">
        <v>0</v>
      </c>
      <c r="G43">
        <v>17</v>
      </c>
      <c r="H43">
        <v>1</v>
      </c>
      <c r="I43">
        <v>0</v>
      </c>
      <c r="J43">
        <v>3</v>
      </c>
      <c r="K43">
        <v>10.028829473958201</v>
      </c>
      <c r="L43">
        <v>14</v>
      </c>
      <c r="M43">
        <v>0</v>
      </c>
      <c r="N43">
        <v>3</v>
      </c>
      <c r="O43">
        <v>1</v>
      </c>
      <c r="P43">
        <v>0</v>
      </c>
      <c r="Q43">
        <v>0</v>
      </c>
      <c r="R43">
        <v>0</v>
      </c>
      <c r="S43">
        <v>2.05421813970294</v>
      </c>
      <c r="T43">
        <v>3</v>
      </c>
    </row>
    <row r="44" spans="1:20" x14ac:dyDescent="0.3">
      <c r="A44">
        <v>1005</v>
      </c>
      <c r="B44" t="s">
        <v>12</v>
      </c>
      <c r="C44" t="s">
        <v>46</v>
      </c>
      <c r="D44" t="s">
        <v>47</v>
      </c>
      <c r="E44">
        <v>61</v>
      </c>
      <c r="F44">
        <v>1</v>
      </c>
      <c r="G44">
        <v>17</v>
      </c>
      <c r="H44">
        <v>1</v>
      </c>
      <c r="I44">
        <v>0</v>
      </c>
      <c r="J44">
        <v>2</v>
      </c>
      <c r="K44">
        <v>4.6724952729713296</v>
      </c>
      <c r="L44">
        <v>17</v>
      </c>
      <c r="M44">
        <v>1</v>
      </c>
      <c r="N44">
        <v>3</v>
      </c>
      <c r="O44">
        <v>0</v>
      </c>
      <c r="P44">
        <v>0</v>
      </c>
      <c r="Q44">
        <v>0</v>
      </c>
      <c r="R44">
        <v>0</v>
      </c>
      <c r="S44">
        <v>1.28806118179538</v>
      </c>
      <c r="T44">
        <v>4</v>
      </c>
    </row>
    <row r="45" spans="1:20" x14ac:dyDescent="0.3">
      <c r="A45">
        <v>1006</v>
      </c>
      <c r="B45" t="s">
        <v>13</v>
      </c>
      <c r="C45" t="s">
        <v>46</v>
      </c>
      <c r="D45" t="s">
        <v>47</v>
      </c>
      <c r="E45">
        <v>34</v>
      </c>
      <c r="F45">
        <v>0</v>
      </c>
      <c r="G45">
        <v>18</v>
      </c>
      <c r="H45">
        <v>0</v>
      </c>
      <c r="I45">
        <v>0</v>
      </c>
      <c r="J45">
        <v>1</v>
      </c>
      <c r="K45">
        <v>8.1912185452501802</v>
      </c>
      <c r="L45">
        <v>0</v>
      </c>
      <c r="M45">
        <v>0</v>
      </c>
      <c r="N45">
        <v>1</v>
      </c>
      <c r="O45">
        <v>1</v>
      </c>
      <c r="P45">
        <v>0</v>
      </c>
      <c r="Q45">
        <v>0</v>
      </c>
      <c r="R45">
        <v>0</v>
      </c>
      <c r="S45">
        <v>3.0841836144863901</v>
      </c>
      <c r="T45">
        <v>1</v>
      </c>
    </row>
    <row r="46" spans="1:20" x14ac:dyDescent="0.3">
      <c r="A46">
        <v>1007</v>
      </c>
      <c r="B46" t="s">
        <v>14</v>
      </c>
      <c r="C46" t="s">
        <v>46</v>
      </c>
      <c r="D46" t="s">
        <v>47</v>
      </c>
      <c r="E46">
        <v>9</v>
      </c>
      <c r="F46">
        <v>0</v>
      </c>
      <c r="G46">
        <v>15</v>
      </c>
      <c r="H46">
        <v>0</v>
      </c>
      <c r="I46">
        <v>1</v>
      </c>
      <c r="J46">
        <v>1</v>
      </c>
      <c r="K46">
        <v>15.601680474699201</v>
      </c>
      <c r="L46">
        <v>10</v>
      </c>
      <c r="M46">
        <v>0</v>
      </c>
      <c r="N46">
        <v>3</v>
      </c>
      <c r="O46">
        <v>0</v>
      </c>
      <c r="P46">
        <v>1</v>
      </c>
      <c r="Q46">
        <v>0</v>
      </c>
      <c r="R46">
        <v>0</v>
      </c>
      <c r="S46">
        <v>2.7482374148915798</v>
      </c>
      <c r="T46">
        <v>2</v>
      </c>
    </row>
    <row r="47" spans="1:20" x14ac:dyDescent="0.3">
      <c r="A47">
        <v>1008</v>
      </c>
      <c r="B47" t="s">
        <v>15</v>
      </c>
      <c r="C47" t="s">
        <v>46</v>
      </c>
      <c r="D47" t="s">
        <v>47</v>
      </c>
      <c r="E47">
        <v>22</v>
      </c>
      <c r="F47">
        <v>0</v>
      </c>
      <c r="G47">
        <v>15</v>
      </c>
      <c r="H47">
        <v>1</v>
      </c>
      <c r="I47">
        <v>1</v>
      </c>
      <c r="J47">
        <v>4</v>
      </c>
      <c r="K47">
        <v>15.424496305808001</v>
      </c>
      <c r="L47">
        <v>22</v>
      </c>
      <c r="M47">
        <v>1</v>
      </c>
      <c r="N47">
        <v>1</v>
      </c>
      <c r="O47">
        <v>1</v>
      </c>
      <c r="P47">
        <v>0</v>
      </c>
      <c r="Q47">
        <v>0</v>
      </c>
      <c r="R47">
        <v>0</v>
      </c>
      <c r="S47">
        <v>1.36014271231646</v>
      </c>
      <c r="T47">
        <v>4</v>
      </c>
    </row>
    <row r="48" spans="1:20" x14ac:dyDescent="0.3">
      <c r="A48">
        <v>1009</v>
      </c>
      <c r="B48" t="s">
        <v>16</v>
      </c>
      <c r="C48" t="s">
        <v>46</v>
      </c>
      <c r="D48" t="s">
        <v>47</v>
      </c>
      <c r="E48">
        <v>46</v>
      </c>
      <c r="F48">
        <v>0</v>
      </c>
      <c r="G48">
        <v>17</v>
      </c>
      <c r="H48">
        <v>0</v>
      </c>
      <c r="I48">
        <v>0</v>
      </c>
      <c r="J48">
        <v>0</v>
      </c>
      <c r="K48">
        <v>4.5620075580477</v>
      </c>
      <c r="L48">
        <v>1</v>
      </c>
      <c r="M48">
        <v>0</v>
      </c>
      <c r="N48">
        <v>2</v>
      </c>
      <c r="O48">
        <v>0</v>
      </c>
      <c r="P48">
        <v>1</v>
      </c>
      <c r="Q48">
        <v>0</v>
      </c>
      <c r="R48">
        <v>1</v>
      </c>
      <c r="S48">
        <v>2.8968191895135602</v>
      </c>
      <c r="T48">
        <v>2</v>
      </c>
    </row>
    <row r="49" spans="1:20" x14ac:dyDescent="0.3">
      <c r="A49">
        <v>1010</v>
      </c>
      <c r="B49" t="s">
        <v>17</v>
      </c>
      <c r="C49" t="s">
        <v>46</v>
      </c>
      <c r="D49" t="s">
        <v>47</v>
      </c>
      <c r="E49">
        <v>100</v>
      </c>
      <c r="F49">
        <v>1</v>
      </c>
      <c r="G49">
        <v>16</v>
      </c>
      <c r="H49">
        <v>1</v>
      </c>
      <c r="I49">
        <v>0</v>
      </c>
      <c r="J49">
        <v>1</v>
      </c>
      <c r="K49">
        <v>18.444466363097199</v>
      </c>
      <c r="L49">
        <v>0</v>
      </c>
      <c r="M49">
        <v>0</v>
      </c>
      <c r="N49">
        <v>3</v>
      </c>
      <c r="O49">
        <v>1</v>
      </c>
      <c r="P49">
        <v>0</v>
      </c>
      <c r="Q49">
        <v>0</v>
      </c>
      <c r="R49">
        <v>0</v>
      </c>
      <c r="S49">
        <v>3.5734742103297599</v>
      </c>
      <c r="T49">
        <v>0</v>
      </c>
    </row>
    <row r="50" spans="1:20" x14ac:dyDescent="0.3">
      <c r="A50">
        <v>1011</v>
      </c>
      <c r="B50" t="s">
        <v>18</v>
      </c>
      <c r="C50" t="s">
        <v>46</v>
      </c>
      <c r="D50" t="s">
        <v>47</v>
      </c>
      <c r="E50">
        <v>92</v>
      </c>
      <c r="F50">
        <v>1</v>
      </c>
      <c r="G50">
        <v>17</v>
      </c>
      <c r="H50">
        <v>0</v>
      </c>
      <c r="I50">
        <v>0</v>
      </c>
      <c r="J50">
        <v>1</v>
      </c>
      <c r="K50">
        <v>11.851363655296501</v>
      </c>
      <c r="L50">
        <v>11</v>
      </c>
      <c r="M50">
        <v>0</v>
      </c>
      <c r="N50">
        <v>1</v>
      </c>
      <c r="O50">
        <v>0</v>
      </c>
      <c r="P50">
        <v>0</v>
      </c>
      <c r="Q50">
        <v>0</v>
      </c>
      <c r="R50">
        <v>0</v>
      </c>
      <c r="S50">
        <v>2.14717162501851</v>
      </c>
      <c r="T50">
        <v>3</v>
      </c>
    </row>
    <row r="51" spans="1:20" x14ac:dyDescent="0.3">
      <c r="A51">
        <v>1012</v>
      </c>
      <c r="B51" t="s">
        <v>19</v>
      </c>
      <c r="C51" t="s">
        <v>46</v>
      </c>
      <c r="D51" t="s">
        <v>47</v>
      </c>
      <c r="E51">
        <v>1</v>
      </c>
      <c r="F51">
        <v>0</v>
      </c>
      <c r="G51">
        <v>17</v>
      </c>
      <c r="H51">
        <v>0</v>
      </c>
      <c r="I51">
        <v>0</v>
      </c>
      <c r="J51">
        <v>1</v>
      </c>
      <c r="K51">
        <v>7.59848581924029</v>
      </c>
      <c r="L51">
        <v>15</v>
      </c>
      <c r="M51">
        <v>0</v>
      </c>
      <c r="N51">
        <v>2</v>
      </c>
      <c r="O51">
        <v>0</v>
      </c>
      <c r="P51">
        <v>0</v>
      </c>
      <c r="Q51">
        <v>0</v>
      </c>
      <c r="R51">
        <v>1</v>
      </c>
      <c r="S51">
        <v>1.55959451904027</v>
      </c>
      <c r="T51">
        <v>4</v>
      </c>
    </row>
    <row r="52" spans="1:20" x14ac:dyDescent="0.3">
      <c r="A52">
        <v>1013</v>
      </c>
      <c r="B52" t="s">
        <v>20</v>
      </c>
      <c r="C52" t="s">
        <v>46</v>
      </c>
      <c r="D52" t="s">
        <v>47</v>
      </c>
      <c r="E52">
        <v>84</v>
      </c>
      <c r="F52">
        <v>1</v>
      </c>
      <c r="G52">
        <v>17</v>
      </c>
      <c r="H52">
        <v>0</v>
      </c>
      <c r="I52">
        <v>1</v>
      </c>
      <c r="J52">
        <v>1</v>
      </c>
      <c r="K52">
        <v>10.038711615617199</v>
      </c>
      <c r="L52">
        <v>21</v>
      </c>
      <c r="M52">
        <v>0</v>
      </c>
      <c r="N52">
        <v>3</v>
      </c>
      <c r="O52">
        <v>1</v>
      </c>
      <c r="P52">
        <v>0</v>
      </c>
      <c r="Q52">
        <v>0</v>
      </c>
      <c r="R52">
        <v>0</v>
      </c>
      <c r="S52">
        <v>1.5200778148748</v>
      </c>
      <c r="T52">
        <v>4</v>
      </c>
    </row>
    <row r="53" spans="1:20" x14ac:dyDescent="0.3">
      <c r="A53">
        <v>1014</v>
      </c>
      <c r="B53" t="s">
        <v>21</v>
      </c>
      <c r="C53" t="s">
        <v>46</v>
      </c>
      <c r="D53" t="s">
        <v>47</v>
      </c>
      <c r="E53">
        <v>63</v>
      </c>
      <c r="F53">
        <v>1</v>
      </c>
      <c r="G53">
        <v>17</v>
      </c>
      <c r="H53">
        <v>0</v>
      </c>
      <c r="I53">
        <v>1</v>
      </c>
      <c r="J53">
        <v>2</v>
      </c>
      <c r="K53">
        <v>12.1014250687548</v>
      </c>
      <c r="L53">
        <v>21</v>
      </c>
      <c r="M53">
        <v>0</v>
      </c>
      <c r="N53">
        <v>4</v>
      </c>
      <c r="O53">
        <v>0</v>
      </c>
      <c r="P53">
        <v>1</v>
      </c>
      <c r="Q53">
        <v>0</v>
      </c>
      <c r="R53">
        <v>0</v>
      </c>
      <c r="S53">
        <v>1.75158095833407</v>
      </c>
      <c r="T53">
        <v>4</v>
      </c>
    </row>
    <row r="54" spans="1:20" x14ac:dyDescent="0.3">
      <c r="A54">
        <v>1015</v>
      </c>
      <c r="B54" t="s">
        <v>22</v>
      </c>
      <c r="C54" t="s">
        <v>46</v>
      </c>
      <c r="D54" t="s">
        <v>47</v>
      </c>
      <c r="E54">
        <v>59</v>
      </c>
      <c r="F54">
        <v>0</v>
      </c>
      <c r="G54">
        <v>18</v>
      </c>
      <c r="H54">
        <v>1</v>
      </c>
      <c r="I54">
        <v>0</v>
      </c>
      <c r="J54">
        <v>1</v>
      </c>
      <c r="K54">
        <v>11.197810636915699</v>
      </c>
      <c r="L54">
        <v>9</v>
      </c>
      <c r="M54">
        <v>1</v>
      </c>
      <c r="N54">
        <v>2</v>
      </c>
      <c r="O54">
        <v>0</v>
      </c>
      <c r="P54">
        <v>0</v>
      </c>
      <c r="Q54">
        <v>0</v>
      </c>
      <c r="R54">
        <v>0</v>
      </c>
      <c r="S54">
        <v>2.3967881171247898</v>
      </c>
      <c r="T54">
        <v>3</v>
      </c>
    </row>
    <row r="55" spans="1:20" x14ac:dyDescent="0.3">
      <c r="A55">
        <v>1016</v>
      </c>
      <c r="B55" t="s">
        <v>23</v>
      </c>
      <c r="C55" t="s">
        <v>46</v>
      </c>
      <c r="D55" t="s">
        <v>47</v>
      </c>
      <c r="E55">
        <v>61</v>
      </c>
      <c r="F55">
        <v>1</v>
      </c>
      <c r="G55">
        <v>15</v>
      </c>
      <c r="H55">
        <v>0</v>
      </c>
      <c r="I55">
        <v>0</v>
      </c>
      <c r="J55">
        <v>2</v>
      </c>
      <c r="K55">
        <v>9.7281007107235595</v>
      </c>
      <c r="L55">
        <v>17</v>
      </c>
      <c r="M55">
        <v>1</v>
      </c>
      <c r="N55">
        <v>0</v>
      </c>
      <c r="O55">
        <v>0</v>
      </c>
      <c r="P55">
        <v>1</v>
      </c>
      <c r="Q55">
        <v>0</v>
      </c>
      <c r="R55">
        <v>0</v>
      </c>
      <c r="S55">
        <v>1.3415207165346601</v>
      </c>
      <c r="T55">
        <v>4</v>
      </c>
    </row>
    <row r="56" spans="1:20" x14ac:dyDescent="0.3">
      <c r="A56">
        <v>1017</v>
      </c>
      <c r="B56" t="s">
        <v>24</v>
      </c>
      <c r="C56" t="s">
        <v>46</v>
      </c>
      <c r="D56" t="s">
        <v>47</v>
      </c>
      <c r="E56">
        <v>47</v>
      </c>
      <c r="F56">
        <v>0</v>
      </c>
      <c r="G56">
        <v>18</v>
      </c>
      <c r="H56">
        <v>0</v>
      </c>
      <c r="I56">
        <v>3</v>
      </c>
      <c r="J56">
        <v>1</v>
      </c>
      <c r="K56">
        <v>10.098656081788</v>
      </c>
      <c r="L56">
        <v>14</v>
      </c>
      <c r="M56">
        <v>0</v>
      </c>
      <c r="N56">
        <v>2</v>
      </c>
      <c r="O56">
        <v>1</v>
      </c>
      <c r="P56">
        <v>1</v>
      </c>
      <c r="Q56">
        <v>0</v>
      </c>
      <c r="R56">
        <v>0</v>
      </c>
      <c r="S56">
        <v>2.23217527771597</v>
      </c>
      <c r="T56">
        <v>3</v>
      </c>
    </row>
    <row r="57" spans="1:20" x14ac:dyDescent="0.3">
      <c r="A57">
        <v>1018</v>
      </c>
      <c r="B57" t="s">
        <v>25</v>
      </c>
      <c r="C57" t="s">
        <v>46</v>
      </c>
      <c r="D57" t="s">
        <v>47</v>
      </c>
      <c r="E57">
        <v>27</v>
      </c>
      <c r="F57">
        <v>0</v>
      </c>
      <c r="G57">
        <v>18</v>
      </c>
      <c r="H57">
        <v>1</v>
      </c>
      <c r="I57">
        <v>0</v>
      </c>
      <c r="J57">
        <v>0</v>
      </c>
      <c r="K57">
        <v>3.52823820855772</v>
      </c>
      <c r="L57">
        <v>16</v>
      </c>
      <c r="M57">
        <v>1</v>
      </c>
      <c r="N57">
        <v>2</v>
      </c>
      <c r="O57">
        <v>0</v>
      </c>
      <c r="P57">
        <v>0</v>
      </c>
      <c r="Q57">
        <v>0</v>
      </c>
      <c r="R57">
        <v>0</v>
      </c>
      <c r="S57">
        <v>1.38440417569403</v>
      </c>
      <c r="T57">
        <v>4</v>
      </c>
    </row>
    <row r="58" spans="1:20" x14ac:dyDescent="0.3">
      <c r="A58">
        <v>1019</v>
      </c>
      <c r="B58" t="s">
        <v>26</v>
      </c>
      <c r="C58" t="s">
        <v>46</v>
      </c>
      <c r="D58" t="s">
        <v>47</v>
      </c>
      <c r="E58">
        <v>99</v>
      </c>
      <c r="F58">
        <v>1</v>
      </c>
      <c r="G58">
        <v>18</v>
      </c>
      <c r="H58">
        <v>0</v>
      </c>
      <c r="I58">
        <v>1</v>
      </c>
      <c r="J58">
        <v>3</v>
      </c>
      <c r="K58">
        <v>16.254658086093499</v>
      </c>
      <c r="L58">
        <v>29</v>
      </c>
      <c r="M58">
        <v>0</v>
      </c>
      <c r="N58">
        <v>2</v>
      </c>
      <c r="O58">
        <v>1</v>
      </c>
      <c r="P58">
        <v>0</v>
      </c>
      <c r="Q58">
        <v>0</v>
      </c>
      <c r="R58">
        <v>1</v>
      </c>
      <c r="S58">
        <v>0.46955332337986999</v>
      </c>
      <c r="T58">
        <v>4</v>
      </c>
    </row>
    <row r="59" spans="1:20" x14ac:dyDescent="0.3">
      <c r="A59">
        <v>1020</v>
      </c>
      <c r="B59" t="s">
        <v>27</v>
      </c>
      <c r="C59" t="s">
        <v>46</v>
      </c>
      <c r="D59" t="s">
        <v>47</v>
      </c>
      <c r="E59">
        <v>84</v>
      </c>
      <c r="F59">
        <v>1</v>
      </c>
      <c r="G59">
        <v>17</v>
      </c>
      <c r="H59">
        <v>0</v>
      </c>
      <c r="I59">
        <v>0</v>
      </c>
      <c r="J59">
        <v>1</v>
      </c>
      <c r="K59">
        <v>10.835206398820301</v>
      </c>
      <c r="L59">
        <v>9</v>
      </c>
      <c r="M59">
        <v>0</v>
      </c>
      <c r="N59">
        <v>2</v>
      </c>
      <c r="O59">
        <v>0</v>
      </c>
      <c r="P59">
        <v>0</v>
      </c>
      <c r="Q59">
        <v>1</v>
      </c>
      <c r="R59">
        <v>0</v>
      </c>
      <c r="S59">
        <v>2.3957840945306899</v>
      </c>
      <c r="T59">
        <v>3</v>
      </c>
    </row>
    <row r="60" spans="1:20" x14ac:dyDescent="0.3">
      <c r="A60">
        <v>1021</v>
      </c>
      <c r="B60" t="s">
        <v>28</v>
      </c>
      <c r="C60" t="s">
        <v>46</v>
      </c>
      <c r="D60" t="s">
        <v>47</v>
      </c>
      <c r="E60">
        <v>95</v>
      </c>
      <c r="F60">
        <v>1</v>
      </c>
      <c r="G60">
        <v>16</v>
      </c>
      <c r="H60">
        <v>1</v>
      </c>
      <c r="I60">
        <v>0</v>
      </c>
      <c r="J60">
        <v>3</v>
      </c>
      <c r="K60">
        <v>2.6215972340940601</v>
      </c>
      <c r="L60">
        <v>2</v>
      </c>
      <c r="M60">
        <v>0</v>
      </c>
      <c r="N60">
        <v>3</v>
      </c>
      <c r="O60">
        <v>0</v>
      </c>
      <c r="P60">
        <v>0</v>
      </c>
      <c r="Q60">
        <v>0</v>
      </c>
      <c r="R60">
        <v>1</v>
      </c>
      <c r="S60">
        <v>2.7784112999206498</v>
      </c>
      <c r="T60">
        <v>2</v>
      </c>
    </row>
    <row r="61" spans="1:20" x14ac:dyDescent="0.3">
      <c r="A61">
        <v>1022</v>
      </c>
      <c r="B61" t="s">
        <v>29</v>
      </c>
      <c r="C61" t="s">
        <v>46</v>
      </c>
      <c r="D61" t="s">
        <v>47</v>
      </c>
      <c r="E61">
        <v>50</v>
      </c>
      <c r="F61">
        <v>0</v>
      </c>
      <c r="G61">
        <v>15</v>
      </c>
      <c r="H61">
        <v>0</v>
      </c>
      <c r="I61">
        <v>0</v>
      </c>
      <c r="J61">
        <v>2</v>
      </c>
      <c r="K61">
        <v>15.3231420316555</v>
      </c>
      <c r="L61">
        <v>25</v>
      </c>
      <c r="M61">
        <v>0</v>
      </c>
      <c r="N61">
        <v>1</v>
      </c>
      <c r="O61">
        <v>1</v>
      </c>
      <c r="P61">
        <v>0</v>
      </c>
      <c r="Q61">
        <v>0</v>
      </c>
      <c r="R61">
        <v>0</v>
      </c>
      <c r="S61">
        <v>0.34689403670501401</v>
      </c>
      <c r="T61">
        <v>4</v>
      </c>
    </row>
    <row r="62" spans="1:20" x14ac:dyDescent="0.3">
      <c r="A62">
        <v>1023</v>
      </c>
      <c r="B62" t="s">
        <v>30</v>
      </c>
      <c r="C62" t="s">
        <v>46</v>
      </c>
      <c r="D62" t="s">
        <v>47</v>
      </c>
      <c r="E62">
        <v>27</v>
      </c>
      <c r="F62">
        <v>0</v>
      </c>
      <c r="G62">
        <v>16</v>
      </c>
      <c r="H62">
        <v>1</v>
      </c>
      <c r="I62">
        <v>1</v>
      </c>
      <c r="J62">
        <v>0</v>
      </c>
      <c r="K62">
        <v>18.648879567546999</v>
      </c>
      <c r="L62">
        <v>29</v>
      </c>
      <c r="M62">
        <v>1</v>
      </c>
      <c r="N62">
        <v>1</v>
      </c>
      <c r="O62">
        <v>0</v>
      </c>
      <c r="P62">
        <v>0</v>
      </c>
      <c r="Q62">
        <v>0</v>
      </c>
      <c r="R62">
        <v>0</v>
      </c>
      <c r="S62">
        <v>0.31254623052535402</v>
      </c>
      <c r="T62">
        <v>4</v>
      </c>
    </row>
    <row r="63" spans="1:20" x14ac:dyDescent="0.3">
      <c r="A63">
        <v>1024</v>
      </c>
      <c r="B63" t="s">
        <v>31</v>
      </c>
      <c r="C63" t="s">
        <v>46</v>
      </c>
      <c r="D63" t="s">
        <v>47</v>
      </c>
      <c r="E63">
        <v>39</v>
      </c>
      <c r="F63">
        <v>0</v>
      </c>
      <c r="G63">
        <v>18</v>
      </c>
      <c r="H63">
        <v>1</v>
      </c>
      <c r="I63">
        <v>3</v>
      </c>
      <c r="J63">
        <v>4</v>
      </c>
      <c r="K63">
        <v>18.946137984739199</v>
      </c>
      <c r="L63">
        <v>20</v>
      </c>
      <c r="M63">
        <v>0</v>
      </c>
      <c r="N63">
        <v>2</v>
      </c>
      <c r="O63">
        <v>1</v>
      </c>
      <c r="P63">
        <v>0</v>
      </c>
      <c r="Q63">
        <v>0</v>
      </c>
      <c r="R63">
        <v>0</v>
      </c>
      <c r="S63">
        <v>1.7701318767799701</v>
      </c>
      <c r="T63">
        <v>4</v>
      </c>
    </row>
    <row r="64" spans="1:20" x14ac:dyDescent="0.3">
      <c r="A64">
        <v>1025</v>
      </c>
      <c r="B64" t="s">
        <v>32</v>
      </c>
      <c r="C64" t="s">
        <v>46</v>
      </c>
      <c r="D64" t="s">
        <v>47</v>
      </c>
      <c r="E64">
        <v>71</v>
      </c>
      <c r="F64">
        <v>1</v>
      </c>
      <c r="G64">
        <v>18</v>
      </c>
      <c r="H64">
        <v>1</v>
      </c>
      <c r="I64">
        <v>0</v>
      </c>
      <c r="J64">
        <v>1</v>
      </c>
      <c r="K64">
        <v>7.3803546482234497</v>
      </c>
      <c r="L64">
        <v>15</v>
      </c>
      <c r="M64">
        <v>0</v>
      </c>
      <c r="N64">
        <v>2</v>
      </c>
      <c r="O64">
        <v>0</v>
      </c>
      <c r="P64">
        <v>0</v>
      </c>
      <c r="Q64">
        <v>0</v>
      </c>
      <c r="R64">
        <v>0</v>
      </c>
      <c r="S64">
        <v>1.5051556220362801</v>
      </c>
      <c r="T64">
        <v>4</v>
      </c>
    </row>
    <row r="65" spans="1:20" x14ac:dyDescent="0.3">
      <c r="A65">
        <v>1026</v>
      </c>
      <c r="B65" t="s">
        <v>33</v>
      </c>
      <c r="C65" t="s">
        <v>46</v>
      </c>
      <c r="D65" t="s">
        <v>47</v>
      </c>
      <c r="E65">
        <v>83</v>
      </c>
      <c r="F65">
        <v>1</v>
      </c>
      <c r="G65">
        <v>16</v>
      </c>
      <c r="H65">
        <v>1</v>
      </c>
      <c r="I65">
        <v>0</v>
      </c>
      <c r="J65">
        <v>3</v>
      </c>
      <c r="K65">
        <v>2.7103374712150798</v>
      </c>
      <c r="L65">
        <v>5</v>
      </c>
      <c r="M65">
        <v>0</v>
      </c>
      <c r="N65">
        <v>4</v>
      </c>
      <c r="O65">
        <v>0</v>
      </c>
      <c r="P65">
        <v>0</v>
      </c>
      <c r="Q65">
        <v>1</v>
      </c>
      <c r="R65">
        <v>0</v>
      </c>
      <c r="S65">
        <v>2.9778519183157401</v>
      </c>
      <c r="T65">
        <v>2</v>
      </c>
    </row>
    <row r="66" spans="1:20" x14ac:dyDescent="0.3">
      <c r="A66">
        <v>1027</v>
      </c>
      <c r="B66" t="s">
        <v>34</v>
      </c>
      <c r="C66" t="s">
        <v>46</v>
      </c>
      <c r="D66" t="s">
        <v>47</v>
      </c>
      <c r="E66">
        <v>38</v>
      </c>
      <c r="F66">
        <v>0</v>
      </c>
      <c r="G66">
        <v>16</v>
      </c>
      <c r="H66">
        <v>0</v>
      </c>
      <c r="I66">
        <v>0</v>
      </c>
      <c r="J66">
        <v>1</v>
      </c>
      <c r="K66">
        <v>10.367992532661299</v>
      </c>
      <c r="L66">
        <v>2</v>
      </c>
      <c r="M66">
        <v>0</v>
      </c>
      <c r="N66">
        <v>2</v>
      </c>
      <c r="O66">
        <v>0</v>
      </c>
      <c r="P66">
        <v>1</v>
      </c>
      <c r="Q66">
        <v>0</v>
      </c>
      <c r="R66">
        <v>0</v>
      </c>
      <c r="S66">
        <v>2.9487176719119201</v>
      </c>
      <c r="T66">
        <v>2</v>
      </c>
    </row>
    <row r="67" spans="1:20" x14ac:dyDescent="0.3">
      <c r="A67">
        <v>1001</v>
      </c>
      <c r="B67" t="s">
        <v>6</v>
      </c>
      <c r="C67" t="s">
        <v>48</v>
      </c>
      <c r="D67" t="s">
        <v>49</v>
      </c>
      <c r="E67">
        <v>48</v>
      </c>
      <c r="F67">
        <v>0</v>
      </c>
      <c r="G67">
        <v>17</v>
      </c>
      <c r="H67">
        <v>1</v>
      </c>
      <c r="I67">
        <v>0</v>
      </c>
      <c r="J67">
        <v>2</v>
      </c>
      <c r="K67">
        <v>19.833722807854699</v>
      </c>
      <c r="L67">
        <v>7</v>
      </c>
      <c r="M67">
        <v>1</v>
      </c>
      <c r="N67">
        <v>2</v>
      </c>
      <c r="O67">
        <v>0</v>
      </c>
      <c r="P67">
        <v>0</v>
      </c>
      <c r="Q67">
        <v>1</v>
      </c>
      <c r="R67">
        <v>0</v>
      </c>
      <c r="S67">
        <v>2.9291955916676802</v>
      </c>
      <c r="T67">
        <v>2</v>
      </c>
    </row>
    <row r="68" spans="1:20" x14ac:dyDescent="0.3">
      <c r="A68">
        <v>1002</v>
      </c>
      <c r="B68" t="s">
        <v>9</v>
      </c>
      <c r="C68" t="s">
        <v>48</v>
      </c>
      <c r="D68" t="s">
        <v>49</v>
      </c>
      <c r="E68">
        <v>5</v>
      </c>
      <c r="F68">
        <v>0</v>
      </c>
      <c r="G68">
        <v>18</v>
      </c>
      <c r="H68">
        <v>0</v>
      </c>
      <c r="I68">
        <v>0</v>
      </c>
      <c r="J68">
        <v>1</v>
      </c>
      <c r="K68">
        <v>15.4087560558467</v>
      </c>
      <c r="L68">
        <v>0</v>
      </c>
      <c r="M68">
        <v>0</v>
      </c>
      <c r="N68">
        <v>1</v>
      </c>
      <c r="O68">
        <v>0</v>
      </c>
      <c r="P68">
        <v>0</v>
      </c>
      <c r="Q68">
        <v>0</v>
      </c>
      <c r="R68">
        <v>0</v>
      </c>
      <c r="S68">
        <v>3.0429148334363698</v>
      </c>
      <c r="T68">
        <v>1</v>
      </c>
    </row>
    <row r="69" spans="1:20" x14ac:dyDescent="0.3">
      <c r="A69">
        <v>1003</v>
      </c>
      <c r="B69" t="s">
        <v>10</v>
      </c>
      <c r="C69" t="s">
        <v>48</v>
      </c>
      <c r="D69" t="s">
        <v>49</v>
      </c>
      <c r="E69">
        <v>7</v>
      </c>
      <c r="F69">
        <v>0</v>
      </c>
      <c r="G69">
        <v>15</v>
      </c>
      <c r="H69">
        <v>0</v>
      </c>
      <c r="I69">
        <v>2</v>
      </c>
      <c r="J69">
        <v>3</v>
      </c>
      <c r="K69">
        <v>4.2105697688122596</v>
      </c>
      <c r="L69">
        <v>26</v>
      </c>
      <c r="M69">
        <v>0</v>
      </c>
      <c r="N69">
        <v>2</v>
      </c>
      <c r="O69">
        <v>0</v>
      </c>
      <c r="P69">
        <v>0</v>
      </c>
      <c r="Q69">
        <v>0</v>
      </c>
      <c r="R69">
        <v>0</v>
      </c>
      <c r="S69">
        <v>0.112602254466181</v>
      </c>
      <c r="T69">
        <v>4</v>
      </c>
    </row>
    <row r="70" spans="1:20" x14ac:dyDescent="0.3">
      <c r="A70">
        <v>1004</v>
      </c>
      <c r="B70" t="s">
        <v>11</v>
      </c>
      <c r="C70" t="s">
        <v>48</v>
      </c>
      <c r="D70" t="s">
        <v>49</v>
      </c>
      <c r="E70">
        <v>70</v>
      </c>
      <c r="F70">
        <v>1</v>
      </c>
      <c r="G70">
        <v>17</v>
      </c>
      <c r="H70">
        <v>1</v>
      </c>
      <c r="I70">
        <v>0</v>
      </c>
      <c r="J70">
        <v>3</v>
      </c>
      <c r="K70">
        <v>10.028829473958201</v>
      </c>
      <c r="L70">
        <v>14</v>
      </c>
      <c r="M70">
        <v>0</v>
      </c>
      <c r="N70">
        <v>3</v>
      </c>
      <c r="O70">
        <v>1</v>
      </c>
      <c r="P70">
        <v>0</v>
      </c>
      <c r="Q70">
        <v>0</v>
      </c>
      <c r="R70">
        <v>0</v>
      </c>
      <c r="S70">
        <v>2.05421813970294</v>
      </c>
      <c r="T70">
        <v>3</v>
      </c>
    </row>
    <row r="71" spans="1:20" x14ac:dyDescent="0.3">
      <c r="A71">
        <v>1005</v>
      </c>
      <c r="B71" t="s">
        <v>12</v>
      </c>
      <c r="C71" t="s">
        <v>48</v>
      </c>
      <c r="D71" t="s">
        <v>49</v>
      </c>
      <c r="E71">
        <v>73</v>
      </c>
      <c r="F71">
        <v>1</v>
      </c>
      <c r="G71">
        <v>17</v>
      </c>
      <c r="H71">
        <v>1</v>
      </c>
      <c r="I71">
        <v>0</v>
      </c>
      <c r="J71">
        <v>2</v>
      </c>
      <c r="K71">
        <v>4.6724952729713296</v>
      </c>
      <c r="L71">
        <v>17</v>
      </c>
      <c r="M71">
        <v>1</v>
      </c>
      <c r="N71">
        <v>3</v>
      </c>
      <c r="O71">
        <v>0</v>
      </c>
      <c r="P71">
        <v>0</v>
      </c>
      <c r="Q71">
        <v>0</v>
      </c>
      <c r="R71">
        <v>0</v>
      </c>
      <c r="S71">
        <v>1.28806118179538</v>
      </c>
      <c r="T71">
        <v>4</v>
      </c>
    </row>
    <row r="72" spans="1:20" x14ac:dyDescent="0.3">
      <c r="A72">
        <v>1006</v>
      </c>
      <c r="B72" t="s">
        <v>13</v>
      </c>
      <c r="C72" t="s">
        <v>48</v>
      </c>
      <c r="D72" t="s">
        <v>49</v>
      </c>
      <c r="E72">
        <v>59</v>
      </c>
      <c r="F72">
        <v>0</v>
      </c>
      <c r="G72">
        <v>18</v>
      </c>
      <c r="H72">
        <v>0</v>
      </c>
      <c r="I72">
        <v>0</v>
      </c>
      <c r="J72">
        <v>1</v>
      </c>
      <c r="K72">
        <v>8.1912185452501802</v>
      </c>
      <c r="L72">
        <v>0</v>
      </c>
      <c r="M72">
        <v>0</v>
      </c>
      <c r="N72">
        <v>1</v>
      </c>
      <c r="O72">
        <v>1</v>
      </c>
      <c r="P72">
        <v>0</v>
      </c>
      <c r="Q72">
        <v>0</v>
      </c>
      <c r="R72">
        <v>0</v>
      </c>
      <c r="S72">
        <v>3.0841836144863901</v>
      </c>
      <c r="T72">
        <v>1</v>
      </c>
    </row>
    <row r="73" spans="1:20" x14ac:dyDescent="0.3">
      <c r="A73">
        <v>1007</v>
      </c>
      <c r="B73" t="s">
        <v>14</v>
      </c>
      <c r="C73" t="s">
        <v>48</v>
      </c>
      <c r="D73" t="s">
        <v>49</v>
      </c>
      <c r="E73">
        <v>23</v>
      </c>
      <c r="F73">
        <v>0</v>
      </c>
      <c r="G73">
        <v>15</v>
      </c>
      <c r="H73">
        <v>0</v>
      </c>
      <c r="I73">
        <v>1</v>
      </c>
      <c r="J73">
        <v>1</v>
      </c>
      <c r="K73">
        <v>15.601680474699201</v>
      </c>
      <c r="L73">
        <v>10</v>
      </c>
      <c r="M73">
        <v>0</v>
      </c>
      <c r="N73">
        <v>3</v>
      </c>
      <c r="O73">
        <v>0</v>
      </c>
      <c r="P73">
        <v>1</v>
      </c>
      <c r="Q73">
        <v>0</v>
      </c>
      <c r="R73">
        <v>0</v>
      </c>
      <c r="S73">
        <v>2.7482374148915798</v>
      </c>
      <c r="T73">
        <v>2</v>
      </c>
    </row>
    <row r="74" spans="1:20" x14ac:dyDescent="0.3">
      <c r="A74">
        <v>1008</v>
      </c>
      <c r="B74" t="s">
        <v>15</v>
      </c>
      <c r="C74" t="s">
        <v>48</v>
      </c>
      <c r="D74" t="s">
        <v>49</v>
      </c>
      <c r="E74">
        <v>72</v>
      </c>
      <c r="F74">
        <v>1</v>
      </c>
      <c r="G74">
        <v>15</v>
      </c>
      <c r="H74">
        <v>1</v>
      </c>
      <c r="I74">
        <v>1</v>
      </c>
      <c r="J74">
        <v>4</v>
      </c>
      <c r="K74">
        <v>15.424496305808001</v>
      </c>
      <c r="L74">
        <v>22</v>
      </c>
      <c r="M74">
        <v>1</v>
      </c>
      <c r="N74">
        <v>1</v>
      </c>
      <c r="O74">
        <v>1</v>
      </c>
      <c r="P74">
        <v>0</v>
      </c>
      <c r="Q74">
        <v>0</v>
      </c>
      <c r="R74">
        <v>0</v>
      </c>
      <c r="S74">
        <v>1.36014271231646</v>
      </c>
      <c r="T74">
        <v>4</v>
      </c>
    </row>
    <row r="75" spans="1:20" x14ac:dyDescent="0.3">
      <c r="A75">
        <v>1009</v>
      </c>
      <c r="B75" t="s">
        <v>16</v>
      </c>
      <c r="C75" t="s">
        <v>48</v>
      </c>
      <c r="D75" t="s">
        <v>49</v>
      </c>
      <c r="E75">
        <v>31</v>
      </c>
      <c r="F75">
        <v>0</v>
      </c>
      <c r="G75">
        <v>17</v>
      </c>
      <c r="H75">
        <v>0</v>
      </c>
      <c r="I75">
        <v>0</v>
      </c>
      <c r="J75">
        <v>0</v>
      </c>
      <c r="K75">
        <v>4.5620075580477</v>
      </c>
      <c r="L75">
        <v>1</v>
      </c>
      <c r="M75">
        <v>0</v>
      </c>
      <c r="N75">
        <v>2</v>
      </c>
      <c r="O75">
        <v>0</v>
      </c>
      <c r="P75">
        <v>1</v>
      </c>
      <c r="Q75">
        <v>0</v>
      </c>
      <c r="R75">
        <v>1</v>
      </c>
      <c r="S75">
        <v>2.8968191895135602</v>
      </c>
      <c r="T75">
        <v>2</v>
      </c>
    </row>
    <row r="76" spans="1:20" x14ac:dyDescent="0.3">
      <c r="A76">
        <v>1010</v>
      </c>
      <c r="B76" t="s">
        <v>17</v>
      </c>
      <c r="C76" t="s">
        <v>48</v>
      </c>
      <c r="D76" t="s">
        <v>49</v>
      </c>
      <c r="E76">
        <v>74</v>
      </c>
      <c r="F76">
        <v>1</v>
      </c>
      <c r="G76">
        <v>16</v>
      </c>
      <c r="H76">
        <v>1</v>
      </c>
      <c r="I76">
        <v>0</v>
      </c>
      <c r="J76">
        <v>1</v>
      </c>
      <c r="K76">
        <v>18.444466363097199</v>
      </c>
      <c r="L76">
        <v>0</v>
      </c>
      <c r="M76">
        <v>0</v>
      </c>
      <c r="N76">
        <v>3</v>
      </c>
      <c r="O76">
        <v>1</v>
      </c>
      <c r="P76">
        <v>0</v>
      </c>
      <c r="Q76">
        <v>0</v>
      </c>
      <c r="R76">
        <v>0</v>
      </c>
      <c r="S76">
        <v>3.5734742103297599</v>
      </c>
      <c r="T76">
        <v>0</v>
      </c>
    </row>
    <row r="77" spans="1:20" x14ac:dyDescent="0.3">
      <c r="A77">
        <v>1011</v>
      </c>
      <c r="B77" t="s">
        <v>18</v>
      </c>
      <c r="C77" t="s">
        <v>48</v>
      </c>
      <c r="D77" t="s">
        <v>49</v>
      </c>
      <c r="E77">
        <v>91</v>
      </c>
      <c r="F77">
        <v>1</v>
      </c>
      <c r="G77">
        <v>17</v>
      </c>
      <c r="H77">
        <v>0</v>
      </c>
      <c r="I77">
        <v>0</v>
      </c>
      <c r="J77">
        <v>1</v>
      </c>
      <c r="K77">
        <v>11.851363655296501</v>
      </c>
      <c r="L77">
        <v>11</v>
      </c>
      <c r="M77">
        <v>0</v>
      </c>
      <c r="N77">
        <v>1</v>
      </c>
      <c r="O77">
        <v>0</v>
      </c>
      <c r="P77">
        <v>0</v>
      </c>
      <c r="Q77">
        <v>0</v>
      </c>
      <c r="R77">
        <v>0</v>
      </c>
      <c r="S77">
        <v>2.14717162501851</v>
      </c>
      <c r="T77">
        <v>3</v>
      </c>
    </row>
    <row r="78" spans="1:20" x14ac:dyDescent="0.3">
      <c r="A78">
        <v>1012</v>
      </c>
      <c r="B78" t="s">
        <v>19</v>
      </c>
      <c r="C78" t="s">
        <v>48</v>
      </c>
      <c r="D78" t="s">
        <v>49</v>
      </c>
      <c r="E78">
        <v>53</v>
      </c>
      <c r="F78">
        <v>0</v>
      </c>
      <c r="G78">
        <v>17</v>
      </c>
      <c r="H78">
        <v>0</v>
      </c>
      <c r="I78">
        <v>0</v>
      </c>
      <c r="J78">
        <v>1</v>
      </c>
      <c r="K78">
        <v>7.59848581924029</v>
      </c>
      <c r="L78">
        <v>15</v>
      </c>
      <c r="M78">
        <v>0</v>
      </c>
      <c r="N78">
        <v>2</v>
      </c>
      <c r="O78">
        <v>0</v>
      </c>
      <c r="P78">
        <v>0</v>
      </c>
      <c r="Q78">
        <v>0</v>
      </c>
      <c r="R78">
        <v>1</v>
      </c>
      <c r="S78">
        <v>1.55959451904027</v>
      </c>
      <c r="T78">
        <v>4</v>
      </c>
    </row>
    <row r="79" spans="1:20" x14ac:dyDescent="0.3">
      <c r="A79">
        <v>1013</v>
      </c>
      <c r="B79" t="s">
        <v>20</v>
      </c>
      <c r="C79" t="s">
        <v>48</v>
      </c>
      <c r="D79" t="s">
        <v>49</v>
      </c>
      <c r="E79">
        <v>56</v>
      </c>
      <c r="F79">
        <v>0</v>
      </c>
      <c r="G79">
        <v>17</v>
      </c>
      <c r="H79">
        <v>0</v>
      </c>
      <c r="I79">
        <v>1</v>
      </c>
      <c r="J79">
        <v>1</v>
      </c>
      <c r="K79">
        <v>10.038711615617199</v>
      </c>
      <c r="L79">
        <v>21</v>
      </c>
      <c r="M79">
        <v>0</v>
      </c>
      <c r="N79">
        <v>3</v>
      </c>
      <c r="O79">
        <v>1</v>
      </c>
      <c r="P79">
        <v>0</v>
      </c>
      <c r="Q79">
        <v>0</v>
      </c>
      <c r="R79">
        <v>0</v>
      </c>
      <c r="S79">
        <v>1.5200778148748</v>
      </c>
      <c r="T79">
        <v>4</v>
      </c>
    </row>
    <row r="80" spans="1:20" x14ac:dyDescent="0.3">
      <c r="A80">
        <v>1014</v>
      </c>
      <c r="B80" t="s">
        <v>21</v>
      </c>
      <c r="C80" t="s">
        <v>48</v>
      </c>
      <c r="D80" t="s">
        <v>49</v>
      </c>
      <c r="E80">
        <v>53</v>
      </c>
      <c r="F80">
        <v>0</v>
      </c>
      <c r="G80">
        <v>17</v>
      </c>
      <c r="H80">
        <v>0</v>
      </c>
      <c r="I80">
        <v>1</v>
      </c>
      <c r="J80">
        <v>2</v>
      </c>
      <c r="K80">
        <v>12.1014250687548</v>
      </c>
      <c r="L80">
        <v>21</v>
      </c>
      <c r="M80">
        <v>0</v>
      </c>
      <c r="N80">
        <v>4</v>
      </c>
      <c r="O80">
        <v>0</v>
      </c>
      <c r="P80">
        <v>1</v>
      </c>
      <c r="Q80">
        <v>0</v>
      </c>
      <c r="R80">
        <v>0</v>
      </c>
      <c r="S80">
        <v>1.75158095833407</v>
      </c>
      <c r="T80">
        <v>4</v>
      </c>
    </row>
    <row r="81" spans="1:20" x14ac:dyDescent="0.3">
      <c r="A81">
        <v>1015</v>
      </c>
      <c r="B81" t="s">
        <v>22</v>
      </c>
      <c r="C81" t="s">
        <v>48</v>
      </c>
      <c r="D81" t="s">
        <v>49</v>
      </c>
      <c r="E81">
        <v>100</v>
      </c>
      <c r="F81">
        <v>1</v>
      </c>
      <c r="G81">
        <v>18</v>
      </c>
      <c r="H81">
        <v>1</v>
      </c>
      <c r="I81">
        <v>0</v>
      </c>
      <c r="J81">
        <v>1</v>
      </c>
      <c r="K81">
        <v>11.197810636915699</v>
      </c>
      <c r="L81">
        <v>9</v>
      </c>
      <c r="M81">
        <v>1</v>
      </c>
      <c r="N81">
        <v>2</v>
      </c>
      <c r="O81">
        <v>0</v>
      </c>
      <c r="P81">
        <v>0</v>
      </c>
      <c r="Q81">
        <v>0</v>
      </c>
      <c r="R81">
        <v>0</v>
      </c>
      <c r="S81">
        <v>2.3967881171247898</v>
      </c>
      <c r="T81">
        <v>3</v>
      </c>
    </row>
    <row r="82" spans="1:20" x14ac:dyDescent="0.3">
      <c r="A82">
        <v>1016</v>
      </c>
      <c r="B82" t="s">
        <v>23</v>
      </c>
      <c r="C82" t="s">
        <v>48</v>
      </c>
      <c r="D82" t="s">
        <v>49</v>
      </c>
      <c r="E82">
        <v>50</v>
      </c>
      <c r="F82">
        <v>0</v>
      </c>
      <c r="G82">
        <v>15</v>
      </c>
      <c r="H82">
        <v>0</v>
      </c>
      <c r="I82">
        <v>0</v>
      </c>
      <c r="J82">
        <v>2</v>
      </c>
      <c r="K82">
        <v>9.7281007107235595</v>
      </c>
      <c r="L82">
        <v>17</v>
      </c>
      <c r="M82">
        <v>1</v>
      </c>
      <c r="N82">
        <v>0</v>
      </c>
      <c r="O82">
        <v>0</v>
      </c>
      <c r="P82">
        <v>1</v>
      </c>
      <c r="Q82">
        <v>0</v>
      </c>
      <c r="R82">
        <v>0</v>
      </c>
      <c r="S82">
        <v>1.3415207165346601</v>
      </c>
      <c r="T82">
        <v>4</v>
      </c>
    </row>
    <row r="83" spans="1:20" x14ac:dyDescent="0.3">
      <c r="A83">
        <v>1017</v>
      </c>
      <c r="B83" t="s">
        <v>24</v>
      </c>
      <c r="C83" t="s">
        <v>48</v>
      </c>
      <c r="D83" t="s">
        <v>49</v>
      </c>
      <c r="E83">
        <v>60</v>
      </c>
      <c r="F83">
        <v>1</v>
      </c>
      <c r="G83">
        <v>18</v>
      </c>
      <c r="H83">
        <v>0</v>
      </c>
      <c r="I83">
        <v>3</v>
      </c>
      <c r="J83">
        <v>1</v>
      </c>
      <c r="K83">
        <v>10.098656081788</v>
      </c>
      <c r="L83">
        <v>14</v>
      </c>
      <c r="M83">
        <v>0</v>
      </c>
      <c r="N83">
        <v>2</v>
      </c>
      <c r="O83">
        <v>1</v>
      </c>
      <c r="P83">
        <v>1</v>
      </c>
      <c r="Q83">
        <v>0</v>
      </c>
      <c r="R83">
        <v>0</v>
      </c>
      <c r="S83">
        <v>2.23217527771597</v>
      </c>
      <c r="T83">
        <v>3</v>
      </c>
    </row>
    <row r="84" spans="1:20" x14ac:dyDescent="0.3">
      <c r="A84">
        <v>1018</v>
      </c>
      <c r="B84" t="s">
        <v>25</v>
      </c>
      <c r="C84" t="s">
        <v>48</v>
      </c>
      <c r="D84" t="s">
        <v>49</v>
      </c>
      <c r="E84">
        <v>38</v>
      </c>
      <c r="F84">
        <v>0</v>
      </c>
      <c r="G84">
        <v>18</v>
      </c>
      <c r="H84">
        <v>1</v>
      </c>
      <c r="I84">
        <v>0</v>
      </c>
      <c r="J84">
        <v>0</v>
      </c>
      <c r="K84">
        <v>3.52823820855772</v>
      </c>
      <c r="L84">
        <v>16</v>
      </c>
      <c r="M84">
        <v>1</v>
      </c>
      <c r="N84">
        <v>2</v>
      </c>
      <c r="O84">
        <v>0</v>
      </c>
      <c r="P84">
        <v>0</v>
      </c>
      <c r="Q84">
        <v>0</v>
      </c>
      <c r="R84">
        <v>0</v>
      </c>
      <c r="S84">
        <v>1.38440417569403</v>
      </c>
      <c r="T84">
        <v>4</v>
      </c>
    </row>
    <row r="85" spans="1:20" x14ac:dyDescent="0.3">
      <c r="A85">
        <v>1019</v>
      </c>
      <c r="B85" t="s">
        <v>26</v>
      </c>
      <c r="C85" t="s">
        <v>48</v>
      </c>
      <c r="D85" t="s">
        <v>49</v>
      </c>
      <c r="E85">
        <v>33</v>
      </c>
      <c r="F85">
        <v>0</v>
      </c>
      <c r="G85">
        <v>18</v>
      </c>
      <c r="H85">
        <v>0</v>
      </c>
      <c r="I85">
        <v>1</v>
      </c>
      <c r="J85">
        <v>3</v>
      </c>
      <c r="K85">
        <v>16.254658086093499</v>
      </c>
      <c r="L85">
        <v>29</v>
      </c>
      <c r="M85">
        <v>0</v>
      </c>
      <c r="N85">
        <v>2</v>
      </c>
      <c r="O85">
        <v>1</v>
      </c>
      <c r="P85">
        <v>0</v>
      </c>
      <c r="Q85">
        <v>0</v>
      </c>
      <c r="R85">
        <v>1</v>
      </c>
      <c r="S85">
        <v>0.46955332337986999</v>
      </c>
      <c r="T85">
        <v>4</v>
      </c>
    </row>
    <row r="86" spans="1:20" x14ac:dyDescent="0.3">
      <c r="A86">
        <v>1020</v>
      </c>
      <c r="B86" t="s">
        <v>27</v>
      </c>
      <c r="C86" t="s">
        <v>48</v>
      </c>
      <c r="D86" t="s">
        <v>49</v>
      </c>
      <c r="E86">
        <v>75</v>
      </c>
      <c r="F86">
        <v>1</v>
      </c>
      <c r="G86">
        <v>17</v>
      </c>
      <c r="H86">
        <v>0</v>
      </c>
      <c r="I86">
        <v>0</v>
      </c>
      <c r="J86">
        <v>1</v>
      </c>
      <c r="K86">
        <v>10.835206398820301</v>
      </c>
      <c r="L86">
        <v>9</v>
      </c>
      <c r="M86">
        <v>0</v>
      </c>
      <c r="N86">
        <v>2</v>
      </c>
      <c r="O86">
        <v>0</v>
      </c>
      <c r="P86">
        <v>0</v>
      </c>
      <c r="Q86">
        <v>1</v>
      </c>
      <c r="R86">
        <v>0</v>
      </c>
      <c r="S86">
        <v>2.3957840945306899</v>
      </c>
      <c r="T86">
        <v>3</v>
      </c>
    </row>
    <row r="87" spans="1:20" x14ac:dyDescent="0.3">
      <c r="A87">
        <v>1021</v>
      </c>
      <c r="B87" t="s">
        <v>28</v>
      </c>
      <c r="C87" t="s">
        <v>48</v>
      </c>
      <c r="D87" t="s">
        <v>49</v>
      </c>
      <c r="E87">
        <v>74</v>
      </c>
      <c r="F87">
        <v>1</v>
      </c>
      <c r="G87">
        <v>16</v>
      </c>
      <c r="H87">
        <v>1</v>
      </c>
      <c r="I87">
        <v>0</v>
      </c>
      <c r="J87">
        <v>3</v>
      </c>
      <c r="K87">
        <v>2.6215972340940601</v>
      </c>
      <c r="L87">
        <v>2</v>
      </c>
      <c r="M87">
        <v>0</v>
      </c>
      <c r="N87">
        <v>3</v>
      </c>
      <c r="O87">
        <v>0</v>
      </c>
      <c r="P87">
        <v>0</v>
      </c>
      <c r="Q87">
        <v>0</v>
      </c>
      <c r="R87">
        <v>1</v>
      </c>
      <c r="S87">
        <v>2.7784112999206498</v>
      </c>
      <c r="T87">
        <v>2</v>
      </c>
    </row>
    <row r="88" spans="1:20" x14ac:dyDescent="0.3">
      <c r="A88">
        <v>1022</v>
      </c>
      <c r="B88" t="s">
        <v>29</v>
      </c>
      <c r="C88" t="s">
        <v>48</v>
      </c>
      <c r="D88" t="s">
        <v>49</v>
      </c>
      <c r="E88">
        <v>7</v>
      </c>
      <c r="F88">
        <v>0</v>
      </c>
      <c r="G88">
        <v>15</v>
      </c>
      <c r="H88">
        <v>0</v>
      </c>
      <c r="I88">
        <v>0</v>
      </c>
      <c r="J88">
        <v>2</v>
      </c>
      <c r="K88">
        <v>15.3231420316555</v>
      </c>
      <c r="L88">
        <v>25</v>
      </c>
      <c r="M88">
        <v>0</v>
      </c>
      <c r="N88">
        <v>1</v>
      </c>
      <c r="O88">
        <v>1</v>
      </c>
      <c r="P88">
        <v>0</v>
      </c>
      <c r="Q88">
        <v>0</v>
      </c>
      <c r="R88">
        <v>0</v>
      </c>
      <c r="S88">
        <v>0.34689403670501401</v>
      </c>
      <c r="T88">
        <v>4</v>
      </c>
    </row>
    <row r="89" spans="1:20" x14ac:dyDescent="0.3">
      <c r="A89">
        <v>1023</v>
      </c>
      <c r="B89" t="s">
        <v>30</v>
      </c>
      <c r="C89" t="s">
        <v>48</v>
      </c>
      <c r="D89" t="s">
        <v>49</v>
      </c>
      <c r="E89">
        <v>6</v>
      </c>
      <c r="F89">
        <v>0</v>
      </c>
      <c r="G89">
        <v>16</v>
      </c>
      <c r="H89">
        <v>1</v>
      </c>
      <c r="I89">
        <v>1</v>
      </c>
      <c r="J89">
        <v>0</v>
      </c>
      <c r="K89">
        <v>18.648879567546999</v>
      </c>
      <c r="L89">
        <v>29</v>
      </c>
      <c r="M89">
        <v>1</v>
      </c>
      <c r="N89">
        <v>1</v>
      </c>
      <c r="O89">
        <v>0</v>
      </c>
      <c r="P89">
        <v>0</v>
      </c>
      <c r="Q89">
        <v>0</v>
      </c>
      <c r="R89">
        <v>0</v>
      </c>
      <c r="S89">
        <v>0.31254623052535402</v>
      </c>
      <c r="T89">
        <v>4</v>
      </c>
    </row>
    <row r="90" spans="1:20" x14ac:dyDescent="0.3">
      <c r="A90">
        <v>1024</v>
      </c>
      <c r="B90" t="s">
        <v>31</v>
      </c>
      <c r="C90" t="s">
        <v>48</v>
      </c>
      <c r="D90" t="s">
        <v>49</v>
      </c>
      <c r="E90">
        <v>40</v>
      </c>
      <c r="F90">
        <v>0</v>
      </c>
      <c r="G90">
        <v>18</v>
      </c>
      <c r="H90">
        <v>1</v>
      </c>
      <c r="I90">
        <v>3</v>
      </c>
      <c r="J90">
        <v>4</v>
      </c>
      <c r="K90">
        <v>18.946137984739199</v>
      </c>
      <c r="L90">
        <v>20</v>
      </c>
      <c r="M90">
        <v>0</v>
      </c>
      <c r="N90">
        <v>2</v>
      </c>
      <c r="O90">
        <v>1</v>
      </c>
      <c r="P90">
        <v>0</v>
      </c>
      <c r="Q90">
        <v>0</v>
      </c>
      <c r="R90">
        <v>0</v>
      </c>
      <c r="S90">
        <v>1.7701318767799701</v>
      </c>
      <c r="T90">
        <v>4</v>
      </c>
    </row>
    <row r="91" spans="1:20" x14ac:dyDescent="0.3">
      <c r="A91">
        <v>1025</v>
      </c>
      <c r="B91" t="s">
        <v>32</v>
      </c>
      <c r="C91" t="s">
        <v>48</v>
      </c>
      <c r="D91" t="s">
        <v>49</v>
      </c>
      <c r="E91">
        <v>14</v>
      </c>
      <c r="F91">
        <v>0</v>
      </c>
      <c r="G91">
        <v>18</v>
      </c>
      <c r="H91">
        <v>1</v>
      </c>
      <c r="I91">
        <v>0</v>
      </c>
      <c r="J91">
        <v>1</v>
      </c>
      <c r="K91">
        <v>7.3803546482234497</v>
      </c>
      <c r="L91">
        <v>15</v>
      </c>
      <c r="M91">
        <v>0</v>
      </c>
      <c r="N91">
        <v>2</v>
      </c>
      <c r="O91">
        <v>0</v>
      </c>
      <c r="P91">
        <v>0</v>
      </c>
      <c r="Q91">
        <v>0</v>
      </c>
      <c r="R91">
        <v>0</v>
      </c>
      <c r="S91">
        <v>1.5051556220362801</v>
      </c>
      <c r="T91">
        <v>4</v>
      </c>
    </row>
    <row r="92" spans="1:20" x14ac:dyDescent="0.3">
      <c r="A92">
        <v>1026</v>
      </c>
      <c r="B92" t="s">
        <v>33</v>
      </c>
      <c r="C92" t="s">
        <v>48</v>
      </c>
      <c r="D92" t="s">
        <v>49</v>
      </c>
      <c r="E92">
        <v>16</v>
      </c>
      <c r="F92">
        <v>0</v>
      </c>
      <c r="G92">
        <v>16</v>
      </c>
      <c r="H92">
        <v>1</v>
      </c>
      <c r="I92">
        <v>0</v>
      </c>
      <c r="J92">
        <v>3</v>
      </c>
      <c r="K92">
        <v>2.7103374712150798</v>
      </c>
      <c r="L92">
        <v>5</v>
      </c>
      <c r="M92">
        <v>0</v>
      </c>
      <c r="N92">
        <v>4</v>
      </c>
      <c r="O92">
        <v>0</v>
      </c>
      <c r="P92">
        <v>0</v>
      </c>
      <c r="Q92">
        <v>1</v>
      </c>
      <c r="R92">
        <v>0</v>
      </c>
      <c r="S92">
        <v>2.9778519183157401</v>
      </c>
      <c r="T92">
        <v>2</v>
      </c>
    </row>
    <row r="93" spans="1:20" x14ac:dyDescent="0.3">
      <c r="A93">
        <v>1027</v>
      </c>
      <c r="B93" t="s">
        <v>34</v>
      </c>
      <c r="C93" t="s">
        <v>48</v>
      </c>
      <c r="D93" t="s">
        <v>49</v>
      </c>
      <c r="E93">
        <v>31</v>
      </c>
      <c r="F93">
        <v>0</v>
      </c>
      <c r="G93">
        <v>16</v>
      </c>
      <c r="H93">
        <v>0</v>
      </c>
      <c r="I93">
        <v>0</v>
      </c>
      <c r="J93">
        <v>1</v>
      </c>
      <c r="K93">
        <v>10.367992532661299</v>
      </c>
      <c r="L93">
        <v>2</v>
      </c>
      <c r="M93">
        <v>0</v>
      </c>
      <c r="N93">
        <v>2</v>
      </c>
      <c r="O93">
        <v>0</v>
      </c>
      <c r="P93">
        <v>1</v>
      </c>
      <c r="Q93">
        <v>0</v>
      </c>
      <c r="R93">
        <v>0</v>
      </c>
      <c r="S93">
        <v>2.9487176719119201</v>
      </c>
      <c r="T93">
        <v>2</v>
      </c>
    </row>
    <row r="94" spans="1:20" x14ac:dyDescent="0.3">
      <c r="A94">
        <v>1028</v>
      </c>
      <c r="B94" t="s">
        <v>35</v>
      </c>
      <c r="C94" t="s">
        <v>48</v>
      </c>
      <c r="D94" t="s">
        <v>49</v>
      </c>
      <c r="E94">
        <v>72</v>
      </c>
      <c r="F94">
        <v>1</v>
      </c>
      <c r="G94">
        <v>16</v>
      </c>
      <c r="H94">
        <v>1</v>
      </c>
      <c r="I94">
        <v>0</v>
      </c>
      <c r="J94">
        <v>3</v>
      </c>
      <c r="K94">
        <v>2.2521845869844102</v>
      </c>
      <c r="L94">
        <v>8</v>
      </c>
      <c r="M94">
        <v>0</v>
      </c>
      <c r="N94">
        <v>3</v>
      </c>
      <c r="O94">
        <v>0</v>
      </c>
      <c r="P94">
        <v>0</v>
      </c>
      <c r="Q94">
        <v>1</v>
      </c>
      <c r="R94">
        <v>0</v>
      </c>
      <c r="S94">
        <v>2.14520472046719</v>
      </c>
      <c r="T94">
        <v>3</v>
      </c>
    </row>
    <row r="95" spans="1:20" x14ac:dyDescent="0.3">
      <c r="A95">
        <v>1029</v>
      </c>
      <c r="B95" t="s">
        <v>36</v>
      </c>
      <c r="C95" t="s">
        <v>48</v>
      </c>
      <c r="D95" t="s">
        <v>49</v>
      </c>
      <c r="E95">
        <v>48</v>
      </c>
      <c r="F95">
        <v>0</v>
      </c>
      <c r="G95">
        <v>18</v>
      </c>
      <c r="H95">
        <v>0</v>
      </c>
      <c r="I95">
        <v>0</v>
      </c>
      <c r="J95">
        <v>0</v>
      </c>
      <c r="K95">
        <v>18.679748370252302</v>
      </c>
      <c r="L95">
        <v>10</v>
      </c>
      <c r="M95">
        <v>0</v>
      </c>
      <c r="N95">
        <v>3</v>
      </c>
      <c r="O95">
        <v>1</v>
      </c>
      <c r="P95">
        <v>0</v>
      </c>
      <c r="Q95">
        <v>0</v>
      </c>
      <c r="R95">
        <v>0</v>
      </c>
      <c r="S95">
        <v>2.8548039289813101</v>
      </c>
      <c r="T95">
        <v>2</v>
      </c>
    </row>
    <row r="96" spans="1:20" x14ac:dyDescent="0.3">
      <c r="A96">
        <v>1030</v>
      </c>
      <c r="B96" t="s">
        <v>37</v>
      </c>
      <c r="C96" t="s">
        <v>48</v>
      </c>
      <c r="D96" t="s">
        <v>49</v>
      </c>
      <c r="E96">
        <v>53</v>
      </c>
      <c r="F96">
        <v>0</v>
      </c>
      <c r="G96">
        <v>18</v>
      </c>
      <c r="H96">
        <v>0</v>
      </c>
      <c r="I96">
        <v>0</v>
      </c>
      <c r="J96">
        <v>2</v>
      </c>
      <c r="K96">
        <v>3.6715925471029198</v>
      </c>
      <c r="L96">
        <v>20</v>
      </c>
      <c r="M96">
        <v>0</v>
      </c>
      <c r="N96">
        <v>3</v>
      </c>
      <c r="O96">
        <v>1</v>
      </c>
      <c r="P96">
        <v>0</v>
      </c>
      <c r="Q96">
        <v>0</v>
      </c>
      <c r="R96">
        <v>0</v>
      </c>
      <c r="S96">
        <v>1.51944172581513</v>
      </c>
      <c r="T96">
        <v>4</v>
      </c>
    </row>
    <row r="97" spans="1:20" x14ac:dyDescent="0.3">
      <c r="A97">
        <v>1031</v>
      </c>
      <c r="B97" t="s">
        <v>38</v>
      </c>
      <c r="C97" t="s">
        <v>48</v>
      </c>
      <c r="D97" t="s">
        <v>49</v>
      </c>
      <c r="E97">
        <v>67</v>
      </c>
      <c r="F97">
        <v>1</v>
      </c>
      <c r="G97">
        <v>15</v>
      </c>
      <c r="H97">
        <v>0</v>
      </c>
      <c r="I97">
        <v>2</v>
      </c>
      <c r="J97">
        <v>2</v>
      </c>
      <c r="K97">
        <v>5.0553171990232801</v>
      </c>
      <c r="L97">
        <v>12</v>
      </c>
      <c r="M97">
        <v>1</v>
      </c>
      <c r="N97">
        <v>0</v>
      </c>
      <c r="O97">
        <v>0</v>
      </c>
      <c r="P97">
        <v>1</v>
      </c>
      <c r="Q97">
        <v>0</v>
      </c>
      <c r="R97">
        <v>0</v>
      </c>
      <c r="S97">
        <v>1.7271203095223999</v>
      </c>
      <c r="T97">
        <v>4</v>
      </c>
    </row>
    <row r="98" spans="1:20" x14ac:dyDescent="0.3">
      <c r="A98">
        <v>1032</v>
      </c>
      <c r="B98" t="s">
        <v>39</v>
      </c>
      <c r="C98" t="s">
        <v>48</v>
      </c>
      <c r="D98" t="s">
        <v>49</v>
      </c>
      <c r="E98">
        <v>23</v>
      </c>
      <c r="F98">
        <v>0</v>
      </c>
      <c r="G98">
        <v>15</v>
      </c>
      <c r="H98">
        <v>0</v>
      </c>
      <c r="I98">
        <v>0</v>
      </c>
      <c r="J98">
        <v>3</v>
      </c>
      <c r="K98">
        <v>8.1327305376994001</v>
      </c>
      <c r="L98">
        <v>17</v>
      </c>
      <c r="M98">
        <v>0</v>
      </c>
      <c r="N98">
        <v>4</v>
      </c>
      <c r="O98">
        <v>0</v>
      </c>
      <c r="P98">
        <v>0</v>
      </c>
      <c r="Q98">
        <v>0</v>
      </c>
      <c r="R98">
        <v>1</v>
      </c>
      <c r="S98">
        <v>1.8475354711387899</v>
      </c>
      <c r="T98">
        <v>4</v>
      </c>
    </row>
    <row r="99" spans="1:20" x14ac:dyDescent="0.3">
      <c r="A99">
        <v>1033</v>
      </c>
      <c r="B99" t="s">
        <v>40</v>
      </c>
      <c r="C99" t="s">
        <v>48</v>
      </c>
      <c r="D99" t="s">
        <v>49</v>
      </c>
      <c r="E99">
        <v>90</v>
      </c>
      <c r="F99">
        <v>1</v>
      </c>
      <c r="G99">
        <v>18</v>
      </c>
      <c r="H99">
        <v>0</v>
      </c>
      <c r="I99">
        <v>0</v>
      </c>
      <c r="J99">
        <v>3</v>
      </c>
      <c r="K99">
        <v>7.6632893711825103</v>
      </c>
      <c r="L99">
        <v>25</v>
      </c>
      <c r="M99">
        <v>0</v>
      </c>
      <c r="N99">
        <v>1</v>
      </c>
      <c r="O99">
        <v>0</v>
      </c>
      <c r="P99">
        <v>1</v>
      </c>
      <c r="Q99">
        <v>0</v>
      </c>
      <c r="R99">
        <v>0</v>
      </c>
      <c r="S99">
        <v>0.38461697285648699</v>
      </c>
      <c r="T99">
        <v>4</v>
      </c>
    </row>
    <row r="100" spans="1:20" x14ac:dyDescent="0.3">
      <c r="A100">
        <v>1034</v>
      </c>
      <c r="B100" t="s">
        <v>41</v>
      </c>
      <c r="C100" t="s">
        <v>48</v>
      </c>
      <c r="D100" t="s">
        <v>49</v>
      </c>
      <c r="E100">
        <v>87</v>
      </c>
      <c r="F100">
        <v>1</v>
      </c>
      <c r="G100">
        <v>16</v>
      </c>
      <c r="H100">
        <v>0</v>
      </c>
      <c r="I100">
        <v>3</v>
      </c>
      <c r="J100">
        <v>3</v>
      </c>
      <c r="K100">
        <v>15.893257847957701</v>
      </c>
      <c r="L100">
        <v>21</v>
      </c>
      <c r="M100">
        <v>0</v>
      </c>
      <c r="N100">
        <v>0</v>
      </c>
      <c r="O100">
        <v>1</v>
      </c>
      <c r="P100">
        <v>1</v>
      </c>
      <c r="Q100">
        <v>0</v>
      </c>
      <c r="R100">
        <v>0</v>
      </c>
      <c r="S100">
        <v>0.94940609779728002</v>
      </c>
      <c r="T100">
        <v>4</v>
      </c>
    </row>
    <row r="101" spans="1:20" x14ac:dyDescent="0.3">
      <c r="A101">
        <v>1035</v>
      </c>
      <c r="B101" t="s">
        <v>42</v>
      </c>
      <c r="C101" t="s">
        <v>48</v>
      </c>
      <c r="D101" t="s">
        <v>49</v>
      </c>
      <c r="E101">
        <v>40</v>
      </c>
      <c r="F101">
        <v>0</v>
      </c>
      <c r="G101">
        <v>16</v>
      </c>
      <c r="H101">
        <v>0</v>
      </c>
      <c r="I101">
        <v>0</v>
      </c>
      <c r="J101">
        <v>3</v>
      </c>
      <c r="K101">
        <v>9.1263364110192402</v>
      </c>
      <c r="L101">
        <v>27</v>
      </c>
      <c r="M101">
        <v>1</v>
      </c>
      <c r="N101">
        <v>2</v>
      </c>
      <c r="O101">
        <v>1</v>
      </c>
      <c r="P101">
        <v>1</v>
      </c>
      <c r="Q101">
        <v>0</v>
      </c>
      <c r="R101">
        <v>0</v>
      </c>
      <c r="S101">
        <v>1.14095941842033</v>
      </c>
      <c r="T101">
        <v>4</v>
      </c>
    </row>
    <row r="102" spans="1:20" x14ac:dyDescent="0.3">
      <c r="A102">
        <v>1036</v>
      </c>
      <c r="B102" t="s">
        <v>43</v>
      </c>
      <c r="C102" t="s">
        <v>48</v>
      </c>
      <c r="D102" t="s">
        <v>49</v>
      </c>
      <c r="E102">
        <v>26</v>
      </c>
      <c r="F102">
        <v>0</v>
      </c>
      <c r="G102">
        <v>15</v>
      </c>
      <c r="H102">
        <v>0</v>
      </c>
      <c r="I102">
        <v>3</v>
      </c>
      <c r="J102">
        <v>1</v>
      </c>
      <c r="K102">
        <v>3.4153652000667298</v>
      </c>
      <c r="L102">
        <v>23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0.26147226005075203</v>
      </c>
      <c r="T102">
        <v>4</v>
      </c>
    </row>
    <row r="103" spans="1:20" x14ac:dyDescent="0.3">
      <c r="A103">
        <v>1037</v>
      </c>
      <c r="B103" t="s">
        <v>44</v>
      </c>
      <c r="C103" t="s">
        <v>48</v>
      </c>
      <c r="D103" t="s">
        <v>49</v>
      </c>
      <c r="E103">
        <v>51</v>
      </c>
      <c r="F103">
        <v>0</v>
      </c>
      <c r="G103">
        <v>18</v>
      </c>
      <c r="H103">
        <v>0</v>
      </c>
      <c r="I103">
        <v>0</v>
      </c>
      <c r="J103">
        <v>1</v>
      </c>
      <c r="K103">
        <v>5.3441979097214798</v>
      </c>
      <c r="L103">
        <v>26</v>
      </c>
      <c r="M103">
        <v>1</v>
      </c>
      <c r="N103">
        <v>1</v>
      </c>
      <c r="O103">
        <v>0</v>
      </c>
      <c r="P103">
        <v>0</v>
      </c>
      <c r="Q103">
        <v>0</v>
      </c>
      <c r="R103">
        <v>0</v>
      </c>
      <c r="S103">
        <v>0.21828485682103099</v>
      </c>
      <c r="T103">
        <v>4</v>
      </c>
    </row>
    <row r="104" spans="1:20" x14ac:dyDescent="0.3">
      <c r="A104">
        <v>1001</v>
      </c>
      <c r="B104" t="s">
        <v>6</v>
      </c>
      <c r="C104" t="s">
        <v>50</v>
      </c>
      <c r="D104" t="s">
        <v>51</v>
      </c>
      <c r="E104">
        <v>35</v>
      </c>
      <c r="F104">
        <v>0</v>
      </c>
      <c r="G104">
        <v>17</v>
      </c>
      <c r="H104">
        <v>1</v>
      </c>
      <c r="I104">
        <v>0</v>
      </c>
      <c r="J104">
        <v>2</v>
      </c>
      <c r="K104">
        <v>19.833722807854699</v>
      </c>
      <c r="L104">
        <v>7</v>
      </c>
      <c r="M104">
        <v>1</v>
      </c>
      <c r="N104">
        <v>2</v>
      </c>
      <c r="O104">
        <v>0</v>
      </c>
      <c r="P104">
        <v>0</v>
      </c>
      <c r="Q104">
        <v>1</v>
      </c>
      <c r="R104">
        <v>0</v>
      </c>
      <c r="S104">
        <v>2.9291955916676802</v>
      </c>
      <c r="T104">
        <v>2</v>
      </c>
    </row>
    <row r="105" spans="1:20" x14ac:dyDescent="0.3">
      <c r="A105">
        <v>1002</v>
      </c>
      <c r="B105" t="s">
        <v>9</v>
      </c>
      <c r="C105" t="s">
        <v>50</v>
      </c>
      <c r="D105" t="s">
        <v>51</v>
      </c>
      <c r="E105">
        <v>66</v>
      </c>
      <c r="F105">
        <v>1</v>
      </c>
      <c r="G105">
        <v>18</v>
      </c>
      <c r="H105">
        <v>0</v>
      </c>
      <c r="I105">
        <v>0</v>
      </c>
      <c r="J105">
        <v>1</v>
      </c>
      <c r="K105">
        <v>15.4087560558467</v>
      </c>
      <c r="L105">
        <v>0</v>
      </c>
      <c r="M105">
        <v>0</v>
      </c>
      <c r="N105">
        <v>1</v>
      </c>
      <c r="O105">
        <v>0</v>
      </c>
      <c r="P105">
        <v>0</v>
      </c>
      <c r="Q105">
        <v>0</v>
      </c>
      <c r="R105">
        <v>0</v>
      </c>
      <c r="S105">
        <v>3.0429148334363698</v>
      </c>
      <c r="T105">
        <v>1</v>
      </c>
    </row>
    <row r="106" spans="1:20" x14ac:dyDescent="0.3">
      <c r="A106">
        <v>1003</v>
      </c>
      <c r="B106" t="s">
        <v>10</v>
      </c>
      <c r="C106" t="s">
        <v>50</v>
      </c>
      <c r="D106" t="s">
        <v>51</v>
      </c>
      <c r="E106">
        <v>29</v>
      </c>
      <c r="F106">
        <v>0</v>
      </c>
      <c r="G106">
        <v>15</v>
      </c>
      <c r="H106">
        <v>0</v>
      </c>
      <c r="I106">
        <v>2</v>
      </c>
      <c r="J106">
        <v>3</v>
      </c>
      <c r="K106">
        <v>4.2105697688122596</v>
      </c>
      <c r="L106">
        <v>26</v>
      </c>
      <c r="M106">
        <v>0</v>
      </c>
      <c r="N106">
        <v>2</v>
      </c>
      <c r="O106">
        <v>0</v>
      </c>
      <c r="P106">
        <v>0</v>
      </c>
      <c r="Q106">
        <v>0</v>
      </c>
      <c r="R106">
        <v>0</v>
      </c>
      <c r="S106">
        <v>0.112602254466181</v>
      </c>
      <c r="T106">
        <v>4</v>
      </c>
    </row>
    <row r="107" spans="1:20" x14ac:dyDescent="0.3">
      <c r="A107">
        <v>1004</v>
      </c>
      <c r="B107" t="s">
        <v>11</v>
      </c>
      <c r="C107" t="s">
        <v>50</v>
      </c>
      <c r="D107" t="s">
        <v>51</v>
      </c>
      <c r="E107">
        <v>91</v>
      </c>
      <c r="F107">
        <v>1</v>
      </c>
      <c r="G107">
        <v>17</v>
      </c>
      <c r="H107">
        <v>1</v>
      </c>
      <c r="I107">
        <v>0</v>
      </c>
      <c r="J107">
        <v>3</v>
      </c>
      <c r="K107">
        <v>10.028829473958201</v>
      </c>
      <c r="L107">
        <v>14</v>
      </c>
      <c r="M107">
        <v>0</v>
      </c>
      <c r="N107">
        <v>3</v>
      </c>
      <c r="O107">
        <v>1</v>
      </c>
      <c r="P107">
        <v>0</v>
      </c>
      <c r="Q107">
        <v>0</v>
      </c>
      <c r="R107">
        <v>0</v>
      </c>
      <c r="S107">
        <v>2.05421813970294</v>
      </c>
      <c r="T107">
        <v>3</v>
      </c>
    </row>
    <row r="108" spans="1:20" x14ac:dyDescent="0.3">
      <c r="A108">
        <v>1005</v>
      </c>
      <c r="B108" t="s">
        <v>12</v>
      </c>
      <c r="C108" t="s">
        <v>50</v>
      </c>
      <c r="D108" t="s">
        <v>51</v>
      </c>
      <c r="E108">
        <v>63</v>
      </c>
      <c r="F108">
        <v>1</v>
      </c>
      <c r="G108">
        <v>17</v>
      </c>
      <c r="H108">
        <v>1</v>
      </c>
      <c r="I108">
        <v>0</v>
      </c>
      <c r="J108">
        <v>2</v>
      </c>
      <c r="K108">
        <v>4.6724952729713296</v>
      </c>
      <c r="L108">
        <v>17</v>
      </c>
      <c r="M108">
        <v>1</v>
      </c>
      <c r="N108">
        <v>3</v>
      </c>
      <c r="O108">
        <v>0</v>
      </c>
      <c r="P108">
        <v>0</v>
      </c>
      <c r="Q108">
        <v>0</v>
      </c>
      <c r="R108">
        <v>0</v>
      </c>
      <c r="S108">
        <v>1.28806118179538</v>
      </c>
      <c r="T108">
        <v>4</v>
      </c>
    </row>
    <row r="109" spans="1:20" x14ac:dyDescent="0.3">
      <c r="A109">
        <v>1006</v>
      </c>
      <c r="B109" t="s">
        <v>13</v>
      </c>
      <c r="C109" t="s">
        <v>50</v>
      </c>
      <c r="D109" t="s">
        <v>51</v>
      </c>
      <c r="E109">
        <v>16</v>
      </c>
      <c r="F109">
        <v>0</v>
      </c>
      <c r="G109">
        <v>18</v>
      </c>
      <c r="H109">
        <v>0</v>
      </c>
      <c r="I109">
        <v>0</v>
      </c>
      <c r="J109">
        <v>1</v>
      </c>
      <c r="K109">
        <v>8.1912185452501802</v>
      </c>
      <c r="L109">
        <v>0</v>
      </c>
      <c r="M109">
        <v>0</v>
      </c>
      <c r="N109">
        <v>1</v>
      </c>
      <c r="O109">
        <v>1</v>
      </c>
      <c r="P109">
        <v>0</v>
      </c>
      <c r="Q109">
        <v>0</v>
      </c>
      <c r="R109">
        <v>0</v>
      </c>
      <c r="S109">
        <v>3.0841836144863901</v>
      </c>
      <c r="T109">
        <v>1</v>
      </c>
    </row>
    <row r="110" spans="1:20" x14ac:dyDescent="0.3">
      <c r="A110">
        <v>1007</v>
      </c>
      <c r="B110" t="s">
        <v>14</v>
      </c>
      <c r="C110" t="s">
        <v>50</v>
      </c>
      <c r="D110" t="s">
        <v>51</v>
      </c>
      <c r="E110">
        <v>10</v>
      </c>
      <c r="F110">
        <v>0</v>
      </c>
      <c r="G110">
        <v>15</v>
      </c>
      <c r="H110">
        <v>0</v>
      </c>
      <c r="I110">
        <v>1</v>
      </c>
      <c r="J110">
        <v>1</v>
      </c>
      <c r="K110">
        <v>15.601680474699201</v>
      </c>
      <c r="L110">
        <v>10</v>
      </c>
      <c r="M110">
        <v>0</v>
      </c>
      <c r="N110">
        <v>3</v>
      </c>
      <c r="O110">
        <v>0</v>
      </c>
      <c r="P110">
        <v>1</v>
      </c>
      <c r="Q110">
        <v>0</v>
      </c>
      <c r="R110">
        <v>0</v>
      </c>
      <c r="S110">
        <v>2.7482374148915798</v>
      </c>
      <c r="T110">
        <v>2</v>
      </c>
    </row>
    <row r="111" spans="1:20" x14ac:dyDescent="0.3">
      <c r="A111">
        <v>1008</v>
      </c>
      <c r="B111" t="s">
        <v>15</v>
      </c>
      <c r="C111" t="s">
        <v>50</v>
      </c>
      <c r="D111" t="s">
        <v>51</v>
      </c>
      <c r="E111">
        <v>23</v>
      </c>
      <c r="F111">
        <v>0</v>
      </c>
      <c r="G111">
        <v>15</v>
      </c>
      <c r="H111">
        <v>1</v>
      </c>
      <c r="I111">
        <v>1</v>
      </c>
      <c r="J111">
        <v>4</v>
      </c>
      <c r="K111">
        <v>15.424496305808001</v>
      </c>
      <c r="L111">
        <v>22</v>
      </c>
      <c r="M111">
        <v>1</v>
      </c>
      <c r="N111">
        <v>1</v>
      </c>
      <c r="O111">
        <v>1</v>
      </c>
      <c r="P111">
        <v>0</v>
      </c>
      <c r="Q111">
        <v>0</v>
      </c>
      <c r="R111">
        <v>0</v>
      </c>
      <c r="S111">
        <v>1.36014271231646</v>
      </c>
      <c r="T111">
        <v>4</v>
      </c>
    </row>
    <row r="112" spans="1:20" x14ac:dyDescent="0.3">
      <c r="A112">
        <v>1009</v>
      </c>
      <c r="B112" t="s">
        <v>16</v>
      </c>
      <c r="C112" t="s">
        <v>50</v>
      </c>
      <c r="D112" t="s">
        <v>51</v>
      </c>
      <c r="E112">
        <v>72</v>
      </c>
      <c r="F112">
        <v>1</v>
      </c>
      <c r="G112">
        <v>17</v>
      </c>
      <c r="H112">
        <v>0</v>
      </c>
      <c r="I112">
        <v>0</v>
      </c>
      <c r="J112">
        <v>0</v>
      </c>
      <c r="K112">
        <v>4.5620075580477</v>
      </c>
      <c r="L112">
        <v>1</v>
      </c>
      <c r="M112">
        <v>0</v>
      </c>
      <c r="N112">
        <v>2</v>
      </c>
      <c r="O112">
        <v>0</v>
      </c>
      <c r="P112">
        <v>1</v>
      </c>
      <c r="Q112">
        <v>0</v>
      </c>
      <c r="R112">
        <v>1</v>
      </c>
      <c r="S112">
        <v>2.8968191895135602</v>
      </c>
      <c r="T112">
        <v>2</v>
      </c>
    </row>
    <row r="113" spans="1:20" x14ac:dyDescent="0.3">
      <c r="A113">
        <v>1010</v>
      </c>
      <c r="B113" t="s">
        <v>17</v>
      </c>
      <c r="C113" t="s">
        <v>50</v>
      </c>
      <c r="D113" t="s">
        <v>51</v>
      </c>
      <c r="E113">
        <v>93</v>
      </c>
      <c r="F113">
        <v>1</v>
      </c>
      <c r="G113">
        <v>16</v>
      </c>
      <c r="H113">
        <v>1</v>
      </c>
      <c r="I113">
        <v>0</v>
      </c>
      <c r="J113">
        <v>1</v>
      </c>
      <c r="K113">
        <v>18.444466363097199</v>
      </c>
      <c r="L113">
        <v>0</v>
      </c>
      <c r="M113">
        <v>0</v>
      </c>
      <c r="N113">
        <v>3</v>
      </c>
      <c r="O113">
        <v>1</v>
      </c>
      <c r="P113">
        <v>0</v>
      </c>
      <c r="Q113">
        <v>0</v>
      </c>
      <c r="R113">
        <v>0</v>
      </c>
      <c r="S113">
        <v>3.5734742103297599</v>
      </c>
      <c r="T113">
        <v>0</v>
      </c>
    </row>
    <row r="114" spans="1:20" x14ac:dyDescent="0.3">
      <c r="A114">
        <v>1011</v>
      </c>
      <c r="B114" t="s">
        <v>18</v>
      </c>
      <c r="C114" t="s">
        <v>50</v>
      </c>
      <c r="D114" t="s">
        <v>51</v>
      </c>
      <c r="E114">
        <v>10</v>
      </c>
      <c r="F114">
        <v>0</v>
      </c>
      <c r="G114">
        <v>17</v>
      </c>
      <c r="H114">
        <v>0</v>
      </c>
      <c r="I114">
        <v>0</v>
      </c>
      <c r="J114">
        <v>1</v>
      </c>
      <c r="K114">
        <v>11.851363655296501</v>
      </c>
      <c r="L114">
        <v>11</v>
      </c>
      <c r="M114">
        <v>0</v>
      </c>
      <c r="N114">
        <v>1</v>
      </c>
      <c r="O114">
        <v>0</v>
      </c>
      <c r="P114">
        <v>0</v>
      </c>
      <c r="Q114">
        <v>0</v>
      </c>
      <c r="R114">
        <v>0</v>
      </c>
      <c r="S114">
        <v>2.14717162501851</v>
      </c>
      <c r="T114">
        <v>3</v>
      </c>
    </row>
    <row r="115" spans="1:20" x14ac:dyDescent="0.3">
      <c r="A115">
        <v>1012</v>
      </c>
      <c r="B115" t="s">
        <v>19</v>
      </c>
      <c r="C115" t="s">
        <v>50</v>
      </c>
      <c r="D115" t="s">
        <v>51</v>
      </c>
      <c r="E115">
        <v>99</v>
      </c>
      <c r="F115">
        <v>1</v>
      </c>
      <c r="G115">
        <v>17</v>
      </c>
      <c r="H115">
        <v>0</v>
      </c>
      <c r="I115">
        <v>0</v>
      </c>
      <c r="J115">
        <v>1</v>
      </c>
      <c r="K115">
        <v>7.59848581924029</v>
      </c>
      <c r="L115">
        <v>15</v>
      </c>
      <c r="M115">
        <v>0</v>
      </c>
      <c r="N115">
        <v>2</v>
      </c>
      <c r="O115">
        <v>0</v>
      </c>
      <c r="P115">
        <v>0</v>
      </c>
      <c r="Q115">
        <v>0</v>
      </c>
      <c r="R115">
        <v>1</v>
      </c>
      <c r="S115">
        <v>1.55959451904027</v>
      </c>
      <c r="T115">
        <v>4</v>
      </c>
    </row>
    <row r="116" spans="1:20" x14ac:dyDescent="0.3">
      <c r="A116">
        <v>1013</v>
      </c>
      <c r="B116" t="s">
        <v>20</v>
      </c>
      <c r="C116" t="s">
        <v>50</v>
      </c>
      <c r="D116" t="s">
        <v>51</v>
      </c>
      <c r="E116">
        <v>78</v>
      </c>
      <c r="F116">
        <v>1</v>
      </c>
      <c r="G116">
        <v>17</v>
      </c>
      <c r="H116">
        <v>0</v>
      </c>
      <c r="I116">
        <v>1</v>
      </c>
      <c r="J116">
        <v>1</v>
      </c>
      <c r="K116">
        <v>10.038711615617199</v>
      </c>
      <c r="L116">
        <v>21</v>
      </c>
      <c r="M116">
        <v>0</v>
      </c>
      <c r="N116">
        <v>3</v>
      </c>
      <c r="O116">
        <v>1</v>
      </c>
      <c r="P116">
        <v>0</v>
      </c>
      <c r="Q116">
        <v>0</v>
      </c>
      <c r="R116">
        <v>0</v>
      </c>
      <c r="S116">
        <v>1.5200778148748</v>
      </c>
      <c r="T116">
        <v>4</v>
      </c>
    </row>
    <row r="117" spans="1:20" x14ac:dyDescent="0.3">
      <c r="A117">
        <v>1014</v>
      </c>
      <c r="B117" t="s">
        <v>21</v>
      </c>
      <c r="C117" t="s">
        <v>50</v>
      </c>
      <c r="D117" t="s">
        <v>51</v>
      </c>
      <c r="E117">
        <v>81</v>
      </c>
      <c r="F117">
        <v>1</v>
      </c>
      <c r="G117">
        <v>17</v>
      </c>
      <c r="H117">
        <v>0</v>
      </c>
      <c r="I117">
        <v>1</v>
      </c>
      <c r="J117">
        <v>2</v>
      </c>
      <c r="K117">
        <v>12.1014250687548</v>
      </c>
      <c r="L117">
        <v>21</v>
      </c>
      <c r="M117">
        <v>0</v>
      </c>
      <c r="N117">
        <v>4</v>
      </c>
      <c r="O117">
        <v>0</v>
      </c>
      <c r="P117">
        <v>1</v>
      </c>
      <c r="Q117">
        <v>0</v>
      </c>
      <c r="R117">
        <v>0</v>
      </c>
      <c r="S117">
        <v>1.75158095833407</v>
      </c>
      <c r="T117">
        <v>4</v>
      </c>
    </row>
    <row r="118" spans="1:20" x14ac:dyDescent="0.3">
      <c r="A118">
        <v>1015</v>
      </c>
      <c r="B118" t="s">
        <v>22</v>
      </c>
      <c r="C118" t="s">
        <v>50</v>
      </c>
      <c r="D118" t="s">
        <v>51</v>
      </c>
      <c r="E118">
        <v>40</v>
      </c>
      <c r="F118">
        <v>0</v>
      </c>
      <c r="G118">
        <v>18</v>
      </c>
      <c r="H118">
        <v>1</v>
      </c>
      <c r="I118">
        <v>0</v>
      </c>
      <c r="J118">
        <v>1</v>
      </c>
      <c r="K118">
        <v>11.197810636915699</v>
      </c>
      <c r="L118">
        <v>9</v>
      </c>
      <c r="M118">
        <v>1</v>
      </c>
      <c r="N118">
        <v>2</v>
      </c>
      <c r="O118">
        <v>0</v>
      </c>
      <c r="P118">
        <v>0</v>
      </c>
      <c r="Q118">
        <v>0</v>
      </c>
      <c r="R118">
        <v>0</v>
      </c>
      <c r="S118">
        <v>2.3967881171247898</v>
      </c>
      <c r="T118">
        <v>3</v>
      </c>
    </row>
    <row r="119" spans="1:20" x14ac:dyDescent="0.3">
      <c r="A119">
        <v>1016</v>
      </c>
      <c r="B119" t="s">
        <v>23</v>
      </c>
      <c r="C119" t="s">
        <v>50</v>
      </c>
      <c r="D119" t="s">
        <v>51</v>
      </c>
      <c r="E119">
        <v>23</v>
      </c>
      <c r="F119">
        <v>0</v>
      </c>
      <c r="G119">
        <v>15</v>
      </c>
      <c r="H119">
        <v>0</v>
      </c>
      <c r="I119">
        <v>0</v>
      </c>
      <c r="J119">
        <v>2</v>
      </c>
      <c r="K119">
        <v>9.7281007107235595</v>
      </c>
      <c r="L119">
        <v>17</v>
      </c>
      <c r="M119">
        <v>1</v>
      </c>
      <c r="N119">
        <v>0</v>
      </c>
      <c r="O119">
        <v>0</v>
      </c>
      <c r="P119">
        <v>1</v>
      </c>
      <c r="Q119">
        <v>0</v>
      </c>
      <c r="R119">
        <v>0</v>
      </c>
      <c r="S119">
        <v>1.3415207165346601</v>
      </c>
      <c r="T119">
        <v>4</v>
      </c>
    </row>
    <row r="120" spans="1:20" x14ac:dyDescent="0.3">
      <c r="A120">
        <v>1017</v>
      </c>
      <c r="B120" t="s">
        <v>24</v>
      </c>
      <c r="C120" t="s">
        <v>50</v>
      </c>
      <c r="D120" t="s">
        <v>51</v>
      </c>
      <c r="E120">
        <v>65</v>
      </c>
      <c r="F120">
        <v>1</v>
      </c>
      <c r="G120">
        <v>18</v>
      </c>
      <c r="H120">
        <v>0</v>
      </c>
      <c r="I120">
        <v>3</v>
      </c>
      <c r="J120">
        <v>1</v>
      </c>
      <c r="K120">
        <v>10.098656081788</v>
      </c>
      <c r="L120">
        <v>14</v>
      </c>
      <c r="M120">
        <v>0</v>
      </c>
      <c r="N120">
        <v>2</v>
      </c>
      <c r="O120">
        <v>1</v>
      </c>
      <c r="P120">
        <v>1</v>
      </c>
      <c r="Q120">
        <v>0</v>
      </c>
      <c r="R120">
        <v>0</v>
      </c>
      <c r="S120">
        <v>2.23217527771597</v>
      </c>
      <c r="T120">
        <v>3</v>
      </c>
    </row>
    <row r="121" spans="1:20" x14ac:dyDescent="0.3">
      <c r="A121">
        <v>1018</v>
      </c>
      <c r="B121" t="s">
        <v>25</v>
      </c>
      <c r="C121" t="s">
        <v>50</v>
      </c>
      <c r="D121" t="s">
        <v>51</v>
      </c>
      <c r="E121">
        <v>24</v>
      </c>
      <c r="F121">
        <v>0</v>
      </c>
      <c r="G121">
        <v>18</v>
      </c>
      <c r="H121">
        <v>1</v>
      </c>
      <c r="I121">
        <v>0</v>
      </c>
      <c r="J121">
        <v>0</v>
      </c>
      <c r="K121">
        <v>3.52823820855772</v>
      </c>
      <c r="L121">
        <v>16</v>
      </c>
      <c r="M121">
        <v>1</v>
      </c>
      <c r="N121">
        <v>2</v>
      </c>
      <c r="O121">
        <v>0</v>
      </c>
      <c r="P121">
        <v>0</v>
      </c>
      <c r="Q121">
        <v>0</v>
      </c>
      <c r="R121">
        <v>0</v>
      </c>
      <c r="S121">
        <v>1.38440417569403</v>
      </c>
      <c r="T121">
        <v>4</v>
      </c>
    </row>
    <row r="122" spans="1:20" x14ac:dyDescent="0.3">
      <c r="A122">
        <v>1019</v>
      </c>
      <c r="B122" t="s">
        <v>26</v>
      </c>
      <c r="C122" t="s">
        <v>50</v>
      </c>
      <c r="D122" t="s">
        <v>51</v>
      </c>
      <c r="E122">
        <v>62</v>
      </c>
      <c r="F122">
        <v>1</v>
      </c>
      <c r="G122">
        <v>18</v>
      </c>
      <c r="H122">
        <v>0</v>
      </c>
      <c r="I122">
        <v>1</v>
      </c>
      <c r="J122">
        <v>3</v>
      </c>
      <c r="K122">
        <v>16.254658086093499</v>
      </c>
      <c r="L122">
        <v>29</v>
      </c>
      <c r="M122">
        <v>0</v>
      </c>
      <c r="N122">
        <v>2</v>
      </c>
      <c r="O122">
        <v>1</v>
      </c>
      <c r="P122">
        <v>0</v>
      </c>
      <c r="Q122">
        <v>0</v>
      </c>
      <c r="R122">
        <v>1</v>
      </c>
      <c r="S122">
        <v>0.46955332337986999</v>
      </c>
      <c r="T122">
        <v>4</v>
      </c>
    </row>
    <row r="123" spans="1:20" x14ac:dyDescent="0.3">
      <c r="A123">
        <v>1020</v>
      </c>
      <c r="B123" t="s">
        <v>27</v>
      </c>
      <c r="C123" t="s">
        <v>50</v>
      </c>
      <c r="D123" t="s">
        <v>51</v>
      </c>
      <c r="E123">
        <v>41</v>
      </c>
      <c r="F123">
        <v>0</v>
      </c>
      <c r="G123">
        <v>17</v>
      </c>
      <c r="H123">
        <v>0</v>
      </c>
      <c r="I123">
        <v>0</v>
      </c>
      <c r="J123">
        <v>1</v>
      </c>
      <c r="K123">
        <v>10.835206398820301</v>
      </c>
      <c r="L123">
        <v>9</v>
      </c>
      <c r="M123">
        <v>0</v>
      </c>
      <c r="N123">
        <v>2</v>
      </c>
      <c r="O123">
        <v>0</v>
      </c>
      <c r="P123">
        <v>0</v>
      </c>
      <c r="Q123">
        <v>1</v>
      </c>
      <c r="R123">
        <v>0</v>
      </c>
      <c r="S123">
        <v>2.3957840945306899</v>
      </c>
      <c r="T123">
        <v>3</v>
      </c>
    </row>
    <row r="124" spans="1:20" x14ac:dyDescent="0.3">
      <c r="A124">
        <v>1021</v>
      </c>
      <c r="B124" t="s">
        <v>28</v>
      </c>
      <c r="C124" t="s">
        <v>50</v>
      </c>
      <c r="D124" t="s">
        <v>51</v>
      </c>
      <c r="E124">
        <v>42</v>
      </c>
      <c r="F124">
        <v>0</v>
      </c>
      <c r="G124">
        <v>16</v>
      </c>
      <c r="H124">
        <v>1</v>
      </c>
      <c r="I124">
        <v>0</v>
      </c>
      <c r="J124">
        <v>3</v>
      </c>
      <c r="K124">
        <v>2.6215972340940601</v>
      </c>
      <c r="L124">
        <v>2</v>
      </c>
      <c r="M124">
        <v>0</v>
      </c>
      <c r="N124">
        <v>3</v>
      </c>
      <c r="O124">
        <v>0</v>
      </c>
      <c r="P124">
        <v>0</v>
      </c>
      <c r="Q124">
        <v>0</v>
      </c>
      <c r="R124">
        <v>1</v>
      </c>
      <c r="S124">
        <v>2.7784112999206498</v>
      </c>
      <c r="T124">
        <v>2</v>
      </c>
    </row>
    <row r="125" spans="1:20" x14ac:dyDescent="0.3">
      <c r="A125">
        <v>1022</v>
      </c>
      <c r="B125" t="s">
        <v>29</v>
      </c>
      <c r="C125" t="s">
        <v>50</v>
      </c>
      <c r="D125" t="s">
        <v>51</v>
      </c>
      <c r="E125">
        <v>8</v>
      </c>
      <c r="F125">
        <v>0</v>
      </c>
      <c r="G125">
        <v>15</v>
      </c>
      <c r="H125">
        <v>0</v>
      </c>
      <c r="I125">
        <v>0</v>
      </c>
      <c r="J125">
        <v>2</v>
      </c>
      <c r="K125">
        <v>15.3231420316555</v>
      </c>
      <c r="L125">
        <v>25</v>
      </c>
      <c r="M125">
        <v>0</v>
      </c>
      <c r="N125">
        <v>1</v>
      </c>
      <c r="O125">
        <v>1</v>
      </c>
      <c r="P125">
        <v>0</v>
      </c>
      <c r="Q125">
        <v>0</v>
      </c>
      <c r="R125">
        <v>0</v>
      </c>
      <c r="S125">
        <v>0.34689403670501401</v>
      </c>
      <c r="T125">
        <v>4</v>
      </c>
    </row>
    <row r="126" spans="1:20" x14ac:dyDescent="0.3">
      <c r="A126">
        <v>1023</v>
      </c>
      <c r="B126" t="s">
        <v>30</v>
      </c>
      <c r="C126" t="s">
        <v>50</v>
      </c>
      <c r="D126" t="s">
        <v>51</v>
      </c>
      <c r="E126">
        <v>91</v>
      </c>
      <c r="F126">
        <v>1</v>
      </c>
      <c r="G126">
        <v>16</v>
      </c>
      <c r="H126">
        <v>1</v>
      </c>
      <c r="I126">
        <v>1</v>
      </c>
      <c r="J126">
        <v>0</v>
      </c>
      <c r="K126">
        <v>18.648879567546999</v>
      </c>
      <c r="L126">
        <v>29</v>
      </c>
      <c r="M126">
        <v>1</v>
      </c>
      <c r="N126">
        <v>1</v>
      </c>
      <c r="O126">
        <v>0</v>
      </c>
      <c r="P126">
        <v>0</v>
      </c>
      <c r="Q126">
        <v>0</v>
      </c>
      <c r="R126">
        <v>0</v>
      </c>
      <c r="S126">
        <v>0.31254623052535402</v>
      </c>
      <c r="T126">
        <v>4</v>
      </c>
    </row>
    <row r="127" spans="1:20" x14ac:dyDescent="0.3">
      <c r="A127">
        <v>1024</v>
      </c>
      <c r="B127" t="s">
        <v>31</v>
      </c>
      <c r="C127" t="s">
        <v>50</v>
      </c>
      <c r="D127" t="s">
        <v>51</v>
      </c>
      <c r="E127">
        <v>69</v>
      </c>
      <c r="F127">
        <v>1</v>
      </c>
      <c r="G127">
        <v>18</v>
      </c>
      <c r="H127">
        <v>1</v>
      </c>
      <c r="I127">
        <v>3</v>
      </c>
      <c r="J127">
        <v>4</v>
      </c>
      <c r="K127">
        <v>18.946137984739199</v>
      </c>
      <c r="L127">
        <v>20</v>
      </c>
      <c r="M127">
        <v>0</v>
      </c>
      <c r="N127">
        <v>2</v>
      </c>
      <c r="O127">
        <v>1</v>
      </c>
      <c r="P127">
        <v>0</v>
      </c>
      <c r="Q127">
        <v>0</v>
      </c>
      <c r="R127">
        <v>0</v>
      </c>
      <c r="S127">
        <v>1.7701318767799701</v>
      </c>
      <c r="T127">
        <v>4</v>
      </c>
    </row>
    <row r="128" spans="1:20" x14ac:dyDescent="0.3">
      <c r="A128">
        <v>1025</v>
      </c>
      <c r="B128" t="s">
        <v>32</v>
      </c>
      <c r="C128" t="s">
        <v>50</v>
      </c>
      <c r="D128" t="s">
        <v>51</v>
      </c>
      <c r="E128">
        <v>47</v>
      </c>
      <c r="F128">
        <v>0</v>
      </c>
      <c r="G128">
        <v>18</v>
      </c>
      <c r="H128">
        <v>1</v>
      </c>
      <c r="I128">
        <v>0</v>
      </c>
      <c r="J128">
        <v>1</v>
      </c>
      <c r="K128">
        <v>7.3803546482234497</v>
      </c>
      <c r="L128">
        <v>15</v>
      </c>
      <c r="M128">
        <v>0</v>
      </c>
      <c r="N128">
        <v>2</v>
      </c>
      <c r="O128">
        <v>0</v>
      </c>
      <c r="P128">
        <v>0</v>
      </c>
      <c r="Q128">
        <v>0</v>
      </c>
      <c r="R128">
        <v>0</v>
      </c>
      <c r="S128">
        <v>1.5051556220362801</v>
      </c>
      <c r="T128">
        <v>4</v>
      </c>
    </row>
    <row r="129" spans="1:20" x14ac:dyDescent="0.3">
      <c r="A129">
        <v>1026</v>
      </c>
      <c r="B129" t="s">
        <v>33</v>
      </c>
      <c r="C129" t="s">
        <v>50</v>
      </c>
      <c r="D129" t="s">
        <v>51</v>
      </c>
      <c r="E129">
        <v>0</v>
      </c>
      <c r="F129">
        <v>0</v>
      </c>
      <c r="G129">
        <v>16</v>
      </c>
      <c r="H129">
        <v>1</v>
      </c>
      <c r="I129">
        <v>0</v>
      </c>
      <c r="J129">
        <v>3</v>
      </c>
      <c r="K129">
        <v>2.7103374712150798</v>
      </c>
      <c r="L129">
        <v>5</v>
      </c>
      <c r="M129">
        <v>0</v>
      </c>
      <c r="N129">
        <v>4</v>
      </c>
      <c r="O129">
        <v>0</v>
      </c>
      <c r="P129">
        <v>0</v>
      </c>
      <c r="Q129">
        <v>1</v>
      </c>
      <c r="R129">
        <v>0</v>
      </c>
      <c r="S129">
        <v>2.9778519183157401</v>
      </c>
      <c r="T129">
        <v>2</v>
      </c>
    </row>
    <row r="130" spans="1:20" x14ac:dyDescent="0.3">
      <c r="A130">
        <v>1027</v>
      </c>
      <c r="B130" t="s">
        <v>34</v>
      </c>
      <c r="C130" t="s">
        <v>50</v>
      </c>
      <c r="D130" t="s">
        <v>51</v>
      </c>
      <c r="E130">
        <v>42</v>
      </c>
      <c r="F130">
        <v>0</v>
      </c>
      <c r="G130">
        <v>16</v>
      </c>
      <c r="H130">
        <v>0</v>
      </c>
      <c r="I130">
        <v>0</v>
      </c>
      <c r="J130">
        <v>1</v>
      </c>
      <c r="K130">
        <v>10.367992532661299</v>
      </c>
      <c r="L130">
        <v>2</v>
      </c>
      <c r="M130">
        <v>0</v>
      </c>
      <c r="N130">
        <v>2</v>
      </c>
      <c r="O130">
        <v>0</v>
      </c>
      <c r="P130">
        <v>1</v>
      </c>
      <c r="Q130">
        <v>0</v>
      </c>
      <c r="R130">
        <v>0</v>
      </c>
      <c r="S130">
        <v>2.9487176719119201</v>
      </c>
      <c r="T130">
        <v>2</v>
      </c>
    </row>
    <row r="131" spans="1:20" x14ac:dyDescent="0.3">
      <c r="A131">
        <v>1028</v>
      </c>
      <c r="B131" t="s">
        <v>35</v>
      </c>
      <c r="C131" t="s">
        <v>50</v>
      </c>
      <c r="D131" t="s">
        <v>51</v>
      </c>
      <c r="E131">
        <v>65</v>
      </c>
      <c r="F131">
        <v>1</v>
      </c>
      <c r="G131">
        <v>16</v>
      </c>
      <c r="H131">
        <v>1</v>
      </c>
      <c r="I131">
        <v>0</v>
      </c>
      <c r="J131">
        <v>3</v>
      </c>
      <c r="K131">
        <v>2.2521845869844102</v>
      </c>
      <c r="L131">
        <v>8</v>
      </c>
      <c r="M131">
        <v>0</v>
      </c>
      <c r="N131">
        <v>3</v>
      </c>
      <c r="O131">
        <v>0</v>
      </c>
      <c r="P131">
        <v>0</v>
      </c>
      <c r="Q131">
        <v>1</v>
      </c>
      <c r="R131">
        <v>0</v>
      </c>
      <c r="S131">
        <v>2.14520472046719</v>
      </c>
      <c r="T131">
        <v>3</v>
      </c>
    </row>
    <row r="132" spans="1:20" x14ac:dyDescent="0.3">
      <c r="A132">
        <v>1029</v>
      </c>
      <c r="B132" t="s">
        <v>36</v>
      </c>
      <c r="C132" t="s">
        <v>50</v>
      </c>
      <c r="D132" t="s">
        <v>51</v>
      </c>
      <c r="E132">
        <v>42</v>
      </c>
      <c r="F132">
        <v>0</v>
      </c>
      <c r="G132">
        <v>18</v>
      </c>
      <c r="H132">
        <v>0</v>
      </c>
      <c r="I132">
        <v>0</v>
      </c>
      <c r="J132">
        <v>0</v>
      </c>
      <c r="K132">
        <v>18.679748370252302</v>
      </c>
      <c r="L132">
        <v>10</v>
      </c>
      <c r="M132">
        <v>0</v>
      </c>
      <c r="N132">
        <v>3</v>
      </c>
      <c r="O132">
        <v>1</v>
      </c>
      <c r="P132">
        <v>0</v>
      </c>
      <c r="Q132">
        <v>0</v>
      </c>
      <c r="R132">
        <v>0</v>
      </c>
      <c r="S132">
        <v>2.8548039289813101</v>
      </c>
      <c r="T132">
        <v>2</v>
      </c>
    </row>
    <row r="133" spans="1:20" x14ac:dyDescent="0.3">
      <c r="A133">
        <v>1030</v>
      </c>
      <c r="B133" t="s">
        <v>37</v>
      </c>
      <c r="C133" t="s">
        <v>50</v>
      </c>
      <c r="D133" t="s">
        <v>51</v>
      </c>
      <c r="E133">
        <v>32</v>
      </c>
      <c r="F133">
        <v>0</v>
      </c>
      <c r="G133">
        <v>18</v>
      </c>
      <c r="H133">
        <v>0</v>
      </c>
      <c r="I133">
        <v>0</v>
      </c>
      <c r="J133">
        <v>2</v>
      </c>
      <c r="K133">
        <v>3.6715925471029198</v>
      </c>
      <c r="L133">
        <v>20</v>
      </c>
      <c r="M133">
        <v>0</v>
      </c>
      <c r="N133">
        <v>3</v>
      </c>
      <c r="O133">
        <v>1</v>
      </c>
      <c r="P133">
        <v>0</v>
      </c>
      <c r="Q133">
        <v>0</v>
      </c>
      <c r="R133">
        <v>0</v>
      </c>
      <c r="S133">
        <v>1.51944172581513</v>
      </c>
      <c r="T133">
        <v>4</v>
      </c>
    </row>
    <row r="134" spans="1:20" x14ac:dyDescent="0.3">
      <c r="A134">
        <v>1031</v>
      </c>
      <c r="B134" t="s">
        <v>38</v>
      </c>
      <c r="C134" t="s">
        <v>50</v>
      </c>
      <c r="D134" t="s">
        <v>51</v>
      </c>
      <c r="E134">
        <v>33</v>
      </c>
      <c r="F134">
        <v>0</v>
      </c>
      <c r="G134">
        <v>15</v>
      </c>
      <c r="H134">
        <v>0</v>
      </c>
      <c r="I134">
        <v>2</v>
      </c>
      <c r="J134">
        <v>2</v>
      </c>
      <c r="K134">
        <v>5.0553171990232801</v>
      </c>
      <c r="L134">
        <v>12</v>
      </c>
      <c r="M134">
        <v>1</v>
      </c>
      <c r="N134">
        <v>0</v>
      </c>
      <c r="O134">
        <v>0</v>
      </c>
      <c r="P134">
        <v>1</v>
      </c>
      <c r="Q134">
        <v>0</v>
      </c>
      <c r="R134">
        <v>0</v>
      </c>
      <c r="S134">
        <v>1.7271203095223999</v>
      </c>
      <c r="T134">
        <v>4</v>
      </c>
    </row>
    <row r="135" spans="1:20" x14ac:dyDescent="0.3">
      <c r="A135">
        <v>1032</v>
      </c>
      <c r="B135" t="s">
        <v>39</v>
      </c>
      <c r="C135" t="s">
        <v>50</v>
      </c>
      <c r="D135" t="s">
        <v>51</v>
      </c>
      <c r="E135">
        <v>4</v>
      </c>
      <c r="F135">
        <v>0</v>
      </c>
      <c r="G135">
        <v>15</v>
      </c>
      <c r="H135">
        <v>0</v>
      </c>
      <c r="I135">
        <v>0</v>
      </c>
      <c r="J135">
        <v>3</v>
      </c>
      <c r="K135">
        <v>8.1327305376994001</v>
      </c>
      <c r="L135">
        <v>17</v>
      </c>
      <c r="M135">
        <v>0</v>
      </c>
      <c r="N135">
        <v>4</v>
      </c>
      <c r="O135">
        <v>0</v>
      </c>
      <c r="P135">
        <v>0</v>
      </c>
      <c r="Q135">
        <v>0</v>
      </c>
      <c r="R135">
        <v>1</v>
      </c>
      <c r="S135">
        <v>1.8475354711387899</v>
      </c>
      <c r="T135">
        <v>4</v>
      </c>
    </row>
    <row r="136" spans="1:20" x14ac:dyDescent="0.3">
      <c r="A136">
        <v>1033</v>
      </c>
      <c r="B136" t="s">
        <v>40</v>
      </c>
      <c r="C136" t="s">
        <v>50</v>
      </c>
      <c r="D136" t="s">
        <v>51</v>
      </c>
      <c r="E136">
        <v>27</v>
      </c>
      <c r="F136">
        <v>0</v>
      </c>
      <c r="G136">
        <v>18</v>
      </c>
      <c r="H136">
        <v>0</v>
      </c>
      <c r="I136">
        <v>0</v>
      </c>
      <c r="J136">
        <v>3</v>
      </c>
      <c r="K136">
        <v>7.6632893711825103</v>
      </c>
      <c r="L136">
        <v>25</v>
      </c>
      <c r="M136">
        <v>0</v>
      </c>
      <c r="N136">
        <v>1</v>
      </c>
      <c r="O136">
        <v>0</v>
      </c>
      <c r="P136">
        <v>1</v>
      </c>
      <c r="Q136">
        <v>0</v>
      </c>
      <c r="R136">
        <v>0</v>
      </c>
      <c r="S136">
        <v>0.38461697285648699</v>
      </c>
      <c r="T136">
        <v>4</v>
      </c>
    </row>
    <row r="137" spans="1:20" x14ac:dyDescent="0.3">
      <c r="A137">
        <v>1034</v>
      </c>
      <c r="B137" t="s">
        <v>41</v>
      </c>
      <c r="C137" t="s">
        <v>50</v>
      </c>
      <c r="D137" t="s">
        <v>51</v>
      </c>
      <c r="E137">
        <v>56</v>
      </c>
      <c r="F137">
        <v>0</v>
      </c>
      <c r="G137">
        <v>16</v>
      </c>
      <c r="H137">
        <v>0</v>
      </c>
      <c r="I137">
        <v>3</v>
      </c>
      <c r="J137">
        <v>3</v>
      </c>
      <c r="K137">
        <v>15.893257847957701</v>
      </c>
      <c r="L137">
        <v>21</v>
      </c>
      <c r="M137">
        <v>0</v>
      </c>
      <c r="N137">
        <v>0</v>
      </c>
      <c r="O137">
        <v>1</v>
      </c>
      <c r="P137">
        <v>1</v>
      </c>
      <c r="Q137">
        <v>0</v>
      </c>
      <c r="R137">
        <v>0</v>
      </c>
      <c r="S137">
        <v>0.94940609779728002</v>
      </c>
      <c r="T137">
        <v>4</v>
      </c>
    </row>
    <row r="138" spans="1:20" x14ac:dyDescent="0.3">
      <c r="A138">
        <v>1035</v>
      </c>
      <c r="B138" t="s">
        <v>42</v>
      </c>
      <c r="C138" t="s">
        <v>50</v>
      </c>
      <c r="D138" t="s">
        <v>51</v>
      </c>
      <c r="E138">
        <v>36</v>
      </c>
      <c r="F138">
        <v>0</v>
      </c>
      <c r="G138">
        <v>16</v>
      </c>
      <c r="H138">
        <v>0</v>
      </c>
      <c r="I138">
        <v>0</v>
      </c>
      <c r="J138">
        <v>3</v>
      </c>
      <c r="K138">
        <v>9.1263364110192402</v>
      </c>
      <c r="L138">
        <v>27</v>
      </c>
      <c r="M138">
        <v>1</v>
      </c>
      <c r="N138">
        <v>2</v>
      </c>
      <c r="O138">
        <v>1</v>
      </c>
      <c r="P138">
        <v>1</v>
      </c>
      <c r="Q138">
        <v>0</v>
      </c>
      <c r="R138">
        <v>0</v>
      </c>
      <c r="S138">
        <v>1.14095941842033</v>
      </c>
      <c r="T138">
        <v>4</v>
      </c>
    </row>
    <row r="139" spans="1:20" x14ac:dyDescent="0.3">
      <c r="A139">
        <v>1036</v>
      </c>
      <c r="B139" t="s">
        <v>43</v>
      </c>
      <c r="C139" t="s">
        <v>50</v>
      </c>
      <c r="D139" t="s">
        <v>51</v>
      </c>
      <c r="E139">
        <v>51</v>
      </c>
      <c r="F139">
        <v>0</v>
      </c>
      <c r="G139">
        <v>15</v>
      </c>
      <c r="H139">
        <v>0</v>
      </c>
      <c r="I139">
        <v>3</v>
      </c>
      <c r="J139">
        <v>1</v>
      </c>
      <c r="K139">
        <v>3.4153652000667298</v>
      </c>
      <c r="L139">
        <v>23</v>
      </c>
      <c r="M139">
        <v>0</v>
      </c>
      <c r="N139">
        <v>1</v>
      </c>
      <c r="O139">
        <v>0</v>
      </c>
      <c r="P139">
        <v>0</v>
      </c>
      <c r="Q139">
        <v>0</v>
      </c>
      <c r="R139">
        <v>0</v>
      </c>
      <c r="S139">
        <v>0.26147226005075203</v>
      </c>
      <c r="T139">
        <v>4</v>
      </c>
    </row>
    <row r="140" spans="1:20" x14ac:dyDescent="0.3">
      <c r="A140">
        <v>1037</v>
      </c>
      <c r="B140" t="s">
        <v>44</v>
      </c>
      <c r="C140" t="s">
        <v>50</v>
      </c>
      <c r="D140" t="s">
        <v>51</v>
      </c>
      <c r="E140">
        <v>71</v>
      </c>
      <c r="F140">
        <v>1</v>
      </c>
      <c r="G140">
        <v>18</v>
      </c>
      <c r="H140">
        <v>0</v>
      </c>
      <c r="I140">
        <v>0</v>
      </c>
      <c r="J140">
        <v>1</v>
      </c>
      <c r="K140">
        <v>5.3441979097214798</v>
      </c>
      <c r="L140">
        <v>26</v>
      </c>
      <c r="M140">
        <v>1</v>
      </c>
      <c r="N140">
        <v>1</v>
      </c>
      <c r="O140">
        <v>0</v>
      </c>
      <c r="P140">
        <v>0</v>
      </c>
      <c r="Q140">
        <v>0</v>
      </c>
      <c r="R140">
        <v>0</v>
      </c>
      <c r="S140">
        <v>0.21828485682103099</v>
      </c>
      <c r="T140">
        <v>4</v>
      </c>
    </row>
    <row r="141" spans="1:20" x14ac:dyDescent="0.3">
      <c r="A141">
        <v>1038</v>
      </c>
      <c r="B141" t="s">
        <v>45</v>
      </c>
      <c r="C141" t="s">
        <v>50</v>
      </c>
      <c r="D141" t="s">
        <v>51</v>
      </c>
      <c r="E141">
        <v>52</v>
      </c>
      <c r="F141">
        <v>0</v>
      </c>
      <c r="G141">
        <v>15</v>
      </c>
      <c r="H141">
        <v>0</v>
      </c>
      <c r="I141">
        <v>2</v>
      </c>
      <c r="J141">
        <v>1</v>
      </c>
      <c r="K141">
        <v>10.1822677037504</v>
      </c>
      <c r="L141">
        <v>21</v>
      </c>
      <c r="M141">
        <v>1</v>
      </c>
      <c r="N141">
        <v>1</v>
      </c>
      <c r="O141">
        <v>0</v>
      </c>
      <c r="P141">
        <v>1</v>
      </c>
      <c r="Q141">
        <v>0</v>
      </c>
      <c r="R141">
        <v>0</v>
      </c>
      <c r="S141">
        <v>1.0677635510419701</v>
      </c>
      <c r="T141">
        <v>4</v>
      </c>
    </row>
    <row r="142" spans="1:20" x14ac:dyDescent="0.3">
      <c r="A142">
        <v>1001</v>
      </c>
      <c r="B142" t="s">
        <v>6</v>
      </c>
      <c r="C142" t="s">
        <v>52</v>
      </c>
      <c r="D142" t="s">
        <v>53</v>
      </c>
      <c r="E142">
        <v>69</v>
      </c>
      <c r="F142">
        <v>1</v>
      </c>
      <c r="G142">
        <v>17</v>
      </c>
      <c r="H142">
        <v>1</v>
      </c>
      <c r="I142">
        <v>0</v>
      </c>
      <c r="J142">
        <v>2</v>
      </c>
      <c r="K142">
        <v>19.833722807854699</v>
      </c>
      <c r="L142">
        <v>7</v>
      </c>
      <c r="M142">
        <v>1</v>
      </c>
      <c r="N142">
        <v>2</v>
      </c>
      <c r="O142">
        <v>0</v>
      </c>
      <c r="P142">
        <v>0</v>
      </c>
      <c r="Q142">
        <v>1</v>
      </c>
      <c r="R142">
        <v>0</v>
      </c>
      <c r="S142">
        <v>2.9291955916676802</v>
      </c>
      <c r="T142">
        <v>2</v>
      </c>
    </row>
    <row r="143" spans="1:20" x14ac:dyDescent="0.3">
      <c r="A143">
        <v>1002</v>
      </c>
      <c r="B143" t="s">
        <v>9</v>
      </c>
      <c r="C143" t="s">
        <v>52</v>
      </c>
      <c r="D143" t="s">
        <v>53</v>
      </c>
      <c r="E143">
        <v>95</v>
      </c>
      <c r="F143">
        <v>1</v>
      </c>
      <c r="G143">
        <v>18</v>
      </c>
      <c r="H143">
        <v>0</v>
      </c>
      <c r="I143">
        <v>0</v>
      </c>
      <c r="J143">
        <v>1</v>
      </c>
      <c r="K143">
        <v>15.4087560558467</v>
      </c>
      <c r="L143">
        <v>0</v>
      </c>
      <c r="M143">
        <v>0</v>
      </c>
      <c r="N143">
        <v>1</v>
      </c>
      <c r="O143">
        <v>0</v>
      </c>
      <c r="P143">
        <v>0</v>
      </c>
      <c r="Q143">
        <v>0</v>
      </c>
      <c r="R143">
        <v>0</v>
      </c>
      <c r="S143">
        <v>3.0429148334363698</v>
      </c>
      <c r="T143">
        <v>1</v>
      </c>
    </row>
    <row r="144" spans="1:20" x14ac:dyDescent="0.3">
      <c r="A144">
        <v>1003</v>
      </c>
      <c r="B144" t="s">
        <v>10</v>
      </c>
      <c r="C144" t="s">
        <v>52</v>
      </c>
      <c r="D144" t="s">
        <v>53</v>
      </c>
      <c r="E144">
        <v>33</v>
      </c>
      <c r="F144">
        <v>0</v>
      </c>
      <c r="G144">
        <v>15</v>
      </c>
      <c r="H144">
        <v>0</v>
      </c>
      <c r="I144">
        <v>2</v>
      </c>
      <c r="J144">
        <v>3</v>
      </c>
      <c r="K144">
        <v>4.2105697688122596</v>
      </c>
      <c r="L144">
        <v>26</v>
      </c>
      <c r="M144">
        <v>0</v>
      </c>
      <c r="N144">
        <v>2</v>
      </c>
      <c r="O144">
        <v>0</v>
      </c>
      <c r="P144">
        <v>0</v>
      </c>
      <c r="Q144">
        <v>0</v>
      </c>
      <c r="R144">
        <v>0</v>
      </c>
      <c r="S144">
        <v>0.112602254466181</v>
      </c>
      <c r="T144">
        <v>4</v>
      </c>
    </row>
    <row r="145" spans="1:20" x14ac:dyDescent="0.3">
      <c r="A145">
        <v>1004</v>
      </c>
      <c r="B145" t="s">
        <v>11</v>
      </c>
      <c r="C145" t="s">
        <v>52</v>
      </c>
      <c r="D145" t="s">
        <v>53</v>
      </c>
      <c r="E145">
        <v>76</v>
      </c>
      <c r="F145">
        <v>1</v>
      </c>
      <c r="G145">
        <v>17</v>
      </c>
      <c r="H145">
        <v>1</v>
      </c>
      <c r="I145">
        <v>0</v>
      </c>
      <c r="J145">
        <v>3</v>
      </c>
      <c r="K145">
        <v>10.028829473958201</v>
      </c>
      <c r="L145">
        <v>14</v>
      </c>
      <c r="M145">
        <v>0</v>
      </c>
      <c r="N145">
        <v>3</v>
      </c>
      <c r="O145">
        <v>1</v>
      </c>
      <c r="P145">
        <v>0</v>
      </c>
      <c r="Q145">
        <v>0</v>
      </c>
      <c r="R145">
        <v>0</v>
      </c>
      <c r="S145">
        <v>2.05421813970294</v>
      </c>
      <c r="T145">
        <v>3</v>
      </c>
    </row>
    <row r="146" spans="1:20" x14ac:dyDescent="0.3">
      <c r="A146">
        <v>1005</v>
      </c>
      <c r="B146" t="s">
        <v>12</v>
      </c>
      <c r="C146" t="s">
        <v>52</v>
      </c>
      <c r="D146" t="s">
        <v>53</v>
      </c>
      <c r="E146">
        <v>20</v>
      </c>
      <c r="F146">
        <v>0</v>
      </c>
      <c r="G146">
        <v>17</v>
      </c>
      <c r="H146">
        <v>1</v>
      </c>
      <c r="I146">
        <v>0</v>
      </c>
      <c r="J146">
        <v>2</v>
      </c>
      <c r="K146">
        <v>4.6724952729713296</v>
      </c>
      <c r="L146">
        <v>17</v>
      </c>
      <c r="M146">
        <v>1</v>
      </c>
      <c r="N146">
        <v>3</v>
      </c>
      <c r="O146">
        <v>0</v>
      </c>
      <c r="P146">
        <v>0</v>
      </c>
      <c r="Q146">
        <v>0</v>
      </c>
      <c r="R146">
        <v>0</v>
      </c>
      <c r="S146">
        <v>1.28806118179538</v>
      </c>
      <c r="T146">
        <v>4</v>
      </c>
    </row>
    <row r="147" spans="1:20" x14ac:dyDescent="0.3">
      <c r="A147">
        <v>1006</v>
      </c>
      <c r="B147" t="s">
        <v>13</v>
      </c>
      <c r="C147" t="s">
        <v>52</v>
      </c>
      <c r="D147" t="s">
        <v>53</v>
      </c>
      <c r="E147">
        <v>10</v>
      </c>
      <c r="F147">
        <v>0</v>
      </c>
      <c r="G147">
        <v>18</v>
      </c>
      <c r="H147">
        <v>0</v>
      </c>
      <c r="I147">
        <v>0</v>
      </c>
      <c r="J147">
        <v>1</v>
      </c>
      <c r="K147">
        <v>8.1912185452501802</v>
      </c>
      <c r="L147">
        <v>0</v>
      </c>
      <c r="M147">
        <v>0</v>
      </c>
      <c r="N147">
        <v>1</v>
      </c>
      <c r="O147">
        <v>1</v>
      </c>
      <c r="P147">
        <v>0</v>
      </c>
      <c r="Q147">
        <v>0</v>
      </c>
      <c r="R147">
        <v>0</v>
      </c>
      <c r="S147">
        <v>3.0841836144863901</v>
      </c>
      <c r="T147">
        <v>1</v>
      </c>
    </row>
    <row r="148" spans="1:20" x14ac:dyDescent="0.3">
      <c r="A148">
        <v>1007</v>
      </c>
      <c r="B148" t="s">
        <v>14</v>
      </c>
      <c r="C148" t="s">
        <v>52</v>
      </c>
      <c r="D148" t="s">
        <v>53</v>
      </c>
      <c r="E148">
        <v>72</v>
      </c>
      <c r="F148">
        <v>1</v>
      </c>
      <c r="G148">
        <v>15</v>
      </c>
      <c r="H148">
        <v>0</v>
      </c>
      <c r="I148">
        <v>1</v>
      </c>
      <c r="J148">
        <v>1</v>
      </c>
      <c r="K148">
        <v>15.601680474699201</v>
      </c>
      <c r="L148">
        <v>10</v>
      </c>
      <c r="M148">
        <v>0</v>
      </c>
      <c r="N148">
        <v>3</v>
      </c>
      <c r="O148">
        <v>0</v>
      </c>
      <c r="P148">
        <v>1</v>
      </c>
      <c r="Q148">
        <v>0</v>
      </c>
      <c r="R148">
        <v>0</v>
      </c>
      <c r="S148">
        <v>2.7482374148915798</v>
      </c>
      <c r="T148">
        <v>2</v>
      </c>
    </row>
    <row r="149" spans="1:20" x14ac:dyDescent="0.3">
      <c r="A149">
        <v>1008</v>
      </c>
      <c r="B149" t="s">
        <v>15</v>
      </c>
      <c r="C149" t="s">
        <v>52</v>
      </c>
      <c r="D149" t="s">
        <v>53</v>
      </c>
      <c r="E149">
        <v>80</v>
      </c>
      <c r="F149">
        <v>1</v>
      </c>
      <c r="G149">
        <v>15</v>
      </c>
      <c r="H149">
        <v>1</v>
      </c>
      <c r="I149">
        <v>1</v>
      </c>
      <c r="J149">
        <v>4</v>
      </c>
      <c r="K149">
        <v>15.424496305808001</v>
      </c>
      <c r="L149">
        <v>22</v>
      </c>
      <c r="M149">
        <v>1</v>
      </c>
      <c r="N149">
        <v>1</v>
      </c>
      <c r="O149">
        <v>1</v>
      </c>
      <c r="P149">
        <v>0</v>
      </c>
      <c r="Q149">
        <v>0</v>
      </c>
      <c r="R149">
        <v>0</v>
      </c>
      <c r="S149">
        <v>1.36014271231646</v>
      </c>
      <c r="T149">
        <v>4</v>
      </c>
    </row>
    <row r="150" spans="1:20" x14ac:dyDescent="0.3">
      <c r="A150">
        <v>1009</v>
      </c>
      <c r="B150" t="s">
        <v>16</v>
      </c>
      <c r="C150" t="s">
        <v>52</v>
      </c>
      <c r="D150" t="s">
        <v>53</v>
      </c>
      <c r="E150">
        <v>22</v>
      </c>
      <c r="F150">
        <v>0</v>
      </c>
      <c r="G150">
        <v>17</v>
      </c>
      <c r="H150">
        <v>0</v>
      </c>
      <c r="I150">
        <v>0</v>
      </c>
      <c r="J150">
        <v>0</v>
      </c>
      <c r="K150">
        <v>4.5620075580477</v>
      </c>
      <c r="L150">
        <v>1</v>
      </c>
      <c r="M150">
        <v>0</v>
      </c>
      <c r="N150">
        <v>2</v>
      </c>
      <c r="O150">
        <v>0</v>
      </c>
      <c r="P150">
        <v>1</v>
      </c>
      <c r="Q150">
        <v>0</v>
      </c>
      <c r="R150">
        <v>1</v>
      </c>
      <c r="S150">
        <v>2.8968191895135602</v>
      </c>
      <c r="T150">
        <v>2</v>
      </c>
    </row>
    <row r="151" spans="1:20" x14ac:dyDescent="0.3">
      <c r="A151">
        <v>1010</v>
      </c>
      <c r="B151" t="s">
        <v>17</v>
      </c>
      <c r="C151" t="s">
        <v>52</v>
      </c>
      <c r="D151" t="s">
        <v>53</v>
      </c>
      <c r="E151">
        <v>8</v>
      </c>
      <c r="F151">
        <v>0</v>
      </c>
      <c r="G151">
        <v>16</v>
      </c>
      <c r="H151">
        <v>1</v>
      </c>
      <c r="I151">
        <v>0</v>
      </c>
      <c r="J151">
        <v>1</v>
      </c>
      <c r="K151">
        <v>18.444466363097199</v>
      </c>
      <c r="L151">
        <v>0</v>
      </c>
      <c r="M151">
        <v>0</v>
      </c>
      <c r="N151">
        <v>3</v>
      </c>
      <c r="O151">
        <v>1</v>
      </c>
      <c r="P151">
        <v>0</v>
      </c>
      <c r="Q151">
        <v>0</v>
      </c>
      <c r="R151">
        <v>0</v>
      </c>
      <c r="S151">
        <v>3.5734742103297599</v>
      </c>
      <c r="T151">
        <v>0</v>
      </c>
    </row>
    <row r="152" spans="1:20" x14ac:dyDescent="0.3">
      <c r="A152">
        <v>1011</v>
      </c>
      <c r="B152" t="s">
        <v>18</v>
      </c>
      <c r="C152" t="s">
        <v>52</v>
      </c>
      <c r="D152" t="s">
        <v>53</v>
      </c>
      <c r="E152">
        <v>100</v>
      </c>
      <c r="F152">
        <v>1</v>
      </c>
      <c r="G152">
        <v>17</v>
      </c>
      <c r="H152">
        <v>0</v>
      </c>
      <c r="I152">
        <v>0</v>
      </c>
      <c r="J152">
        <v>1</v>
      </c>
      <c r="K152">
        <v>11.851363655296501</v>
      </c>
      <c r="L152">
        <v>11</v>
      </c>
      <c r="M152">
        <v>0</v>
      </c>
      <c r="N152">
        <v>1</v>
      </c>
      <c r="O152">
        <v>0</v>
      </c>
      <c r="P152">
        <v>0</v>
      </c>
      <c r="Q152">
        <v>0</v>
      </c>
      <c r="R152">
        <v>0</v>
      </c>
      <c r="S152">
        <v>2.14717162501851</v>
      </c>
      <c r="T152">
        <v>3</v>
      </c>
    </row>
    <row r="153" spans="1:20" x14ac:dyDescent="0.3">
      <c r="A153">
        <v>1012</v>
      </c>
      <c r="B153" t="s">
        <v>19</v>
      </c>
      <c r="C153" t="s">
        <v>52</v>
      </c>
      <c r="D153" t="s">
        <v>53</v>
      </c>
      <c r="E153">
        <v>49</v>
      </c>
      <c r="F153">
        <v>0</v>
      </c>
      <c r="G153">
        <v>17</v>
      </c>
      <c r="H153">
        <v>0</v>
      </c>
      <c r="I153">
        <v>0</v>
      </c>
      <c r="J153">
        <v>1</v>
      </c>
      <c r="K153">
        <v>7.59848581924029</v>
      </c>
      <c r="L153">
        <v>15</v>
      </c>
      <c r="M153">
        <v>0</v>
      </c>
      <c r="N153">
        <v>2</v>
      </c>
      <c r="O153">
        <v>0</v>
      </c>
      <c r="P153">
        <v>0</v>
      </c>
      <c r="Q153">
        <v>0</v>
      </c>
      <c r="R153">
        <v>1</v>
      </c>
      <c r="S153">
        <v>1.55959451904027</v>
      </c>
      <c r="T153">
        <v>4</v>
      </c>
    </row>
    <row r="154" spans="1:20" x14ac:dyDescent="0.3">
      <c r="A154">
        <v>1013</v>
      </c>
      <c r="B154" t="s">
        <v>20</v>
      </c>
      <c r="C154" t="s">
        <v>52</v>
      </c>
      <c r="D154" t="s">
        <v>53</v>
      </c>
      <c r="E154">
        <v>70</v>
      </c>
      <c r="F154">
        <v>1</v>
      </c>
      <c r="G154">
        <v>17</v>
      </c>
      <c r="H154">
        <v>0</v>
      </c>
      <c r="I154">
        <v>1</v>
      </c>
      <c r="J154">
        <v>1</v>
      </c>
      <c r="K154">
        <v>10.038711615617199</v>
      </c>
      <c r="L154">
        <v>21</v>
      </c>
      <c r="M154">
        <v>0</v>
      </c>
      <c r="N154">
        <v>3</v>
      </c>
      <c r="O154">
        <v>1</v>
      </c>
      <c r="P154">
        <v>0</v>
      </c>
      <c r="Q154">
        <v>0</v>
      </c>
      <c r="R154">
        <v>0</v>
      </c>
      <c r="S154">
        <v>1.5200778148748</v>
      </c>
      <c r="T154">
        <v>4</v>
      </c>
    </row>
    <row r="155" spans="1:20" x14ac:dyDescent="0.3">
      <c r="A155">
        <v>1014</v>
      </c>
      <c r="B155" t="s">
        <v>21</v>
      </c>
      <c r="C155" t="s">
        <v>52</v>
      </c>
      <c r="D155" t="s">
        <v>53</v>
      </c>
      <c r="E155">
        <v>86</v>
      </c>
      <c r="F155">
        <v>1</v>
      </c>
      <c r="G155">
        <v>17</v>
      </c>
      <c r="H155">
        <v>0</v>
      </c>
      <c r="I155">
        <v>1</v>
      </c>
      <c r="J155">
        <v>2</v>
      </c>
      <c r="K155">
        <v>12.1014250687548</v>
      </c>
      <c r="L155">
        <v>21</v>
      </c>
      <c r="M155">
        <v>0</v>
      </c>
      <c r="N155">
        <v>4</v>
      </c>
      <c r="O155">
        <v>0</v>
      </c>
      <c r="P155">
        <v>1</v>
      </c>
      <c r="Q155">
        <v>0</v>
      </c>
      <c r="R155">
        <v>0</v>
      </c>
      <c r="S155">
        <v>1.75158095833407</v>
      </c>
      <c r="T155">
        <v>4</v>
      </c>
    </row>
    <row r="156" spans="1:20" x14ac:dyDescent="0.3">
      <c r="A156">
        <v>1015</v>
      </c>
      <c r="B156" t="s">
        <v>22</v>
      </c>
      <c r="C156" t="s">
        <v>52</v>
      </c>
      <c r="D156" t="s">
        <v>53</v>
      </c>
      <c r="E156">
        <v>15</v>
      </c>
      <c r="F156">
        <v>0</v>
      </c>
      <c r="G156">
        <v>18</v>
      </c>
      <c r="H156">
        <v>1</v>
      </c>
      <c r="I156">
        <v>0</v>
      </c>
      <c r="J156">
        <v>1</v>
      </c>
      <c r="K156">
        <v>11.197810636915699</v>
      </c>
      <c r="L156">
        <v>9</v>
      </c>
      <c r="M156">
        <v>1</v>
      </c>
      <c r="N156">
        <v>2</v>
      </c>
      <c r="O156">
        <v>0</v>
      </c>
      <c r="P156">
        <v>0</v>
      </c>
      <c r="Q156">
        <v>0</v>
      </c>
      <c r="R156">
        <v>0</v>
      </c>
      <c r="S156">
        <v>2.3967881171247898</v>
      </c>
      <c r="T156">
        <v>3</v>
      </c>
    </row>
    <row r="157" spans="1:20" x14ac:dyDescent="0.3">
      <c r="A157">
        <v>1016</v>
      </c>
      <c r="B157" t="s">
        <v>23</v>
      </c>
      <c r="C157" t="s">
        <v>52</v>
      </c>
      <c r="D157" t="s">
        <v>53</v>
      </c>
      <c r="E157">
        <v>95</v>
      </c>
      <c r="F157">
        <v>1</v>
      </c>
      <c r="G157">
        <v>15</v>
      </c>
      <c r="H157">
        <v>0</v>
      </c>
      <c r="I157">
        <v>0</v>
      </c>
      <c r="J157">
        <v>2</v>
      </c>
      <c r="K157">
        <v>9.7281007107235595</v>
      </c>
      <c r="L157">
        <v>17</v>
      </c>
      <c r="M157">
        <v>1</v>
      </c>
      <c r="N157">
        <v>0</v>
      </c>
      <c r="O157">
        <v>0</v>
      </c>
      <c r="P157">
        <v>1</v>
      </c>
      <c r="Q157">
        <v>0</v>
      </c>
      <c r="R157">
        <v>0</v>
      </c>
      <c r="S157">
        <v>1.3415207165346601</v>
      </c>
      <c r="T157">
        <v>4</v>
      </c>
    </row>
    <row r="158" spans="1:20" x14ac:dyDescent="0.3">
      <c r="A158">
        <v>1017</v>
      </c>
      <c r="B158" t="s">
        <v>24</v>
      </c>
      <c r="C158" t="s">
        <v>52</v>
      </c>
      <c r="D158" t="s">
        <v>53</v>
      </c>
      <c r="E158">
        <v>77</v>
      </c>
      <c r="F158">
        <v>1</v>
      </c>
      <c r="G158">
        <v>18</v>
      </c>
      <c r="H158">
        <v>0</v>
      </c>
      <c r="I158">
        <v>3</v>
      </c>
      <c r="J158">
        <v>1</v>
      </c>
      <c r="K158">
        <v>10.098656081788</v>
      </c>
      <c r="L158">
        <v>14</v>
      </c>
      <c r="M158">
        <v>0</v>
      </c>
      <c r="N158">
        <v>2</v>
      </c>
      <c r="O158">
        <v>1</v>
      </c>
      <c r="P158">
        <v>1</v>
      </c>
      <c r="Q158">
        <v>0</v>
      </c>
      <c r="R158">
        <v>0</v>
      </c>
      <c r="S158">
        <v>2.23217527771597</v>
      </c>
      <c r="T158">
        <v>3</v>
      </c>
    </row>
    <row r="159" spans="1:20" x14ac:dyDescent="0.3">
      <c r="A159">
        <v>1018</v>
      </c>
      <c r="B159" t="s">
        <v>25</v>
      </c>
      <c r="C159" t="s">
        <v>52</v>
      </c>
      <c r="D159" t="s">
        <v>53</v>
      </c>
      <c r="E159">
        <v>20</v>
      </c>
      <c r="F159">
        <v>0</v>
      </c>
      <c r="G159">
        <v>18</v>
      </c>
      <c r="H159">
        <v>1</v>
      </c>
      <c r="I159">
        <v>0</v>
      </c>
      <c r="J159">
        <v>0</v>
      </c>
      <c r="K159">
        <v>3.52823820855772</v>
      </c>
      <c r="L159">
        <v>16</v>
      </c>
      <c r="M159">
        <v>1</v>
      </c>
      <c r="N159">
        <v>2</v>
      </c>
      <c r="O159">
        <v>0</v>
      </c>
      <c r="P159">
        <v>0</v>
      </c>
      <c r="Q159">
        <v>0</v>
      </c>
      <c r="R159">
        <v>0</v>
      </c>
      <c r="S159">
        <v>1.38440417569403</v>
      </c>
      <c r="T159">
        <v>4</v>
      </c>
    </row>
    <row r="160" spans="1:20" x14ac:dyDescent="0.3">
      <c r="A160">
        <v>1019</v>
      </c>
      <c r="B160" t="s">
        <v>26</v>
      </c>
      <c r="C160" t="s">
        <v>52</v>
      </c>
      <c r="D160" t="s">
        <v>53</v>
      </c>
      <c r="E160">
        <v>31</v>
      </c>
      <c r="F160">
        <v>0</v>
      </c>
      <c r="G160">
        <v>18</v>
      </c>
      <c r="H160">
        <v>0</v>
      </c>
      <c r="I160">
        <v>1</v>
      </c>
      <c r="J160">
        <v>3</v>
      </c>
      <c r="K160">
        <v>16.254658086093499</v>
      </c>
      <c r="L160">
        <v>29</v>
      </c>
      <c r="M160">
        <v>0</v>
      </c>
      <c r="N160">
        <v>2</v>
      </c>
      <c r="O160">
        <v>1</v>
      </c>
      <c r="P160">
        <v>0</v>
      </c>
      <c r="Q160">
        <v>0</v>
      </c>
      <c r="R160">
        <v>1</v>
      </c>
      <c r="S160">
        <v>0.46955332337986999</v>
      </c>
      <c r="T160">
        <v>4</v>
      </c>
    </row>
    <row r="161" spans="1:20" x14ac:dyDescent="0.3">
      <c r="A161">
        <v>1020</v>
      </c>
      <c r="B161" t="s">
        <v>27</v>
      </c>
      <c r="C161" t="s">
        <v>52</v>
      </c>
      <c r="D161" t="s">
        <v>53</v>
      </c>
      <c r="E161">
        <v>48</v>
      </c>
      <c r="F161">
        <v>0</v>
      </c>
      <c r="G161">
        <v>17</v>
      </c>
      <c r="H161">
        <v>0</v>
      </c>
      <c r="I161">
        <v>0</v>
      </c>
      <c r="J161">
        <v>1</v>
      </c>
      <c r="K161">
        <v>10.835206398820301</v>
      </c>
      <c r="L161">
        <v>9</v>
      </c>
      <c r="M161">
        <v>0</v>
      </c>
      <c r="N161">
        <v>2</v>
      </c>
      <c r="O161">
        <v>0</v>
      </c>
      <c r="P161">
        <v>0</v>
      </c>
      <c r="Q161">
        <v>1</v>
      </c>
      <c r="R161">
        <v>0</v>
      </c>
      <c r="S161">
        <v>2.3957840945306899</v>
      </c>
      <c r="T161">
        <v>3</v>
      </c>
    </row>
    <row r="162" spans="1:20" x14ac:dyDescent="0.3">
      <c r="A162">
        <v>1021</v>
      </c>
      <c r="B162" t="s">
        <v>28</v>
      </c>
      <c r="C162" t="s">
        <v>52</v>
      </c>
      <c r="D162" t="s">
        <v>53</v>
      </c>
      <c r="E162">
        <v>26</v>
      </c>
      <c r="F162">
        <v>0</v>
      </c>
      <c r="G162">
        <v>16</v>
      </c>
      <c r="H162">
        <v>1</v>
      </c>
      <c r="I162">
        <v>0</v>
      </c>
      <c r="J162">
        <v>3</v>
      </c>
      <c r="K162">
        <v>2.6215972340940601</v>
      </c>
      <c r="L162">
        <v>2</v>
      </c>
      <c r="M162">
        <v>0</v>
      </c>
      <c r="N162">
        <v>3</v>
      </c>
      <c r="O162">
        <v>0</v>
      </c>
      <c r="P162">
        <v>0</v>
      </c>
      <c r="Q162">
        <v>0</v>
      </c>
      <c r="R162">
        <v>1</v>
      </c>
      <c r="S162">
        <v>2.7784112999206498</v>
      </c>
      <c r="T162">
        <v>2</v>
      </c>
    </row>
    <row r="163" spans="1:20" x14ac:dyDescent="0.3">
      <c r="A163">
        <v>1001</v>
      </c>
      <c r="B163" t="s">
        <v>6</v>
      </c>
      <c r="C163" t="s">
        <v>54</v>
      </c>
      <c r="D163" t="s">
        <v>55</v>
      </c>
      <c r="E163">
        <v>70</v>
      </c>
      <c r="F163">
        <v>1</v>
      </c>
      <c r="G163">
        <v>17</v>
      </c>
      <c r="H163">
        <v>1</v>
      </c>
      <c r="I163">
        <v>0</v>
      </c>
      <c r="J163">
        <v>2</v>
      </c>
      <c r="K163">
        <v>19.833722807854699</v>
      </c>
      <c r="L163">
        <v>7</v>
      </c>
      <c r="M163">
        <v>1</v>
      </c>
      <c r="N163">
        <v>2</v>
      </c>
      <c r="O163">
        <v>0</v>
      </c>
      <c r="P163">
        <v>0</v>
      </c>
      <c r="Q163">
        <v>1</v>
      </c>
      <c r="R163">
        <v>0</v>
      </c>
      <c r="S163">
        <v>2.9291955916676802</v>
      </c>
      <c r="T163">
        <v>2</v>
      </c>
    </row>
    <row r="164" spans="1:20" x14ac:dyDescent="0.3">
      <c r="A164">
        <v>1002</v>
      </c>
      <c r="B164" t="s">
        <v>9</v>
      </c>
      <c r="C164" t="s">
        <v>54</v>
      </c>
      <c r="D164" t="s">
        <v>55</v>
      </c>
      <c r="E164">
        <v>37</v>
      </c>
      <c r="F164">
        <v>0</v>
      </c>
      <c r="G164">
        <v>18</v>
      </c>
      <c r="H164">
        <v>0</v>
      </c>
      <c r="I164">
        <v>0</v>
      </c>
      <c r="J164">
        <v>1</v>
      </c>
      <c r="K164">
        <v>15.4087560558467</v>
      </c>
      <c r="L164">
        <v>0</v>
      </c>
      <c r="M164">
        <v>0</v>
      </c>
      <c r="N164">
        <v>1</v>
      </c>
      <c r="O164">
        <v>0</v>
      </c>
      <c r="P164">
        <v>0</v>
      </c>
      <c r="Q164">
        <v>0</v>
      </c>
      <c r="R164">
        <v>0</v>
      </c>
      <c r="S164">
        <v>3.0429148334363698</v>
      </c>
      <c r="T164">
        <v>1</v>
      </c>
    </row>
    <row r="165" spans="1:20" x14ac:dyDescent="0.3">
      <c r="A165">
        <v>1003</v>
      </c>
      <c r="B165" t="s">
        <v>10</v>
      </c>
      <c r="C165" t="s">
        <v>54</v>
      </c>
      <c r="D165" t="s">
        <v>55</v>
      </c>
      <c r="E165">
        <v>68</v>
      </c>
      <c r="F165">
        <v>1</v>
      </c>
      <c r="G165">
        <v>15</v>
      </c>
      <c r="H165">
        <v>0</v>
      </c>
      <c r="I165">
        <v>2</v>
      </c>
      <c r="J165">
        <v>3</v>
      </c>
      <c r="K165">
        <v>4.2105697688122596</v>
      </c>
      <c r="L165">
        <v>26</v>
      </c>
      <c r="M165">
        <v>0</v>
      </c>
      <c r="N165">
        <v>2</v>
      </c>
      <c r="O165">
        <v>0</v>
      </c>
      <c r="P165">
        <v>0</v>
      </c>
      <c r="Q165">
        <v>0</v>
      </c>
      <c r="R165">
        <v>0</v>
      </c>
      <c r="S165">
        <v>0.112602254466181</v>
      </c>
      <c r="T165">
        <v>4</v>
      </c>
    </row>
    <row r="166" spans="1:20" x14ac:dyDescent="0.3">
      <c r="A166">
        <v>1004</v>
      </c>
      <c r="B166" t="s">
        <v>11</v>
      </c>
      <c r="C166" t="s">
        <v>54</v>
      </c>
      <c r="D166" t="s">
        <v>55</v>
      </c>
      <c r="E166">
        <v>60</v>
      </c>
      <c r="F166">
        <v>1</v>
      </c>
      <c r="G166">
        <v>17</v>
      </c>
      <c r="H166">
        <v>1</v>
      </c>
      <c r="I166">
        <v>0</v>
      </c>
      <c r="J166">
        <v>3</v>
      </c>
      <c r="K166">
        <v>10.028829473958201</v>
      </c>
      <c r="L166">
        <v>14</v>
      </c>
      <c r="M166">
        <v>0</v>
      </c>
      <c r="N166">
        <v>3</v>
      </c>
      <c r="O166">
        <v>1</v>
      </c>
      <c r="P166">
        <v>0</v>
      </c>
      <c r="Q166">
        <v>0</v>
      </c>
      <c r="R166">
        <v>0</v>
      </c>
      <c r="S166">
        <v>2.05421813970294</v>
      </c>
      <c r="T166">
        <v>3</v>
      </c>
    </row>
    <row r="167" spans="1:20" x14ac:dyDescent="0.3">
      <c r="A167">
        <v>1005</v>
      </c>
      <c r="B167" t="s">
        <v>12</v>
      </c>
      <c r="C167" t="s">
        <v>54</v>
      </c>
      <c r="D167" t="s">
        <v>55</v>
      </c>
      <c r="E167">
        <v>98</v>
      </c>
      <c r="F167">
        <v>1</v>
      </c>
      <c r="G167">
        <v>17</v>
      </c>
      <c r="H167">
        <v>1</v>
      </c>
      <c r="I167">
        <v>0</v>
      </c>
      <c r="J167">
        <v>2</v>
      </c>
      <c r="K167">
        <v>4.6724952729713296</v>
      </c>
      <c r="L167">
        <v>17</v>
      </c>
      <c r="M167">
        <v>1</v>
      </c>
      <c r="N167">
        <v>3</v>
      </c>
      <c r="O167">
        <v>0</v>
      </c>
      <c r="P167">
        <v>0</v>
      </c>
      <c r="Q167">
        <v>0</v>
      </c>
      <c r="R167">
        <v>0</v>
      </c>
      <c r="S167">
        <v>1.28806118179538</v>
      </c>
      <c r="T167">
        <v>4</v>
      </c>
    </row>
    <row r="168" spans="1:20" x14ac:dyDescent="0.3">
      <c r="A168">
        <v>1006</v>
      </c>
      <c r="B168" t="s">
        <v>13</v>
      </c>
      <c r="C168" t="s">
        <v>54</v>
      </c>
      <c r="D168" t="s">
        <v>55</v>
      </c>
      <c r="E168">
        <v>20</v>
      </c>
      <c r="F168">
        <v>0</v>
      </c>
      <c r="G168">
        <v>18</v>
      </c>
      <c r="H168">
        <v>0</v>
      </c>
      <c r="I168">
        <v>0</v>
      </c>
      <c r="J168">
        <v>1</v>
      </c>
      <c r="K168">
        <v>8.1912185452501802</v>
      </c>
      <c r="L168">
        <v>0</v>
      </c>
      <c r="M168">
        <v>0</v>
      </c>
      <c r="N168">
        <v>1</v>
      </c>
      <c r="O168">
        <v>1</v>
      </c>
      <c r="P168">
        <v>0</v>
      </c>
      <c r="Q168">
        <v>0</v>
      </c>
      <c r="R168">
        <v>0</v>
      </c>
      <c r="S168">
        <v>3.0841836144863901</v>
      </c>
      <c r="T168">
        <v>1</v>
      </c>
    </row>
    <row r="169" spans="1:20" x14ac:dyDescent="0.3">
      <c r="A169">
        <v>1007</v>
      </c>
      <c r="B169" t="s">
        <v>14</v>
      </c>
      <c r="C169" t="s">
        <v>54</v>
      </c>
      <c r="D169" t="s">
        <v>55</v>
      </c>
      <c r="E169">
        <v>32</v>
      </c>
      <c r="F169">
        <v>0</v>
      </c>
      <c r="G169">
        <v>15</v>
      </c>
      <c r="H169">
        <v>0</v>
      </c>
      <c r="I169">
        <v>1</v>
      </c>
      <c r="J169">
        <v>1</v>
      </c>
      <c r="K169">
        <v>15.601680474699201</v>
      </c>
      <c r="L169">
        <v>10</v>
      </c>
      <c r="M169">
        <v>0</v>
      </c>
      <c r="N169">
        <v>3</v>
      </c>
      <c r="O169">
        <v>0</v>
      </c>
      <c r="P169">
        <v>1</v>
      </c>
      <c r="Q169">
        <v>0</v>
      </c>
      <c r="R169">
        <v>0</v>
      </c>
      <c r="S169">
        <v>2.7482374148915798</v>
      </c>
      <c r="T169">
        <v>2</v>
      </c>
    </row>
    <row r="170" spans="1:20" x14ac:dyDescent="0.3">
      <c r="A170">
        <v>1008</v>
      </c>
      <c r="B170" t="s">
        <v>15</v>
      </c>
      <c r="C170" t="s">
        <v>54</v>
      </c>
      <c r="D170" t="s">
        <v>55</v>
      </c>
      <c r="E170">
        <v>40</v>
      </c>
      <c r="F170">
        <v>0</v>
      </c>
      <c r="G170">
        <v>15</v>
      </c>
      <c r="H170">
        <v>1</v>
      </c>
      <c r="I170">
        <v>1</v>
      </c>
      <c r="J170">
        <v>4</v>
      </c>
      <c r="K170">
        <v>15.424496305808001</v>
      </c>
      <c r="L170">
        <v>22</v>
      </c>
      <c r="M170">
        <v>1</v>
      </c>
      <c r="N170">
        <v>1</v>
      </c>
      <c r="O170">
        <v>1</v>
      </c>
      <c r="P170">
        <v>0</v>
      </c>
      <c r="Q170">
        <v>0</v>
      </c>
      <c r="R170">
        <v>0</v>
      </c>
      <c r="S170">
        <v>1.36014271231646</v>
      </c>
      <c r="T170">
        <v>4</v>
      </c>
    </row>
    <row r="171" spans="1:20" x14ac:dyDescent="0.3">
      <c r="A171">
        <v>1009</v>
      </c>
      <c r="B171" t="s">
        <v>16</v>
      </c>
      <c r="C171" t="s">
        <v>54</v>
      </c>
      <c r="D171" t="s">
        <v>55</v>
      </c>
      <c r="E171">
        <v>97</v>
      </c>
      <c r="F171">
        <v>1</v>
      </c>
      <c r="G171">
        <v>17</v>
      </c>
      <c r="H171">
        <v>0</v>
      </c>
      <c r="I171">
        <v>0</v>
      </c>
      <c r="J171">
        <v>0</v>
      </c>
      <c r="K171">
        <v>4.5620075580477</v>
      </c>
      <c r="L171">
        <v>1</v>
      </c>
      <c r="M171">
        <v>0</v>
      </c>
      <c r="N171">
        <v>2</v>
      </c>
      <c r="O171">
        <v>0</v>
      </c>
      <c r="P171">
        <v>1</v>
      </c>
      <c r="Q171">
        <v>0</v>
      </c>
      <c r="R171">
        <v>1</v>
      </c>
      <c r="S171">
        <v>2.8968191895135602</v>
      </c>
      <c r="T171">
        <v>2</v>
      </c>
    </row>
    <row r="172" spans="1:20" x14ac:dyDescent="0.3">
      <c r="A172">
        <v>1010</v>
      </c>
      <c r="B172" t="s">
        <v>17</v>
      </c>
      <c r="C172" t="s">
        <v>54</v>
      </c>
      <c r="D172" t="s">
        <v>55</v>
      </c>
      <c r="E172">
        <v>1</v>
      </c>
      <c r="F172">
        <v>0</v>
      </c>
      <c r="G172">
        <v>16</v>
      </c>
      <c r="H172">
        <v>1</v>
      </c>
      <c r="I172">
        <v>0</v>
      </c>
      <c r="J172">
        <v>1</v>
      </c>
      <c r="K172">
        <v>18.444466363097199</v>
      </c>
      <c r="L172">
        <v>0</v>
      </c>
      <c r="M172">
        <v>0</v>
      </c>
      <c r="N172">
        <v>3</v>
      </c>
      <c r="O172">
        <v>1</v>
      </c>
      <c r="P172">
        <v>0</v>
      </c>
      <c r="Q172">
        <v>0</v>
      </c>
      <c r="R172">
        <v>0</v>
      </c>
      <c r="S172">
        <v>3.5734742103297599</v>
      </c>
      <c r="T172">
        <v>0</v>
      </c>
    </row>
    <row r="173" spans="1:20" x14ac:dyDescent="0.3">
      <c r="A173">
        <v>1011</v>
      </c>
      <c r="B173" t="s">
        <v>18</v>
      </c>
      <c r="C173" t="s">
        <v>54</v>
      </c>
      <c r="D173" t="s">
        <v>55</v>
      </c>
      <c r="E173">
        <v>6</v>
      </c>
      <c r="F173">
        <v>0</v>
      </c>
      <c r="G173">
        <v>17</v>
      </c>
      <c r="H173">
        <v>0</v>
      </c>
      <c r="I173">
        <v>0</v>
      </c>
      <c r="J173">
        <v>1</v>
      </c>
      <c r="K173">
        <v>11.851363655296501</v>
      </c>
      <c r="L173">
        <v>11</v>
      </c>
      <c r="M173">
        <v>0</v>
      </c>
      <c r="N173">
        <v>1</v>
      </c>
      <c r="O173">
        <v>0</v>
      </c>
      <c r="P173">
        <v>0</v>
      </c>
      <c r="Q173">
        <v>0</v>
      </c>
      <c r="R173">
        <v>0</v>
      </c>
      <c r="S173">
        <v>2.14717162501851</v>
      </c>
      <c r="T173">
        <v>3</v>
      </c>
    </row>
    <row r="174" spans="1:20" x14ac:dyDescent="0.3">
      <c r="A174">
        <v>1012</v>
      </c>
      <c r="B174" t="s">
        <v>19</v>
      </c>
      <c r="C174" t="s">
        <v>54</v>
      </c>
      <c r="D174" t="s">
        <v>55</v>
      </c>
      <c r="E174">
        <v>39</v>
      </c>
      <c r="F174">
        <v>0</v>
      </c>
      <c r="G174">
        <v>17</v>
      </c>
      <c r="H174">
        <v>0</v>
      </c>
      <c r="I174">
        <v>0</v>
      </c>
      <c r="J174">
        <v>1</v>
      </c>
      <c r="K174">
        <v>7.59848581924029</v>
      </c>
      <c r="L174">
        <v>15</v>
      </c>
      <c r="M174">
        <v>0</v>
      </c>
      <c r="N174">
        <v>2</v>
      </c>
      <c r="O174">
        <v>0</v>
      </c>
      <c r="P174">
        <v>0</v>
      </c>
      <c r="Q174">
        <v>0</v>
      </c>
      <c r="R174">
        <v>1</v>
      </c>
      <c r="S174">
        <v>1.55959451904027</v>
      </c>
      <c r="T174">
        <v>4</v>
      </c>
    </row>
    <row r="175" spans="1:20" x14ac:dyDescent="0.3">
      <c r="A175">
        <v>1013</v>
      </c>
      <c r="B175" t="s">
        <v>20</v>
      </c>
      <c r="C175" t="s">
        <v>54</v>
      </c>
      <c r="D175" t="s">
        <v>55</v>
      </c>
      <c r="E175">
        <v>68</v>
      </c>
      <c r="F175">
        <v>1</v>
      </c>
      <c r="G175">
        <v>17</v>
      </c>
      <c r="H175">
        <v>0</v>
      </c>
      <c r="I175">
        <v>1</v>
      </c>
      <c r="J175">
        <v>1</v>
      </c>
      <c r="K175">
        <v>10.038711615617199</v>
      </c>
      <c r="L175">
        <v>21</v>
      </c>
      <c r="M175">
        <v>0</v>
      </c>
      <c r="N175">
        <v>3</v>
      </c>
      <c r="O175">
        <v>1</v>
      </c>
      <c r="P175">
        <v>0</v>
      </c>
      <c r="Q175">
        <v>0</v>
      </c>
      <c r="R175">
        <v>0</v>
      </c>
      <c r="S175">
        <v>1.5200778148748</v>
      </c>
      <c r="T175">
        <v>4</v>
      </c>
    </row>
    <row r="176" spans="1:20" x14ac:dyDescent="0.3">
      <c r="A176">
        <v>1014</v>
      </c>
      <c r="B176" t="s">
        <v>21</v>
      </c>
      <c r="C176" t="s">
        <v>54</v>
      </c>
      <c r="D176" t="s">
        <v>55</v>
      </c>
      <c r="E176">
        <v>37</v>
      </c>
      <c r="F176">
        <v>0</v>
      </c>
      <c r="G176">
        <v>17</v>
      </c>
      <c r="H176">
        <v>0</v>
      </c>
      <c r="I176">
        <v>1</v>
      </c>
      <c r="J176">
        <v>2</v>
      </c>
      <c r="K176">
        <v>12.1014250687548</v>
      </c>
      <c r="L176">
        <v>21</v>
      </c>
      <c r="M176">
        <v>0</v>
      </c>
      <c r="N176">
        <v>4</v>
      </c>
      <c r="O176">
        <v>0</v>
      </c>
      <c r="P176">
        <v>1</v>
      </c>
      <c r="Q176">
        <v>0</v>
      </c>
      <c r="R176">
        <v>0</v>
      </c>
      <c r="S176">
        <v>1.75158095833407</v>
      </c>
      <c r="T176">
        <v>4</v>
      </c>
    </row>
    <row r="177" spans="1:20" x14ac:dyDescent="0.3">
      <c r="A177">
        <v>1015</v>
      </c>
      <c r="B177" t="s">
        <v>22</v>
      </c>
      <c r="C177" t="s">
        <v>54</v>
      </c>
      <c r="D177" t="s">
        <v>55</v>
      </c>
      <c r="E177">
        <v>37</v>
      </c>
      <c r="F177">
        <v>0</v>
      </c>
      <c r="G177">
        <v>18</v>
      </c>
      <c r="H177">
        <v>1</v>
      </c>
      <c r="I177">
        <v>0</v>
      </c>
      <c r="J177">
        <v>1</v>
      </c>
      <c r="K177">
        <v>11.197810636915699</v>
      </c>
      <c r="L177">
        <v>9</v>
      </c>
      <c r="M177">
        <v>1</v>
      </c>
      <c r="N177">
        <v>2</v>
      </c>
      <c r="O177">
        <v>0</v>
      </c>
      <c r="P177">
        <v>0</v>
      </c>
      <c r="Q177">
        <v>0</v>
      </c>
      <c r="R177">
        <v>0</v>
      </c>
      <c r="S177">
        <v>2.3967881171247898</v>
      </c>
      <c r="T177">
        <v>3</v>
      </c>
    </row>
    <row r="178" spans="1:20" x14ac:dyDescent="0.3">
      <c r="A178">
        <v>1016</v>
      </c>
      <c r="B178" t="s">
        <v>23</v>
      </c>
      <c r="C178" t="s">
        <v>54</v>
      </c>
      <c r="D178" t="s">
        <v>55</v>
      </c>
      <c r="E178">
        <v>90</v>
      </c>
      <c r="F178">
        <v>1</v>
      </c>
      <c r="G178">
        <v>15</v>
      </c>
      <c r="H178">
        <v>0</v>
      </c>
      <c r="I178">
        <v>0</v>
      </c>
      <c r="J178">
        <v>2</v>
      </c>
      <c r="K178">
        <v>9.7281007107235595</v>
      </c>
      <c r="L178">
        <v>17</v>
      </c>
      <c r="M178">
        <v>1</v>
      </c>
      <c r="N178">
        <v>0</v>
      </c>
      <c r="O178">
        <v>0</v>
      </c>
      <c r="P178">
        <v>1</v>
      </c>
      <c r="Q178">
        <v>0</v>
      </c>
      <c r="R178">
        <v>0</v>
      </c>
      <c r="S178">
        <v>1.3415207165346601</v>
      </c>
      <c r="T178">
        <v>4</v>
      </c>
    </row>
    <row r="179" spans="1:20" x14ac:dyDescent="0.3">
      <c r="A179">
        <v>1017</v>
      </c>
      <c r="B179" t="s">
        <v>24</v>
      </c>
      <c r="C179" t="s">
        <v>54</v>
      </c>
      <c r="D179" t="s">
        <v>55</v>
      </c>
      <c r="E179">
        <v>38</v>
      </c>
      <c r="F179">
        <v>0</v>
      </c>
      <c r="G179">
        <v>18</v>
      </c>
      <c r="H179">
        <v>0</v>
      </c>
      <c r="I179">
        <v>3</v>
      </c>
      <c r="J179">
        <v>1</v>
      </c>
      <c r="K179">
        <v>10.098656081788</v>
      </c>
      <c r="L179">
        <v>14</v>
      </c>
      <c r="M179">
        <v>0</v>
      </c>
      <c r="N179">
        <v>2</v>
      </c>
      <c r="O179">
        <v>1</v>
      </c>
      <c r="P179">
        <v>1</v>
      </c>
      <c r="Q179">
        <v>0</v>
      </c>
      <c r="R179">
        <v>0</v>
      </c>
      <c r="S179">
        <v>2.23217527771597</v>
      </c>
      <c r="T179">
        <v>3</v>
      </c>
    </row>
    <row r="180" spans="1:20" x14ac:dyDescent="0.3">
      <c r="A180">
        <v>1018</v>
      </c>
      <c r="B180" t="s">
        <v>25</v>
      </c>
      <c r="C180" t="s">
        <v>54</v>
      </c>
      <c r="D180" t="s">
        <v>55</v>
      </c>
      <c r="E180">
        <v>87</v>
      </c>
      <c r="F180">
        <v>1</v>
      </c>
      <c r="G180">
        <v>18</v>
      </c>
      <c r="H180">
        <v>1</v>
      </c>
      <c r="I180">
        <v>0</v>
      </c>
      <c r="J180">
        <v>0</v>
      </c>
      <c r="K180">
        <v>3.52823820855772</v>
      </c>
      <c r="L180">
        <v>16</v>
      </c>
      <c r="M180">
        <v>1</v>
      </c>
      <c r="N180">
        <v>2</v>
      </c>
      <c r="O180">
        <v>0</v>
      </c>
      <c r="P180">
        <v>0</v>
      </c>
      <c r="Q180">
        <v>0</v>
      </c>
      <c r="R180">
        <v>0</v>
      </c>
      <c r="S180">
        <v>1.38440417569403</v>
      </c>
      <c r="T180">
        <v>4</v>
      </c>
    </row>
    <row r="181" spans="1:20" x14ac:dyDescent="0.3">
      <c r="A181">
        <v>1019</v>
      </c>
      <c r="B181" t="s">
        <v>26</v>
      </c>
      <c r="C181" t="s">
        <v>54</v>
      </c>
      <c r="D181" t="s">
        <v>55</v>
      </c>
      <c r="E181">
        <v>45</v>
      </c>
      <c r="F181">
        <v>0</v>
      </c>
      <c r="G181">
        <v>18</v>
      </c>
      <c r="H181">
        <v>0</v>
      </c>
      <c r="I181">
        <v>1</v>
      </c>
      <c r="J181">
        <v>3</v>
      </c>
      <c r="K181">
        <v>16.254658086093499</v>
      </c>
      <c r="L181">
        <v>29</v>
      </c>
      <c r="M181">
        <v>0</v>
      </c>
      <c r="N181">
        <v>2</v>
      </c>
      <c r="O181">
        <v>1</v>
      </c>
      <c r="P181">
        <v>0</v>
      </c>
      <c r="Q181">
        <v>0</v>
      </c>
      <c r="R181">
        <v>1</v>
      </c>
      <c r="S181">
        <v>0.46955332337986999</v>
      </c>
      <c r="T181">
        <v>4</v>
      </c>
    </row>
    <row r="182" spans="1:20" x14ac:dyDescent="0.3">
      <c r="A182">
        <v>1020</v>
      </c>
      <c r="B182" t="s">
        <v>27</v>
      </c>
      <c r="C182" t="s">
        <v>54</v>
      </c>
      <c r="D182" t="s">
        <v>55</v>
      </c>
      <c r="E182">
        <v>73</v>
      </c>
      <c r="F182">
        <v>1</v>
      </c>
      <c r="G182">
        <v>17</v>
      </c>
      <c r="H182">
        <v>0</v>
      </c>
      <c r="I182">
        <v>0</v>
      </c>
      <c r="J182">
        <v>1</v>
      </c>
      <c r="K182">
        <v>10.835206398820301</v>
      </c>
      <c r="L182">
        <v>9</v>
      </c>
      <c r="M182">
        <v>0</v>
      </c>
      <c r="N182">
        <v>2</v>
      </c>
      <c r="O182">
        <v>0</v>
      </c>
      <c r="P182">
        <v>0</v>
      </c>
      <c r="Q182">
        <v>1</v>
      </c>
      <c r="R182">
        <v>0</v>
      </c>
      <c r="S182">
        <v>2.3957840945306899</v>
      </c>
      <c r="T182">
        <v>3</v>
      </c>
    </row>
    <row r="183" spans="1:20" x14ac:dyDescent="0.3">
      <c r="A183">
        <v>1021</v>
      </c>
      <c r="B183" t="s">
        <v>28</v>
      </c>
      <c r="C183" t="s">
        <v>54</v>
      </c>
      <c r="D183" t="s">
        <v>55</v>
      </c>
      <c r="E183">
        <v>36</v>
      </c>
      <c r="F183">
        <v>0</v>
      </c>
      <c r="G183">
        <v>16</v>
      </c>
      <c r="H183">
        <v>1</v>
      </c>
      <c r="I183">
        <v>0</v>
      </c>
      <c r="J183">
        <v>3</v>
      </c>
      <c r="K183">
        <v>2.6215972340940601</v>
      </c>
      <c r="L183">
        <v>2</v>
      </c>
      <c r="M183">
        <v>0</v>
      </c>
      <c r="N183">
        <v>3</v>
      </c>
      <c r="O183">
        <v>0</v>
      </c>
      <c r="P183">
        <v>0</v>
      </c>
      <c r="Q183">
        <v>0</v>
      </c>
      <c r="R183">
        <v>1</v>
      </c>
      <c r="S183">
        <v>2.7784112999206498</v>
      </c>
      <c r="T183">
        <v>2</v>
      </c>
    </row>
    <row r="184" spans="1:20" x14ac:dyDescent="0.3">
      <c r="A184">
        <v>1022</v>
      </c>
      <c r="B184" t="s">
        <v>29</v>
      </c>
      <c r="C184" t="s">
        <v>54</v>
      </c>
      <c r="D184" t="s">
        <v>55</v>
      </c>
      <c r="E184">
        <v>35</v>
      </c>
      <c r="F184">
        <v>0</v>
      </c>
      <c r="G184">
        <v>15</v>
      </c>
      <c r="H184">
        <v>0</v>
      </c>
      <c r="I184">
        <v>0</v>
      </c>
      <c r="J184">
        <v>2</v>
      </c>
      <c r="K184">
        <v>15.3231420316555</v>
      </c>
      <c r="L184">
        <v>25</v>
      </c>
      <c r="M184">
        <v>0</v>
      </c>
      <c r="N184">
        <v>1</v>
      </c>
      <c r="O184">
        <v>1</v>
      </c>
      <c r="P184">
        <v>0</v>
      </c>
      <c r="Q184">
        <v>0</v>
      </c>
      <c r="R184">
        <v>0</v>
      </c>
      <c r="S184">
        <v>0.34689403670501401</v>
      </c>
      <c r="T184">
        <v>4</v>
      </c>
    </row>
    <row r="185" spans="1:20" x14ac:dyDescent="0.3">
      <c r="A185">
        <v>1023</v>
      </c>
      <c r="B185" t="s">
        <v>30</v>
      </c>
      <c r="C185" t="s">
        <v>54</v>
      </c>
      <c r="D185" t="s">
        <v>55</v>
      </c>
      <c r="E185">
        <v>85</v>
      </c>
      <c r="F185">
        <v>1</v>
      </c>
      <c r="G185">
        <v>16</v>
      </c>
      <c r="H185">
        <v>1</v>
      </c>
      <c r="I185">
        <v>1</v>
      </c>
      <c r="J185">
        <v>0</v>
      </c>
      <c r="K185">
        <v>18.648879567546999</v>
      </c>
      <c r="L185">
        <v>29</v>
      </c>
      <c r="M185">
        <v>1</v>
      </c>
      <c r="N185">
        <v>1</v>
      </c>
      <c r="O185">
        <v>0</v>
      </c>
      <c r="P185">
        <v>0</v>
      </c>
      <c r="Q185">
        <v>0</v>
      </c>
      <c r="R185">
        <v>0</v>
      </c>
      <c r="S185">
        <v>0.31254623052535402</v>
      </c>
      <c r="T185">
        <v>4</v>
      </c>
    </row>
    <row r="186" spans="1:20" x14ac:dyDescent="0.3">
      <c r="A186">
        <v>1024</v>
      </c>
      <c r="B186" t="s">
        <v>31</v>
      </c>
      <c r="C186" t="s">
        <v>54</v>
      </c>
      <c r="D186" t="s">
        <v>55</v>
      </c>
      <c r="E186">
        <v>7</v>
      </c>
      <c r="F186">
        <v>0</v>
      </c>
      <c r="G186">
        <v>18</v>
      </c>
      <c r="H186">
        <v>1</v>
      </c>
      <c r="I186">
        <v>3</v>
      </c>
      <c r="J186">
        <v>4</v>
      </c>
      <c r="K186">
        <v>18.946137984739199</v>
      </c>
      <c r="L186">
        <v>20</v>
      </c>
      <c r="M186">
        <v>0</v>
      </c>
      <c r="N186">
        <v>2</v>
      </c>
      <c r="O186">
        <v>1</v>
      </c>
      <c r="P186">
        <v>0</v>
      </c>
      <c r="Q186">
        <v>0</v>
      </c>
      <c r="R186">
        <v>0</v>
      </c>
      <c r="S186">
        <v>1.7701318767799701</v>
      </c>
      <c r="T186">
        <v>4</v>
      </c>
    </row>
    <row r="187" spans="1:20" x14ac:dyDescent="0.3">
      <c r="A187">
        <v>1025</v>
      </c>
      <c r="B187" t="s">
        <v>32</v>
      </c>
      <c r="C187" t="s">
        <v>54</v>
      </c>
      <c r="D187" t="s">
        <v>55</v>
      </c>
      <c r="E187">
        <v>67</v>
      </c>
      <c r="F187">
        <v>1</v>
      </c>
      <c r="G187">
        <v>18</v>
      </c>
      <c r="H187">
        <v>1</v>
      </c>
      <c r="I187">
        <v>0</v>
      </c>
      <c r="J187">
        <v>1</v>
      </c>
      <c r="K187">
        <v>7.3803546482234497</v>
      </c>
      <c r="L187">
        <v>15</v>
      </c>
      <c r="M187">
        <v>0</v>
      </c>
      <c r="N187">
        <v>2</v>
      </c>
      <c r="O187">
        <v>0</v>
      </c>
      <c r="P187">
        <v>0</v>
      </c>
      <c r="Q187">
        <v>0</v>
      </c>
      <c r="R187">
        <v>0</v>
      </c>
      <c r="S187">
        <v>1.5051556220362801</v>
      </c>
      <c r="T187">
        <v>4</v>
      </c>
    </row>
    <row r="188" spans="1:20" x14ac:dyDescent="0.3">
      <c r="A188">
        <v>1026</v>
      </c>
      <c r="B188" t="s">
        <v>33</v>
      </c>
      <c r="C188" t="s">
        <v>54</v>
      </c>
      <c r="D188" t="s">
        <v>55</v>
      </c>
      <c r="E188">
        <v>80</v>
      </c>
      <c r="F188">
        <v>1</v>
      </c>
      <c r="G188">
        <v>16</v>
      </c>
      <c r="H188">
        <v>1</v>
      </c>
      <c r="I188">
        <v>0</v>
      </c>
      <c r="J188">
        <v>3</v>
      </c>
      <c r="K188">
        <v>2.7103374712150798</v>
      </c>
      <c r="L188">
        <v>5</v>
      </c>
      <c r="M188">
        <v>0</v>
      </c>
      <c r="N188">
        <v>4</v>
      </c>
      <c r="O188">
        <v>0</v>
      </c>
      <c r="P188">
        <v>0</v>
      </c>
      <c r="Q188">
        <v>1</v>
      </c>
      <c r="R188">
        <v>0</v>
      </c>
      <c r="S188">
        <v>2.9778519183157401</v>
      </c>
      <c r="T188">
        <v>2</v>
      </c>
    </row>
    <row r="189" spans="1:20" x14ac:dyDescent="0.3">
      <c r="A189">
        <v>1027</v>
      </c>
      <c r="B189" t="s">
        <v>34</v>
      </c>
      <c r="C189" t="s">
        <v>54</v>
      </c>
      <c r="D189" t="s">
        <v>55</v>
      </c>
      <c r="E189">
        <v>55</v>
      </c>
      <c r="F189">
        <v>0</v>
      </c>
      <c r="G189">
        <v>16</v>
      </c>
      <c r="H189">
        <v>0</v>
      </c>
      <c r="I189">
        <v>0</v>
      </c>
      <c r="J189">
        <v>1</v>
      </c>
      <c r="K189">
        <v>10.367992532661299</v>
      </c>
      <c r="L189">
        <v>2</v>
      </c>
      <c r="M189">
        <v>0</v>
      </c>
      <c r="N189">
        <v>2</v>
      </c>
      <c r="O189">
        <v>0</v>
      </c>
      <c r="P189">
        <v>1</v>
      </c>
      <c r="Q189">
        <v>0</v>
      </c>
      <c r="R189">
        <v>0</v>
      </c>
      <c r="S189">
        <v>2.9487176719119201</v>
      </c>
      <c r="T189">
        <v>2</v>
      </c>
    </row>
    <row r="190" spans="1:20" x14ac:dyDescent="0.3">
      <c r="A190">
        <v>1028</v>
      </c>
      <c r="B190" t="s">
        <v>35</v>
      </c>
      <c r="C190" t="s">
        <v>54</v>
      </c>
      <c r="D190" t="s">
        <v>55</v>
      </c>
      <c r="E190">
        <v>83</v>
      </c>
      <c r="F190">
        <v>1</v>
      </c>
      <c r="G190">
        <v>16</v>
      </c>
      <c r="H190">
        <v>1</v>
      </c>
      <c r="I190">
        <v>0</v>
      </c>
      <c r="J190">
        <v>3</v>
      </c>
      <c r="K190">
        <v>2.2521845869844102</v>
      </c>
      <c r="L190">
        <v>8</v>
      </c>
      <c r="M190">
        <v>0</v>
      </c>
      <c r="N190">
        <v>3</v>
      </c>
      <c r="O190">
        <v>0</v>
      </c>
      <c r="P190">
        <v>0</v>
      </c>
      <c r="Q190">
        <v>1</v>
      </c>
      <c r="R190">
        <v>0</v>
      </c>
      <c r="S190">
        <v>2.14520472046719</v>
      </c>
      <c r="T190">
        <v>3</v>
      </c>
    </row>
    <row r="191" spans="1:20" x14ac:dyDescent="0.3">
      <c r="A191">
        <v>1029</v>
      </c>
      <c r="B191" t="s">
        <v>36</v>
      </c>
      <c r="C191" t="s">
        <v>54</v>
      </c>
      <c r="D191" t="s">
        <v>55</v>
      </c>
      <c r="E191">
        <v>67</v>
      </c>
      <c r="F191">
        <v>1</v>
      </c>
      <c r="G191">
        <v>18</v>
      </c>
      <c r="H191">
        <v>0</v>
      </c>
      <c r="I191">
        <v>0</v>
      </c>
      <c r="J191">
        <v>0</v>
      </c>
      <c r="K191">
        <v>18.679748370252302</v>
      </c>
      <c r="L191">
        <v>10</v>
      </c>
      <c r="M191">
        <v>0</v>
      </c>
      <c r="N191">
        <v>3</v>
      </c>
      <c r="O191">
        <v>1</v>
      </c>
      <c r="P191">
        <v>0</v>
      </c>
      <c r="Q191">
        <v>0</v>
      </c>
      <c r="R191">
        <v>0</v>
      </c>
      <c r="S191">
        <v>2.8548039289813101</v>
      </c>
      <c r="T191">
        <v>2</v>
      </c>
    </row>
    <row r="192" spans="1:20" x14ac:dyDescent="0.3">
      <c r="A192">
        <v>1030</v>
      </c>
      <c r="B192" t="s">
        <v>37</v>
      </c>
      <c r="C192" t="s">
        <v>54</v>
      </c>
      <c r="D192" t="s">
        <v>55</v>
      </c>
      <c r="E192">
        <v>27</v>
      </c>
      <c r="F192">
        <v>0</v>
      </c>
      <c r="G192">
        <v>18</v>
      </c>
      <c r="H192">
        <v>0</v>
      </c>
      <c r="I192">
        <v>0</v>
      </c>
      <c r="J192">
        <v>2</v>
      </c>
      <c r="K192">
        <v>3.6715925471029198</v>
      </c>
      <c r="L192">
        <v>20</v>
      </c>
      <c r="M192">
        <v>0</v>
      </c>
      <c r="N192">
        <v>3</v>
      </c>
      <c r="O192">
        <v>1</v>
      </c>
      <c r="P192">
        <v>0</v>
      </c>
      <c r="Q192">
        <v>0</v>
      </c>
      <c r="R192">
        <v>0</v>
      </c>
      <c r="S192">
        <v>1.51944172581513</v>
      </c>
      <c r="T192">
        <v>4</v>
      </c>
    </row>
    <row r="193" spans="1:20" x14ac:dyDescent="0.3">
      <c r="A193">
        <v>1031</v>
      </c>
      <c r="B193" t="s">
        <v>38</v>
      </c>
      <c r="C193" t="s">
        <v>54</v>
      </c>
      <c r="D193" t="s">
        <v>55</v>
      </c>
      <c r="E193">
        <v>94</v>
      </c>
      <c r="F193">
        <v>1</v>
      </c>
      <c r="G193">
        <v>15</v>
      </c>
      <c r="H193">
        <v>0</v>
      </c>
      <c r="I193">
        <v>2</v>
      </c>
      <c r="J193">
        <v>2</v>
      </c>
      <c r="K193">
        <v>5.0553171990232801</v>
      </c>
      <c r="L193">
        <v>12</v>
      </c>
      <c r="M193">
        <v>1</v>
      </c>
      <c r="N193">
        <v>0</v>
      </c>
      <c r="O193">
        <v>0</v>
      </c>
      <c r="P193">
        <v>1</v>
      </c>
      <c r="Q193">
        <v>0</v>
      </c>
      <c r="R193">
        <v>0</v>
      </c>
      <c r="S193">
        <v>1.7271203095223999</v>
      </c>
      <c r="T193">
        <v>4</v>
      </c>
    </row>
    <row r="194" spans="1:20" x14ac:dyDescent="0.3">
      <c r="A194">
        <v>1032</v>
      </c>
      <c r="B194" t="s">
        <v>39</v>
      </c>
      <c r="C194" t="s">
        <v>54</v>
      </c>
      <c r="D194" t="s">
        <v>55</v>
      </c>
      <c r="E194">
        <v>96</v>
      </c>
      <c r="F194">
        <v>1</v>
      </c>
      <c r="G194">
        <v>15</v>
      </c>
      <c r="H194">
        <v>0</v>
      </c>
      <c r="I194">
        <v>0</v>
      </c>
      <c r="J194">
        <v>3</v>
      </c>
      <c r="K194">
        <v>8.1327305376994001</v>
      </c>
      <c r="L194">
        <v>17</v>
      </c>
      <c r="M194">
        <v>0</v>
      </c>
      <c r="N194">
        <v>4</v>
      </c>
      <c r="O194">
        <v>0</v>
      </c>
      <c r="P194">
        <v>0</v>
      </c>
      <c r="Q194">
        <v>0</v>
      </c>
      <c r="R194">
        <v>1</v>
      </c>
      <c r="S194">
        <v>1.8475354711387899</v>
      </c>
      <c r="T194">
        <v>4</v>
      </c>
    </row>
    <row r="195" spans="1:20" x14ac:dyDescent="0.3">
      <c r="A195">
        <v>1033</v>
      </c>
      <c r="B195" t="s">
        <v>40</v>
      </c>
      <c r="C195" t="s">
        <v>54</v>
      </c>
      <c r="D195" t="s">
        <v>55</v>
      </c>
      <c r="E195">
        <v>99</v>
      </c>
      <c r="F195">
        <v>1</v>
      </c>
      <c r="G195">
        <v>18</v>
      </c>
      <c r="H195">
        <v>0</v>
      </c>
      <c r="I195">
        <v>0</v>
      </c>
      <c r="J195">
        <v>3</v>
      </c>
      <c r="K195">
        <v>7.6632893711825103</v>
      </c>
      <c r="L195">
        <v>25</v>
      </c>
      <c r="M195">
        <v>0</v>
      </c>
      <c r="N195">
        <v>1</v>
      </c>
      <c r="O195">
        <v>0</v>
      </c>
      <c r="P195">
        <v>1</v>
      </c>
      <c r="Q195">
        <v>0</v>
      </c>
      <c r="R195">
        <v>0</v>
      </c>
      <c r="S195">
        <v>0.38461697285648699</v>
      </c>
      <c r="T195">
        <v>4</v>
      </c>
    </row>
    <row r="196" spans="1:20" x14ac:dyDescent="0.3">
      <c r="A196">
        <v>1034</v>
      </c>
      <c r="B196" t="s">
        <v>41</v>
      </c>
      <c r="C196" t="s">
        <v>54</v>
      </c>
      <c r="D196" t="s">
        <v>55</v>
      </c>
      <c r="E196">
        <v>64</v>
      </c>
      <c r="F196">
        <v>1</v>
      </c>
      <c r="G196">
        <v>16</v>
      </c>
      <c r="H196">
        <v>0</v>
      </c>
      <c r="I196">
        <v>3</v>
      </c>
      <c r="J196">
        <v>3</v>
      </c>
      <c r="K196">
        <v>15.893257847957701</v>
      </c>
      <c r="L196">
        <v>21</v>
      </c>
      <c r="M196">
        <v>0</v>
      </c>
      <c r="N196">
        <v>0</v>
      </c>
      <c r="O196">
        <v>1</v>
      </c>
      <c r="P196">
        <v>1</v>
      </c>
      <c r="Q196">
        <v>0</v>
      </c>
      <c r="R196">
        <v>0</v>
      </c>
      <c r="S196">
        <v>0.94940609779728002</v>
      </c>
      <c r="T196">
        <v>4</v>
      </c>
    </row>
    <row r="197" spans="1:20" x14ac:dyDescent="0.3">
      <c r="A197">
        <v>1035</v>
      </c>
      <c r="B197" t="s">
        <v>42</v>
      </c>
      <c r="C197" t="s">
        <v>54</v>
      </c>
      <c r="D197" t="s">
        <v>55</v>
      </c>
      <c r="E197">
        <v>52</v>
      </c>
      <c r="F197">
        <v>0</v>
      </c>
      <c r="G197">
        <v>16</v>
      </c>
      <c r="H197">
        <v>0</v>
      </c>
      <c r="I197">
        <v>0</v>
      </c>
      <c r="J197">
        <v>3</v>
      </c>
      <c r="K197">
        <v>9.1263364110192402</v>
      </c>
      <c r="L197">
        <v>27</v>
      </c>
      <c r="M197">
        <v>1</v>
      </c>
      <c r="N197">
        <v>2</v>
      </c>
      <c r="O197">
        <v>1</v>
      </c>
      <c r="P197">
        <v>1</v>
      </c>
      <c r="Q197">
        <v>0</v>
      </c>
      <c r="R197">
        <v>0</v>
      </c>
      <c r="S197">
        <v>1.14095941842033</v>
      </c>
      <c r="T197">
        <v>4</v>
      </c>
    </row>
    <row r="198" spans="1:20" x14ac:dyDescent="0.3">
      <c r="A198">
        <v>1036</v>
      </c>
      <c r="B198" t="s">
        <v>43</v>
      </c>
      <c r="C198" t="s">
        <v>54</v>
      </c>
      <c r="D198" t="s">
        <v>55</v>
      </c>
      <c r="E198">
        <v>16</v>
      </c>
      <c r="F198">
        <v>0</v>
      </c>
      <c r="G198">
        <v>15</v>
      </c>
      <c r="H198">
        <v>0</v>
      </c>
      <c r="I198">
        <v>3</v>
      </c>
      <c r="J198">
        <v>1</v>
      </c>
      <c r="K198">
        <v>3.4153652000667298</v>
      </c>
      <c r="L198">
        <v>23</v>
      </c>
      <c r="M198">
        <v>0</v>
      </c>
      <c r="N198">
        <v>1</v>
      </c>
      <c r="O198">
        <v>0</v>
      </c>
      <c r="P198">
        <v>0</v>
      </c>
      <c r="Q198">
        <v>0</v>
      </c>
      <c r="R198">
        <v>0</v>
      </c>
      <c r="S198">
        <v>0.26147226005075203</v>
      </c>
      <c r="T198">
        <v>4</v>
      </c>
    </row>
    <row r="199" spans="1:20" x14ac:dyDescent="0.3">
      <c r="A199">
        <v>1037</v>
      </c>
      <c r="B199" t="s">
        <v>44</v>
      </c>
      <c r="C199" t="s">
        <v>54</v>
      </c>
      <c r="D199" t="s">
        <v>55</v>
      </c>
      <c r="E199">
        <v>34</v>
      </c>
      <c r="F199">
        <v>0</v>
      </c>
      <c r="G199">
        <v>18</v>
      </c>
      <c r="H199">
        <v>0</v>
      </c>
      <c r="I199">
        <v>0</v>
      </c>
      <c r="J199">
        <v>1</v>
      </c>
      <c r="K199">
        <v>5.3441979097214798</v>
      </c>
      <c r="L199">
        <v>26</v>
      </c>
      <c r="M199">
        <v>1</v>
      </c>
      <c r="N199">
        <v>1</v>
      </c>
      <c r="O199">
        <v>0</v>
      </c>
      <c r="P199">
        <v>0</v>
      </c>
      <c r="Q199">
        <v>0</v>
      </c>
      <c r="R199">
        <v>0</v>
      </c>
      <c r="S199">
        <v>0.21828485682103099</v>
      </c>
      <c r="T199">
        <v>4</v>
      </c>
    </row>
    <row r="200" spans="1:20" x14ac:dyDescent="0.3">
      <c r="A200">
        <v>1038</v>
      </c>
      <c r="B200" t="s">
        <v>45</v>
      </c>
      <c r="C200" t="s">
        <v>54</v>
      </c>
      <c r="D200" t="s">
        <v>55</v>
      </c>
      <c r="E200">
        <v>76</v>
      </c>
      <c r="F200">
        <v>1</v>
      </c>
      <c r="G200">
        <v>15</v>
      </c>
      <c r="H200">
        <v>0</v>
      </c>
      <c r="I200">
        <v>2</v>
      </c>
      <c r="J200">
        <v>1</v>
      </c>
      <c r="K200">
        <v>10.1822677037504</v>
      </c>
      <c r="L200">
        <v>21</v>
      </c>
      <c r="M200">
        <v>1</v>
      </c>
      <c r="N200">
        <v>1</v>
      </c>
      <c r="O200">
        <v>0</v>
      </c>
      <c r="P200">
        <v>1</v>
      </c>
      <c r="Q200">
        <v>0</v>
      </c>
      <c r="R200">
        <v>0</v>
      </c>
      <c r="S200">
        <v>1.0677635510419701</v>
      </c>
      <c r="T200">
        <v>4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1270A-65E5-47C9-A620-07C9CD052BA7}">
  <dimension ref="A1:R1026"/>
  <sheetViews>
    <sheetView showGridLines="0" tabSelected="1" topLeftCell="G20" zoomScale="194" zoomScaleNormal="194" workbookViewId="0">
      <selection activeCell="Q54" sqref="Q54"/>
    </sheetView>
  </sheetViews>
  <sheetFormatPr defaultRowHeight="14.4" x14ac:dyDescent="0.3"/>
  <cols>
    <col min="1" max="1" width="30.77734375" customWidth="1"/>
    <col min="2" max="2" width="32.77734375" customWidth="1"/>
  </cols>
  <sheetData>
    <row r="1" spans="1:18" ht="28.8" x14ac:dyDescent="0.55000000000000004">
      <c r="A1" s="21"/>
      <c r="B1" s="21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</row>
    <row r="2" spans="1:18" x14ac:dyDescent="0.3">
      <c r="A2" s="6"/>
      <c r="B2" s="6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</row>
    <row r="3" spans="1:18" x14ac:dyDescent="0.3">
      <c r="A3" s="6"/>
      <c r="B3" s="6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</row>
    <row r="4" spans="1:18" x14ac:dyDescent="0.3">
      <c r="A4" s="6"/>
      <c r="B4" s="6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</row>
    <row r="5" spans="1:18" x14ac:dyDescent="0.3">
      <c r="A5" s="6"/>
      <c r="B5" s="6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</row>
    <row r="6" spans="1:18" ht="25.8" x14ac:dyDescent="0.5">
      <c r="A6" s="9" t="s">
        <v>76</v>
      </c>
      <c r="B6" s="10" t="s">
        <v>15</v>
      </c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</row>
    <row r="7" spans="1:18" x14ac:dyDescent="0.3">
      <c r="A7" s="6"/>
      <c r="B7" s="6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</row>
    <row r="8" spans="1:18" x14ac:dyDescent="0.3">
      <c r="A8" s="6"/>
      <c r="B8" s="6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</row>
    <row r="9" spans="1:18" ht="28.8" x14ac:dyDescent="0.55000000000000004">
      <c r="A9" s="11" t="s">
        <v>77</v>
      </c>
      <c r="B9" s="9" t="s">
        <v>78</v>
      </c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</row>
    <row r="10" spans="1:18" x14ac:dyDescent="0.3">
      <c r="A10" s="7" t="s">
        <v>7</v>
      </c>
      <c r="B10" s="8" cm="1">
        <f t="array" ref="B10">IFERROR(INDEX(Table1[Exam Points],MATCH(finalreport!$B$6 &amp; finalreport!A10,Table1[Student Name] &amp; Table1[Exam Name],0)),"")</f>
        <v>16</v>
      </c>
      <c r="C10" s="15" t="str" cm="1">
        <f t="array" ref="C10">IFERROR(INDEX(Table1[Strengths/Weakness],MATCH(finalreport!$B$6 &amp; finalreport!$A$10,Table1[Exam Name] &amp; Table1[Exam Date],0)),"")</f>
        <v/>
      </c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</row>
    <row r="11" spans="1:18" x14ac:dyDescent="0.3">
      <c r="A11" s="7" t="s">
        <v>46</v>
      </c>
      <c r="B11" s="8" cm="1">
        <f t="array" ref="B11">IFERROR(INDEX(Table1[Exam Points],MATCH(finalreport!$B$6 &amp; finalreport!A11,Table1[Student Name] &amp; Table1[Exam Name],0)),"")</f>
        <v>22</v>
      </c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</row>
    <row r="12" spans="1:18" x14ac:dyDescent="0.3">
      <c r="A12" s="7" t="s">
        <v>48</v>
      </c>
      <c r="B12" s="8" cm="1">
        <f t="array" ref="B12">IFERROR(INDEX(Table1[Exam Points],MATCH(finalreport!$B$6 &amp; finalreport!A12,Table1[Student Name] &amp; Table1[Exam Name],0)),"")</f>
        <v>72</v>
      </c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</row>
    <row r="13" spans="1:18" x14ac:dyDescent="0.3">
      <c r="A13" s="7" t="s">
        <v>50</v>
      </c>
      <c r="B13" s="8" cm="1">
        <f t="array" ref="B13">IFERROR(INDEX(Table1[Exam Points],MATCH(finalreport!$B$6 &amp; finalreport!A13,Table1[Student Name] &amp; Table1[Exam Name],0)),"")</f>
        <v>23</v>
      </c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</row>
    <row r="14" spans="1:18" x14ac:dyDescent="0.3">
      <c r="A14" s="7" t="s">
        <v>52</v>
      </c>
      <c r="B14" s="8" cm="1">
        <f t="array" ref="B14">IFERROR(INDEX(Table1[Exam Points],MATCH(finalreport!$B$6 &amp; finalreport!A14,Table1[Student Name] &amp; Table1[Exam Name],0)),"")</f>
        <v>80</v>
      </c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</row>
    <row r="15" spans="1:18" x14ac:dyDescent="0.3">
      <c r="A15" s="7" t="s">
        <v>54</v>
      </c>
      <c r="B15" s="8" cm="1">
        <f t="array" ref="B15">IFERROR(INDEX(Table1[Exam Points],MATCH(finalreport!$B$6 &amp; finalreport!A15,Table1[Student Name] &amp; Table1[Exam Name],0)),"")</f>
        <v>40</v>
      </c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</row>
    <row r="16" spans="1:18" x14ac:dyDescent="0.3">
      <c r="A16" s="10" t="s">
        <v>79</v>
      </c>
      <c r="B16" s="12">
        <f>SUM(B10:B15)</f>
        <v>253</v>
      </c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</row>
    <row r="17" spans="1:18" x14ac:dyDescent="0.3">
      <c r="A17" s="7"/>
      <c r="B17" s="7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</row>
    <row r="18" spans="1:18" x14ac:dyDescent="0.3">
      <c r="A18" s="6"/>
      <c r="B18" s="6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</row>
    <row r="19" spans="1:18" ht="28.8" x14ac:dyDescent="0.55000000000000004">
      <c r="A19" s="11" t="s">
        <v>77</v>
      </c>
      <c r="B19" s="13" t="s">
        <v>80</v>
      </c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</row>
    <row r="20" spans="1:18" x14ac:dyDescent="0.3">
      <c r="A20" s="7" t="s">
        <v>7</v>
      </c>
      <c r="B20" s="7" cm="1">
        <f t="array" ref="B20">IFERROR(INDEX(Table1[Strengths/Weakness],MATCH(finalreport!$B$6 &amp; finalreport!A20,Table1[Student Name] &amp; Table1[Exam Name],0)),"")</f>
        <v>0</v>
      </c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</row>
    <row r="21" spans="1:18" x14ac:dyDescent="0.3">
      <c r="A21" s="7" t="s">
        <v>46</v>
      </c>
      <c r="B21" s="7" cm="1">
        <f t="array" ref="B21">IFERROR(INDEX(Table1[Strengths/Weakness],MATCH(finalreport!$B$6 &amp; finalreport!A21,Table1[Student Name] &amp; Table1[Exam Name],0)),"")</f>
        <v>0</v>
      </c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</row>
    <row r="22" spans="1:18" x14ac:dyDescent="0.3">
      <c r="A22" s="7" t="s">
        <v>48</v>
      </c>
      <c r="B22" s="7" cm="1">
        <f t="array" ref="B22">IFERROR(INDEX(Table1[Strengths/Weakness],MATCH(finalreport!$B$6 &amp; finalreport!A22,Table1[Student Name] &amp; Table1[Exam Name],0)),"")</f>
        <v>1</v>
      </c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</row>
    <row r="23" spans="1:18" x14ac:dyDescent="0.3">
      <c r="A23" s="7" t="s">
        <v>50</v>
      </c>
      <c r="B23" s="7" cm="1">
        <f t="array" ref="B23">IFERROR(INDEX(Table1[Strengths/Weakness],MATCH(finalreport!$B$6 &amp; finalreport!A23,Table1[Student Name] &amp; Table1[Exam Name],0)),"")</f>
        <v>0</v>
      </c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</row>
    <row r="24" spans="1:18" x14ac:dyDescent="0.3">
      <c r="A24" s="7" t="s">
        <v>52</v>
      </c>
      <c r="B24" s="7" cm="1">
        <f t="array" ref="B24">IFERROR(INDEX(Table1[Strengths/Weakness],MATCH(finalreport!$B$6 &amp; finalreport!A24,Table1[Student Name] &amp; Table1[Exam Name],0)),"")</f>
        <v>1</v>
      </c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</row>
    <row r="25" spans="1:18" x14ac:dyDescent="0.3">
      <c r="A25" s="7" t="s">
        <v>54</v>
      </c>
      <c r="B25" s="7" cm="1">
        <f t="array" ref="B25">IFERROR(INDEX(Table1[Strengths/Weakness],MATCH(finalreport!$B$6 &amp; finalreport!A25,Table1[Student Name] &amp; Table1[Exam Name],0)),"")</f>
        <v>0</v>
      </c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</row>
    <row r="26" spans="1:18" x14ac:dyDescent="0.3">
      <c r="A26" s="10" t="s">
        <v>79</v>
      </c>
      <c r="B26" s="10">
        <f>SUM(B20:B25)</f>
        <v>2</v>
      </c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</row>
    <row r="27" spans="1:18" x14ac:dyDescent="0.3">
      <c r="A27" s="6"/>
      <c r="B27" s="6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</row>
    <row r="28" spans="1:18" x14ac:dyDescent="0.3">
      <c r="A28" s="6"/>
      <c r="B28" s="6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</row>
    <row r="29" spans="1:18" ht="15.6" x14ac:dyDescent="0.3">
      <c r="A29" s="14" t="s">
        <v>81</v>
      </c>
      <c r="B29" s="8">
        <f>IFERROR(ROUND(INDEX('Additional Details'!G:G,MATCH(finalreport!B6,'Additional Details'!A:A,0)),2),"")</f>
        <v>15.42</v>
      </c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</row>
    <row r="30" spans="1:18" ht="15.6" x14ac:dyDescent="0.3">
      <c r="A30" s="14" t="s">
        <v>82</v>
      </c>
      <c r="B30" s="8">
        <f>AVERAGE(Table1[StudyTimeWeekly])</f>
        <v>10.290261713914477</v>
      </c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</row>
    <row r="31" spans="1:18" x14ac:dyDescent="0.3">
      <c r="A31" s="6"/>
      <c r="B31" s="6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</row>
    <row r="32" spans="1:18" x14ac:dyDescent="0.3">
      <c r="A32" s="6"/>
      <c r="B32" s="6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</row>
    <row r="33" spans="1:18" ht="15.6" x14ac:dyDescent="0.3">
      <c r="A33" s="14" t="s">
        <v>62</v>
      </c>
      <c r="B33" s="8">
        <f>IFERROR(INDEX(Table1[Absences],MATCH(finalreport!B6,Table1[Student Name],0)),"")</f>
        <v>22</v>
      </c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</row>
    <row r="34" spans="1:18" ht="15.6" x14ac:dyDescent="0.3">
      <c r="A34" s="14" t="s">
        <v>83</v>
      </c>
      <c r="B34" s="8">
        <f>AVERAGE(Table1[Absences])</f>
        <v>14.396984924623116</v>
      </c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</row>
    <row r="35" spans="1:18" x14ac:dyDescent="0.3">
      <c r="A35" s="6"/>
      <c r="B35" s="6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</row>
    <row r="36" spans="1:18" x14ac:dyDescent="0.3">
      <c r="A36" s="6"/>
      <c r="B36" s="6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</row>
    <row r="37" spans="1:18" x14ac:dyDescent="0.3">
      <c r="A37" s="6"/>
      <c r="B37" s="6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</row>
    <row r="38" spans="1:18" x14ac:dyDescent="0.3">
      <c r="A38" s="6"/>
      <c r="B38" s="6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</row>
    <row r="39" spans="1:18" x14ac:dyDescent="0.3">
      <c r="A39" s="6"/>
      <c r="B39" s="6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</row>
    <row r="40" spans="1:18" x14ac:dyDescent="0.3">
      <c r="A40" s="6"/>
      <c r="B40" s="6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</row>
    <row r="41" spans="1:18" x14ac:dyDescent="0.3">
      <c r="A41" s="6"/>
      <c r="B41" s="6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</row>
    <row r="42" spans="1:18" x14ac:dyDescent="0.3">
      <c r="A42" s="6"/>
      <c r="B42" s="6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</row>
    <row r="43" spans="1:18" x14ac:dyDescent="0.3">
      <c r="A43" s="6"/>
      <c r="B43" s="6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</row>
    <row r="44" spans="1:18" x14ac:dyDescent="0.3">
      <c r="A44" s="6"/>
      <c r="B44" s="6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</row>
    <row r="45" spans="1:18" x14ac:dyDescent="0.3">
      <c r="A45" s="6"/>
      <c r="B45" s="6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</row>
    <row r="46" spans="1:18" x14ac:dyDescent="0.3">
      <c r="A46" s="6"/>
      <c r="B46" s="6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</row>
    <row r="47" spans="1:18" x14ac:dyDescent="0.3">
      <c r="A47" s="6"/>
      <c r="B47" s="6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</row>
    <row r="48" spans="1:18" x14ac:dyDescent="0.3">
      <c r="A48" s="6"/>
      <c r="B48" s="6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</row>
    <row r="49" spans="1:18" x14ac:dyDescent="0.3">
      <c r="A49" s="6"/>
      <c r="B49" s="6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</row>
    <row r="50" spans="1:18" x14ac:dyDescent="0.3">
      <c r="A50" s="6"/>
      <c r="B50" s="6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</row>
    <row r="51" spans="1:18" x14ac:dyDescent="0.3">
      <c r="A51" s="6"/>
      <c r="B51" s="6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</row>
    <row r="52" spans="1:18" x14ac:dyDescent="0.3">
      <c r="A52" s="6"/>
      <c r="B52" s="6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</row>
    <row r="53" spans="1:18" x14ac:dyDescent="0.3">
      <c r="A53" s="6"/>
      <c r="B53" s="6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</row>
    <row r="54" spans="1:18" x14ac:dyDescent="0.3">
      <c r="A54" s="6"/>
      <c r="B54" s="6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</row>
    <row r="55" spans="1:18" x14ac:dyDescent="0.3">
      <c r="A55" s="6"/>
      <c r="B55" s="6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</row>
    <row r="56" spans="1:18" x14ac:dyDescent="0.3">
      <c r="A56" s="6"/>
      <c r="B56" s="6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</row>
    <row r="57" spans="1:18" x14ac:dyDescent="0.3">
      <c r="A57" s="6"/>
      <c r="B57" s="6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</row>
    <row r="58" spans="1:18" x14ac:dyDescent="0.3">
      <c r="A58" s="6"/>
      <c r="B58" s="6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</row>
    <row r="59" spans="1:18" x14ac:dyDescent="0.3">
      <c r="A59" s="6"/>
      <c r="B59" s="6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</row>
    <row r="60" spans="1:18" x14ac:dyDescent="0.3">
      <c r="A60" s="6"/>
      <c r="B60" s="6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</row>
    <row r="61" spans="1:18" x14ac:dyDescent="0.3">
      <c r="A61" s="6"/>
      <c r="B61" s="6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</row>
    <row r="62" spans="1:18" x14ac:dyDescent="0.3">
      <c r="A62" s="6"/>
      <c r="B62" s="6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</row>
    <row r="63" spans="1:18" x14ac:dyDescent="0.3">
      <c r="A63" s="6"/>
      <c r="B63" s="6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</row>
    <row r="64" spans="1:18" x14ac:dyDescent="0.3">
      <c r="A64" s="6"/>
      <c r="B64" s="6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</row>
    <row r="65" spans="1:18" x14ac:dyDescent="0.3">
      <c r="A65" s="6"/>
      <c r="B65" s="6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</row>
    <row r="66" spans="1:18" x14ac:dyDescent="0.3">
      <c r="A66" s="6"/>
      <c r="B66" s="6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</row>
    <row r="67" spans="1:18" x14ac:dyDescent="0.3">
      <c r="A67" s="6"/>
      <c r="B67" s="6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</row>
    <row r="68" spans="1:18" x14ac:dyDescent="0.3">
      <c r="A68" s="6"/>
      <c r="B68" s="6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</row>
    <row r="69" spans="1:18" x14ac:dyDescent="0.3">
      <c r="A69" s="6"/>
      <c r="B69" s="6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</row>
    <row r="70" spans="1:18" x14ac:dyDescent="0.3">
      <c r="A70" s="6"/>
      <c r="B70" s="6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</row>
    <row r="71" spans="1:18" x14ac:dyDescent="0.3">
      <c r="A71" s="6"/>
      <c r="B71" s="6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</row>
    <row r="72" spans="1:18" x14ac:dyDescent="0.3">
      <c r="A72" s="6"/>
      <c r="B72" s="6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</row>
    <row r="73" spans="1:18" x14ac:dyDescent="0.3">
      <c r="A73" s="6"/>
      <c r="B73" s="6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</row>
    <row r="74" spans="1:18" x14ac:dyDescent="0.3">
      <c r="A74" s="6"/>
      <c r="B74" s="6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</row>
    <row r="75" spans="1:18" x14ac:dyDescent="0.3">
      <c r="A75" s="6"/>
      <c r="B75" s="6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</row>
    <row r="76" spans="1:18" x14ac:dyDescent="0.3">
      <c r="A76" s="6"/>
      <c r="B76" s="6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</row>
    <row r="77" spans="1:18" x14ac:dyDescent="0.3">
      <c r="A77" s="6"/>
      <c r="B77" s="6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</row>
    <row r="78" spans="1:18" x14ac:dyDescent="0.3">
      <c r="A78" s="6"/>
      <c r="B78" s="6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</row>
    <row r="79" spans="1:18" x14ac:dyDescent="0.3">
      <c r="A79" s="6"/>
      <c r="B79" s="6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</row>
    <row r="80" spans="1:18" x14ac:dyDescent="0.3">
      <c r="A80" s="6"/>
      <c r="B80" s="6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</row>
    <row r="81" spans="1:18" x14ac:dyDescent="0.3">
      <c r="A81" s="6"/>
      <c r="B81" s="6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</row>
    <row r="82" spans="1:18" x14ac:dyDescent="0.3">
      <c r="A82" s="6"/>
      <c r="B82" s="6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</row>
    <row r="83" spans="1:18" x14ac:dyDescent="0.3">
      <c r="A83" s="6"/>
      <c r="B83" s="6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</row>
    <row r="84" spans="1:18" x14ac:dyDescent="0.3">
      <c r="A84" s="6"/>
      <c r="B84" s="6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</row>
    <row r="85" spans="1:18" x14ac:dyDescent="0.3">
      <c r="A85" s="6"/>
      <c r="B85" s="6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</row>
    <row r="86" spans="1:18" x14ac:dyDescent="0.3">
      <c r="A86" s="6"/>
      <c r="B86" s="6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</row>
    <row r="87" spans="1:18" x14ac:dyDescent="0.3">
      <c r="A87" s="6"/>
      <c r="B87" s="6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</row>
    <row r="88" spans="1:18" x14ac:dyDescent="0.3">
      <c r="A88" s="6"/>
      <c r="B88" s="6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</row>
    <row r="89" spans="1:18" x14ac:dyDescent="0.3">
      <c r="A89" s="6"/>
      <c r="B89" s="6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</row>
    <row r="90" spans="1:18" x14ac:dyDescent="0.3">
      <c r="A90" s="6"/>
      <c r="B90" s="6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</row>
    <row r="91" spans="1:18" x14ac:dyDescent="0.3">
      <c r="A91" s="6"/>
      <c r="B91" s="6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</row>
    <row r="92" spans="1:18" x14ac:dyDescent="0.3">
      <c r="A92" s="6"/>
      <c r="B92" s="6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</row>
    <row r="93" spans="1:18" x14ac:dyDescent="0.3">
      <c r="A93" s="6"/>
      <c r="B93" s="6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</row>
    <row r="94" spans="1:18" x14ac:dyDescent="0.3">
      <c r="A94" s="6"/>
      <c r="B94" s="6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</row>
    <row r="95" spans="1:18" x14ac:dyDescent="0.3">
      <c r="A95" s="6"/>
      <c r="B95" s="6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</row>
    <row r="96" spans="1:18" x14ac:dyDescent="0.3">
      <c r="A96" s="6"/>
      <c r="B96" s="6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</row>
    <row r="97" spans="1:18" x14ac:dyDescent="0.3">
      <c r="A97" s="6"/>
      <c r="B97" s="6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</row>
    <row r="98" spans="1:18" x14ac:dyDescent="0.3">
      <c r="A98" s="6"/>
      <c r="B98" s="6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</row>
    <row r="99" spans="1:18" x14ac:dyDescent="0.3">
      <c r="A99" s="6"/>
      <c r="B99" s="6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</row>
    <row r="100" spans="1:18" x14ac:dyDescent="0.3">
      <c r="A100" s="6"/>
      <c r="B100" s="6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</row>
    <row r="101" spans="1:18" x14ac:dyDescent="0.3">
      <c r="A101" s="6"/>
      <c r="B101" s="6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</row>
    <row r="102" spans="1:18" x14ac:dyDescent="0.3">
      <c r="A102" s="6"/>
      <c r="B102" s="6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</row>
    <row r="103" spans="1:18" x14ac:dyDescent="0.3">
      <c r="A103" s="6"/>
      <c r="B103" s="6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</row>
    <row r="104" spans="1:18" x14ac:dyDescent="0.3">
      <c r="A104" s="6"/>
      <c r="B104" s="6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</row>
    <row r="105" spans="1:18" x14ac:dyDescent="0.3">
      <c r="A105" s="6"/>
      <c r="B105" s="6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</row>
    <row r="106" spans="1:18" x14ac:dyDescent="0.3">
      <c r="A106" s="6"/>
      <c r="B106" s="6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</row>
    <row r="107" spans="1:18" x14ac:dyDescent="0.3">
      <c r="A107" s="6"/>
      <c r="B107" s="6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</row>
    <row r="108" spans="1:18" x14ac:dyDescent="0.3">
      <c r="A108" s="6"/>
      <c r="B108" s="6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</row>
    <row r="109" spans="1:18" x14ac:dyDescent="0.3">
      <c r="A109" s="6"/>
      <c r="B109" s="6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</row>
    <row r="110" spans="1:18" x14ac:dyDescent="0.3">
      <c r="A110" s="6"/>
      <c r="B110" s="6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</row>
    <row r="111" spans="1:18" x14ac:dyDescent="0.3">
      <c r="A111" s="6"/>
      <c r="B111" s="6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</row>
    <row r="112" spans="1:18" x14ac:dyDescent="0.3">
      <c r="A112" s="6"/>
      <c r="B112" s="6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</row>
    <row r="113" spans="1:18" x14ac:dyDescent="0.3">
      <c r="A113" s="6"/>
      <c r="B113" s="6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</row>
    <row r="114" spans="1:18" x14ac:dyDescent="0.3">
      <c r="A114" s="6"/>
      <c r="B114" s="6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</row>
    <row r="115" spans="1:18" x14ac:dyDescent="0.3">
      <c r="A115" s="6"/>
      <c r="B115" s="6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</row>
    <row r="116" spans="1:18" x14ac:dyDescent="0.3">
      <c r="A116" s="6"/>
      <c r="B116" s="6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</row>
    <row r="117" spans="1:18" x14ac:dyDescent="0.3">
      <c r="A117" s="6"/>
      <c r="B117" s="6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</row>
    <row r="118" spans="1:18" x14ac:dyDescent="0.3">
      <c r="A118" s="6"/>
      <c r="B118" s="6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</row>
    <row r="119" spans="1:18" x14ac:dyDescent="0.3">
      <c r="A119" s="6"/>
      <c r="B119" s="6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</row>
    <row r="120" spans="1:18" x14ac:dyDescent="0.3">
      <c r="A120" s="6"/>
      <c r="B120" s="6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</row>
    <row r="121" spans="1:18" x14ac:dyDescent="0.3">
      <c r="A121" s="6"/>
      <c r="B121" s="6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</row>
    <row r="122" spans="1:18" x14ac:dyDescent="0.3">
      <c r="A122" s="6"/>
      <c r="B122" s="6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</row>
    <row r="123" spans="1:18" x14ac:dyDescent="0.3">
      <c r="A123" s="6"/>
      <c r="B123" s="6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</row>
    <row r="124" spans="1:18" x14ac:dyDescent="0.3">
      <c r="A124" s="6"/>
      <c r="B124" s="6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</row>
    <row r="125" spans="1:18" x14ac:dyDescent="0.3">
      <c r="A125" s="6"/>
      <c r="B125" s="6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</row>
    <row r="126" spans="1:18" x14ac:dyDescent="0.3">
      <c r="A126" s="6"/>
      <c r="B126" s="6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</row>
    <row r="127" spans="1:18" x14ac:dyDescent="0.3">
      <c r="A127" s="6"/>
      <c r="B127" s="6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</row>
    <row r="128" spans="1:18" x14ac:dyDescent="0.3">
      <c r="A128" s="6"/>
      <c r="B128" s="6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</row>
    <row r="129" spans="1:18" x14ac:dyDescent="0.3">
      <c r="A129" s="6"/>
      <c r="B129" s="6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</row>
    <row r="130" spans="1:18" x14ac:dyDescent="0.3">
      <c r="A130" s="6"/>
      <c r="B130" s="6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</row>
    <row r="131" spans="1:18" x14ac:dyDescent="0.3">
      <c r="A131" s="6"/>
      <c r="B131" s="6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</row>
    <row r="132" spans="1:18" x14ac:dyDescent="0.3">
      <c r="A132" s="6"/>
      <c r="B132" s="6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</row>
    <row r="133" spans="1:18" x14ac:dyDescent="0.3">
      <c r="A133" s="6"/>
      <c r="B133" s="6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</row>
    <row r="134" spans="1:18" x14ac:dyDescent="0.3">
      <c r="A134" s="6"/>
      <c r="B134" s="6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</row>
    <row r="135" spans="1:18" x14ac:dyDescent="0.3">
      <c r="A135" s="6"/>
      <c r="B135" s="6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</row>
    <row r="136" spans="1:18" x14ac:dyDescent="0.3">
      <c r="A136" s="6"/>
      <c r="B136" s="6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</row>
    <row r="137" spans="1:18" x14ac:dyDescent="0.3">
      <c r="A137" s="6"/>
      <c r="B137" s="6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</row>
    <row r="138" spans="1:18" x14ac:dyDescent="0.3">
      <c r="A138" s="6"/>
      <c r="B138" s="6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</row>
    <row r="139" spans="1:18" x14ac:dyDescent="0.3">
      <c r="A139" s="6"/>
      <c r="B139" s="6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</row>
    <row r="140" spans="1:18" x14ac:dyDescent="0.3">
      <c r="A140" s="6"/>
      <c r="B140" s="6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</row>
    <row r="141" spans="1:18" x14ac:dyDescent="0.3">
      <c r="A141" s="6"/>
      <c r="B141" s="6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</row>
    <row r="142" spans="1:18" x14ac:dyDescent="0.3">
      <c r="A142" s="6"/>
      <c r="B142" s="6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</row>
    <row r="143" spans="1:18" x14ac:dyDescent="0.3">
      <c r="A143" s="6"/>
      <c r="B143" s="6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</row>
    <row r="144" spans="1:18" x14ac:dyDescent="0.3">
      <c r="A144" s="6"/>
      <c r="B144" s="6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</row>
    <row r="145" spans="1:18" x14ac:dyDescent="0.3">
      <c r="A145" s="6"/>
      <c r="B145" s="6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</row>
    <row r="146" spans="1:18" x14ac:dyDescent="0.3">
      <c r="A146" s="6"/>
      <c r="B146" s="6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</row>
    <row r="147" spans="1:18" x14ac:dyDescent="0.3">
      <c r="A147" s="6"/>
      <c r="B147" s="6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</row>
    <row r="148" spans="1:18" x14ac:dyDescent="0.3">
      <c r="A148" s="6"/>
      <c r="B148" s="6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</row>
    <row r="149" spans="1:18" x14ac:dyDescent="0.3">
      <c r="A149" s="6"/>
      <c r="B149" s="6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</row>
    <row r="150" spans="1:18" x14ac:dyDescent="0.3">
      <c r="A150" s="6"/>
      <c r="B150" s="6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</row>
    <row r="151" spans="1:18" x14ac:dyDescent="0.3">
      <c r="A151" s="6"/>
      <c r="B151" s="6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</row>
    <row r="152" spans="1:18" x14ac:dyDescent="0.3">
      <c r="A152" s="6"/>
      <c r="B152" s="6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</row>
    <row r="153" spans="1:18" x14ac:dyDescent="0.3">
      <c r="A153" s="6"/>
      <c r="B153" s="6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</row>
    <row r="154" spans="1:18" x14ac:dyDescent="0.3">
      <c r="A154" s="6"/>
      <c r="B154" s="6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</row>
    <row r="155" spans="1:18" x14ac:dyDescent="0.3">
      <c r="A155" s="6"/>
      <c r="B155" s="6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</row>
    <row r="156" spans="1:18" x14ac:dyDescent="0.3">
      <c r="A156" s="6"/>
      <c r="B156" s="6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</row>
    <row r="157" spans="1:18" x14ac:dyDescent="0.3">
      <c r="A157" s="6"/>
      <c r="B157" s="6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</row>
    <row r="158" spans="1:18" x14ac:dyDescent="0.3">
      <c r="A158" s="6"/>
      <c r="B158" s="6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</row>
    <row r="159" spans="1:18" x14ac:dyDescent="0.3">
      <c r="A159" s="6"/>
      <c r="B159" s="6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</row>
    <row r="160" spans="1:18" x14ac:dyDescent="0.3">
      <c r="A160" s="6"/>
      <c r="B160" s="6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</row>
    <row r="161" spans="1:18" x14ac:dyDescent="0.3">
      <c r="A161" s="6"/>
      <c r="B161" s="6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</row>
    <row r="162" spans="1:18" x14ac:dyDescent="0.3">
      <c r="A162" s="6"/>
      <c r="B162" s="6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</row>
    <row r="163" spans="1:18" x14ac:dyDescent="0.3">
      <c r="A163" s="6"/>
      <c r="B163" s="6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</row>
    <row r="164" spans="1:18" x14ac:dyDescent="0.3">
      <c r="A164" s="6"/>
      <c r="B164" s="6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</row>
    <row r="165" spans="1:18" x14ac:dyDescent="0.3">
      <c r="A165" s="6"/>
      <c r="B165" s="6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</row>
    <row r="166" spans="1:18" x14ac:dyDescent="0.3">
      <c r="A166" s="6"/>
      <c r="B166" s="6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</row>
    <row r="167" spans="1:18" x14ac:dyDescent="0.3">
      <c r="A167" s="6"/>
      <c r="B167" s="6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</row>
    <row r="168" spans="1:18" x14ac:dyDescent="0.3">
      <c r="A168" s="6"/>
      <c r="B168" s="6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</row>
    <row r="169" spans="1:18" x14ac:dyDescent="0.3">
      <c r="A169" s="6"/>
      <c r="B169" s="6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</row>
    <row r="170" spans="1:18" x14ac:dyDescent="0.3">
      <c r="A170" s="6"/>
      <c r="B170" s="6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</row>
    <row r="171" spans="1:18" x14ac:dyDescent="0.3">
      <c r="A171" s="6"/>
      <c r="B171" s="6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</row>
    <row r="172" spans="1:18" x14ac:dyDescent="0.3">
      <c r="A172" s="6"/>
      <c r="B172" s="6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</row>
    <row r="173" spans="1:18" x14ac:dyDescent="0.3">
      <c r="A173" s="6"/>
      <c r="B173" s="6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</row>
    <row r="174" spans="1:18" x14ac:dyDescent="0.3">
      <c r="A174" s="6"/>
      <c r="B174" s="6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</row>
    <row r="175" spans="1:18" x14ac:dyDescent="0.3">
      <c r="A175" s="6"/>
      <c r="B175" s="6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</row>
    <row r="176" spans="1:18" x14ac:dyDescent="0.3">
      <c r="A176" s="6"/>
      <c r="B176" s="6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</row>
    <row r="177" spans="1:18" x14ac:dyDescent="0.3">
      <c r="A177" s="6"/>
      <c r="B177" s="6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</row>
    <row r="178" spans="1:18" x14ac:dyDescent="0.3">
      <c r="A178" s="6"/>
      <c r="B178" s="6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</row>
    <row r="179" spans="1:18" x14ac:dyDescent="0.3">
      <c r="A179" s="6"/>
      <c r="B179" s="6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</row>
    <row r="180" spans="1:18" x14ac:dyDescent="0.3">
      <c r="A180" s="6"/>
      <c r="B180" s="6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</row>
    <row r="181" spans="1:18" x14ac:dyDescent="0.3">
      <c r="A181" s="6"/>
      <c r="B181" s="6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</row>
    <row r="182" spans="1:18" x14ac:dyDescent="0.3">
      <c r="A182" s="6"/>
      <c r="B182" s="6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</row>
    <row r="183" spans="1:18" x14ac:dyDescent="0.3">
      <c r="A183" s="6"/>
      <c r="B183" s="6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</row>
    <row r="184" spans="1:18" x14ac:dyDescent="0.3">
      <c r="A184" s="6"/>
      <c r="B184" s="6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</row>
    <row r="185" spans="1:18" x14ac:dyDescent="0.3">
      <c r="A185" s="6"/>
      <c r="B185" s="6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</row>
    <row r="186" spans="1:18" x14ac:dyDescent="0.3">
      <c r="A186" s="6"/>
      <c r="B186" s="6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</row>
    <row r="187" spans="1:18" x14ac:dyDescent="0.3">
      <c r="A187" s="6"/>
      <c r="B187" s="6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</row>
    <row r="188" spans="1:18" x14ac:dyDescent="0.3">
      <c r="A188" s="6"/>
      <c r="B188" s="6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</row>
    <row r="189" spans="1:18" x14ac:dyDescent="0.3">
      <c r="A189" s="6"/>
      <c r="B189" s="6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</row>
    <row r="190" spans="1:18" x14ac:dyDescent="0.3">
      <c r="A190" s="6"/>
      <c r="B190" s="6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</row>
    <row r="191" spans="1:18" x14ac:dyDescent="0.3">
      <c r="A191" s="6"/>
      <c r="B191" s="6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</row>
    <row r="192" spans="1:18" x14ac:dyDescent="0.3">
      <c r="A192" s="6"/>
      <c r="B192" s="6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</row>
    <row r="193" spans="1:18" x14ac:dyDescent="0.3">
      <c r="A193" s="6"/>
      <c r="B193" s="6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</row>
    <row r="194" spans="1:18" x14ac:dyDescent="0.3">
      <c r="A194" s="6"/>
      <c r="B194" s="6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</row>
    <row r="195" spans="1:18" x14ac:dyDescent="0.3">
      <c r="A195" s="6"/>
      <c r="B195" s="6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</row>
    <row r="196" spans="1:18" x14ac:dyDescent="0.3">
      <c r="A196" s="6"/>
      <c r="B196" s="6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</row>
    <row r="197" spans="1:18" x14ac:dyDescent="0.3">
      <c r="A197" s="6"/>
      <c r="B197" s="6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</row>
    <row r="198" spans="1:18" x14ac:dyDescent="0.3">
      <c r="A198" s="6"/>
      <c r="B198" s="6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</row>
    <row r="199" spans="1:18" x14ac:dyDescent="0.3">
      <c r="A199" s="6"/>
      <c r="B199" s="6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</row>
    <row r="200" spans="1:18" x14ac:dyDescent="0.3">
      <c r="A200" s="6"/>
      <c r="B200" s="6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</row>
    <row r="201" spans="1:18" x14ac:dyDescent="0.3">
      <c r="A201" s="6"/>
      <c r="B201" s="6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</row>
    <row r="202" spans="1:18" x14ac:dyDescent="0.3">
      <c r="A202" s="6"/>
      <c r="B202" s="6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</row>
    <row r="203" spans="1:18" x14ac:dyDescent="0.3">
      <c r="A203" s="6"/>
      <c r="B203" s="6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</row>
    <row r="204" spans="1:18" x14ac:dyDescent="0.3">
      <c r="A204" s="6"/>
      <c r="B204" s="6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</row>
    <row r="205" spans="1:18" x14ac:dyDescent="0.3">
      <c r="A205" s="6"/>
      <c r="B205" s="6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</row>
    <row r="206" spans="1:18" x14ac:dyDescent="0.3">
      <c r="A206" s="6"/>
      <c r="B206" s="6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</row>
    <row r="207" spans="1:18" x14ac:dyDescent="0.3">
      <c r="A207" s="6"/>
      <c r="B207" s="6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</row>
    <row r="208" spans="1:18" x14ac:dyDescent="0.3">
      <c r="A208" s="6"/>
      <c r="B208" s="6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</row>
    <row r="209" spans="1:18" x14ac:dyDescent="0.3">
      <c r="A209" s="6"/>
      <c r="B209" s="6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</row>
    <row r="210" spans="1:18" x14ac:dyDescent="0.3">
      <c r="A210" s="6"/>
      <c r="B210" s="6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</row>
    <row r="211" spans="1:18" x14ac:dyDescent="0.3">
      <c r="A211" s="6"/>
      <c r="B211" s="6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</row>
    <row r="212" spans="1:18" x14ac:dyDescent="0.3">
      <c r="A212" s="6"/>
      <c r="B212" s="6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</row>
    <row r="213" spans="1:18" x14ac:dyDescent="0.3">
      <c r="A213" s="6"/>
      <c r="B213" s="6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</row>
    <row r="214" spans="1:18" x14ac:dyDescent="0.3">
      <c r="A214" s="6"/>
      <c r="B214" s="6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</row>
    <row r="215" spans="1:18" x14ac:dyDescent="0.3">
      <c r="A215" s="6"/>
      <c r="B215" s="6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</row>
    <row r="216" spans="1:18" x14ac:dyDescent="0.3">
      <c r="A216" s="6"/>
      <c r="B216" s="6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</row>
    <row r="217" spans="1:18" x14ac:dyDescent="0.3">
      <c r="A217" s="6"/>
      <c r="B217" s="6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</row>
    <row r="218" spans="1:18" x14ac:dyDescent="0.3">
      <c r="A218" s="6"/>
      <c r="B218" s="6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</row>
    <row r="219" spans="1:18" x14ac:dyDescent="0.3">
      <c r="A219" s="6"/>
      <c r="B219" s="6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</row>
    <row r="220" spans="1:18" x14ac:dyDescent="0.3">
      <c r="A220" s="6"/>
      <c r="B220" s="6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</row>
    <row r="221" spans="1:18" x14ac:dyDescent="0.3">
      <c r="A221" s="6"/>
      <c r="B221" s="6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</row>
    <row r="222" spans="1:18" x14ac:dyDescent="0.3">
      <c r="A222" s="6"/>
      <c r="B222" s="6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</row>
    <row r="223" spans="1:18" x14ac:dyDescent="0.3">
      <c r="A223" s="6"/>
      <c r="B223" s="6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</row>
    <row r="224" spans="1:18" x14ac:dyDescent="0.3">
      <c r="A224" s="6"/>
      <c r="B224" s="6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</row>
    <row r="225" spans="1:18" x14ac:dyDescent="0.3">
      <c r="A225" s="6"/>
      <c r="B225" s="6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</row>
    <row r="226" spans="1:18" x14ac:dyDescent="0.3">
      <c r="A226" s="6"/>
      <c r="B226" s="6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</row>
    <row r="227" spans="1:18" x14ac:dyDescent="0.3">
      <c r="A227" s="6"/>
      <c r="B227" s="6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</row>
    <row r="228" spans="1:18" x14ac:dyDescent="0.3">
      <c r="A228" s="6"/>
      <c r="B228" s="6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</row>
    <row r="229" spans="1:18" x14ac:dyDescent="0.3">
      <c r="A229" s="6"/>
      <c r="B229" s="6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</row>
    <row r="230" spans="1:18" x14ac:dyDescent="0.3">
      <c r="A230" s="6"/>
      <c r="B230" s="6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</row>
    <row r="231" spans="1:18" x14ac:dyDescent="0.3">
      <c r="A231" s="6"/>
      <c r="B231" s="6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</row>
    <row r="232" spans="1:18" x14ac:dyDescent="0.3">
      <c r="A232" s="6"/>
      <c r="B232" s="6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</row>
    <row r="233" spans="1:18" x14ac:dyDescent="0.3">
      <c r="A233" s="6"/>
      <c r="B233" s="6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</row>
    <row r="234" spans="1:18" x14ac:dyDescent="0.3">
      <c r="A234" s="6"/>
      <c r="B234" s="6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</row>
    <row r="235" spans="1:18" x14ac:dyDescent="0.3">
      <c r="A235" s="6"/>
      <c r="B235" s="6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</row>
    <row r="236" spans="1:18" x14ac:dyDescent="0.3">
      <c r="A236" s="6"/>
      <c r="B236" s="6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</row>
    <row r="237" spans="1:18" x14ac:dyDescent="0.3">
      <c r="A237" s="6"/>
      <c r="B237" s="6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</row>
    <row r="238" spans="1:18" x14ac:dyDescent="0.3">
      <c r="A238" s="6"/>
      <c r="B238" s="6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</row>
    <row r="239" spans="1:18" x14ac:dyDescent="0.3">
      <c r="A239" s="6"/>
      <c r="B239" s="6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</row>
    <row r="240" spans="1:18" x14ac:dyDescent="0.3">
      <c r="A240" s="6"/>
      <c r="B240" s="6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</row>
    <row r="241" spans="1:18" x14ac:dyDescent="0.3">
      <c r="A241" s="6"/>
      <c r="B241" s="6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</row>
    <row r="242" spans="1:18" x14ac:dyDescent="0.3">
      <c r="A242" s="6"/>
      <c r="B242" s="6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</row>
    <row r="243" spans="1:18" x14ac:dyDescent="0.3">
      <c r="A243" s="6"/>
      <c r="B243" s="6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</row>
    <row r="244" spans="1:18" x14ac:dyDescent="0.3">
      <c r="A244" s="6"/>
      <c r="B244" s="6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</row>
    <row r="245" spans="1:18" x14ac:dyDescent="0.3">
      <c r="A245" s="6"/>
      <c r="B245" s="6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</row>
    <row r="246" spans="1:18" x14ac:dyDescent="0.3">
      <c r="A246" s="6"/>
      <c r="B246" s="6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</row>
    <row r="247" spans="1:18" x14ac:dyDescent="0.3">
      <c r="A247" s="6"/>
      <c r="B247" s="6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</row>
    <row r="248" spans="1:18" x14ac:dyDescent="0.3">
      <c r="A248" s="6"/>
      <c r="B248" s="6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</row>
    <row r="249" spans="1:18" x14ac:dyDescent="0.3">
      <c r="A249" s="6"/>
      <c r="B249" s="6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</row>
    <row r="250" spans="1:18" x14ac:dyDescent="0.3">
      <c r="A250" s="6"/>
      <c r="B250" s="6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</row>
    <row r="251" spans="1:18" x14ac:dyDescent="0.3">
      <c r="A251" s="6"/>
      <c r="B251" s="6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</row>
    <row r="252" spans="1:18" x14ac:dyDescent="0.3">
      <c r="A252" s="6"/>
      <c r="B252" s="6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</row>
    <row r="253" spans="1:18" x14ac:dyDescent="0.3">
      <c r="A253" s="6"/>
      <c r="B253" s="6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</row>
    <row r="254" spans="1:18" x14ac:dyDescent="0.3">
      <c r="A254" s="6"/>
      <c r="B254" s="6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</row>
    <row r="255" spans="1:18" x14ac:dyDescent="0.3">
      <c r="A255" s="6"/>
      <c r="B255" s="6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</row>
    <row r="256" spans="1:18" x14ac:dyDescent="0.3">
      <c r="A256" s="6"/>
      <c r="B256" s="6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</row>
    <row r="257" spans="1:18" x14ac:dyDescent="0.3">
      <c r="A257" s="6"/>
      <c r="B257" s="6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</row>
    <row r="258" spans="1:18" x14ac:dyDescent="0.3">
      <c r="A258" s="6"/>
      <c r="B258" s="6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</row>
    <row r="259" spans="1:18" x14ac:dyDescent="0.3">
      <c r="A259" s="6"/>
      <c r="B259" s="6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</row>
    <row r="260" spans="1:18" x14ac:dyDescent="0.3">
      <c r="A260" s="6"/>
      <c r="B260" s="6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</row>
    <row r="261" spans="1:18" x14ac:dyDescent="0.3">
      <c r="A261" s="6"/>
      <c r="B261" s="6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</row>
    <row r="262" spans="1:18" x14ac:dyDescent="0.3">
      <c r="A262" s="6"/>
      <c r="B262" s="6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</row>
    <row r="263" spans="1:18" x14ac:dyDescent="0.3">
      <c r="A263" s="6"/>
      <c r="B263" s="6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</row>
    <row r="264" spans="1:18" x14ac:dyDescent="0.3">
      <c r="A264" s="6"/>
      <c r="B264" s="6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</row>
    <row r="265" spans="1:18" x14ac:dyDescent="0.3">
      <c r="A265" s="6"/>
      <c r="B265" s="6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</row>
    <row r="266" spans="1:18" x14ac:dyDescent="0.3">
      <c r="A266" s="6"/>
      <c r="B266" s="6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</row>
    <row r="267" spans="1:18" x14ac:dyDescent="0.3">
      <c r="A267" s="6"/>
      <c r="B267" s="6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</row>
    <row r="268" spans="1:18" x14ac:dyDescent="0.3">
      <c r="A268" s="6"/>
      <c r="B268" s="6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</row>
    <row r="269" spans="1:18" x14ac:dyDescent="0.3">
      <c r="A269" s="6"/>
      <c r="B269" s="6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</row>
    <row r="270" spans="1:18" x14ac:dyDescent="0.3">
      <c r="A270" s="6"/>
      <c r="B270" s="6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</row>
    <row r="271" spans="1:18" x14ac:dyDescent="0.3">
      <c r="A271" s="6"/>
      <c r="B271" s="6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</row>
    <row r="272" spans="1:18" x14ac:dyDescent="0.3">
      <c r="A272" s="6"/>
      <c r="B272" s="6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</row>
    <row r="273" spans="1:18" x14ac:dyDescent="0.3">
      <c r="A273" s="6"/>
      <c r="B273" s="6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</row>
    <row r="274" spans="1:18" x14ac:dyDescent="0.3">
      <c r="A274" s="6"/>
      <c r="B274" s="6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</row>
    <row r="275" spans="1:18" x14ac:dyDescent="0.3">
      <c r="A275" s="6"/>
      <c r="B275" s="6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</row>
    <row r="276" spans="1:18" x14ac:dyDescent="0.3">
      <c r="A276" s="6"/>
      <c r="B276" s="6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</row>
    <row r="277" spans="1:18" x14ac:dyDescent="0.3">
      <c r="A277" s="6"/>
      <c r="B277" s="6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</row>
    <row r="278" spans="1:18" x14ac:dyDescent="0.3">
      <c r="A278" s="6"/>
      <c r="B278" s="6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</row>
    <row r="279" spans="1:18" x14ac:dyDescent="0.3">
      <c r="A279" s="6"/>
      <c r="B279" s="6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</row>
    <row r="280" spans="1:18" x14ac:dyDescent="0.3">
      <c r="A280" s="6"/>
      <c r="B280" s="6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</row>
    <row r="281" spans="1:18" x14ac:dyDescent="0.3">
      <c r="A281" s="6"/>
      <c r="B281" s="6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</row>
    <row r="282" spans="1:18" x14ac:dyDescent="0.3">
      <c r="A282" s="6"/>
      <c r="B282" s="6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</row>
    <row r="283" spans="1:18" x14ac:dyDescent="0.3">
      <c r="A283" s="6"/>
      <c r="B283" s="6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</row>
    <row r="284" spans="1:18" x14ac:dyDescent="0.3">
      <c r="A284" s="6"/>
      <c r="B284" s="6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</row>
    <row r="285" spans="1:18" x14ac:dyDescent="0.3">
      <c r="A285" s="6"/>
      <c r="B285" s="6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</row>
    <row r="286" spans="1:18" x14ac:dyDescent="0.3">
      <c r="A286" s="6"/>
      <c r="B286" s="6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</row>
    <row r="287" spans="1:18" x14ac:dyDescent="0.3">
      <c r="A287" s="6"/>
      <c r="B287" s="6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</row>
    <row r="288" spans="1:18" x14ac:dyDescent="0.3">
      <c r="A288" s="6"/>
      <c r="B288" s="6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</row>
    <row r="289" spans="1:18" x14ac:dyDescent="0.3">
      <c r="A289" s="6"/>
      <c r="B289" s="6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</row>
    <row r="290" spans="1:18" x14ac:dyDescent="0.3">
      <c r="A290" s="6"/>
      <c r="B290" s="6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</row>
    <row r="291" spans="1:18" x14ac:dyDescent="0.3">
      <c r="A291" s="6"/>
      <c r="B291" s="6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</row>
    <row r="292" spans="1:18" x14ac:dyDescent="0.3">
      <c r="A292" s="6"/>
      <c r="B292" s="6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</row>
    <row r="293" spans="1:18" x14ac:dyDescent="0.3">
      <c r="A293" s="6"/>
      <c r="B293" s="6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</row>
    <row r="294" spans="1:18" x14ac:dyDescent="0.3">
      <c r="A294" s="6"/>
      <c r="B294" s="6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</row>
    <row r="295" spans="1:18" x14ac:dyDescent="0.3">
      <c r="A295" s="6"/>
      <c r="B295" s="6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</row>
    <row r="296" spans="1:18" x14ac:dyDescent="0.3">
      <c r="A296" s="6"/>
      <c r="B296" s="6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</row>
    <row r="297" spans="1:18" x14ac:dyDescent="0.3">
      <c r="A297" s="6"/>
      <c r="B297" s="6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</row>
    <row r="298" spans="1:18" x14ac:dyDescent="0.3">
      <c r="A298" s="6"/>
      <c r="B298" s="6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</row>
    <row r="299" spans="1:18" x14ac:dyDescent="0.3">
      <c r="A299" s="6"/>
      <c r="B299" s="6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</row>
    <row r="300" spans="1:18" x14ac:dyDescent="0.3">
      <c r="A300" s="6"/>
      <c r="B300" s="6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</row>
    <row r="301" spans="1:18" x14ac:dyDescent="0.3">
      <c r="A301" s="6"/>
      <c r="B301" s="6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</row>
    <row r="302" spans="1:18" x14ac:dyDescent="0.3">
      <c r="A302" s="6"/>
      <c r="B302" s="6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</row>
    <row r="303" spans="1:18" x14ac:dyDescent="0.3">
      <c r="A303" s="6"/>
      <c r="B303" s="6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</row>
    <row r="304" spans="1:18" x14ac:dyDescent="0.3">
      <c r="A304" s="6"/>
      <c r="B304" s="6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</row>
    <row r="305" spans="1:18" x14ac:dyDescent="0.3">
      <c r="A305" s="6"/>
      <c r="B305" s="6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</row>
    <row r="306" spans="1:18" x14ac:dyDescent="0.3">
      <c r="A306" s="6"/>
      <c r="B306" s="6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</row>
    <row r="307" spans="1:18" x14ac:dyDescent="0.3">
      <c r="A307" s="6"/>
      <c r="B307" s="6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</row>
    <row r="308" spans="1:18" x14ac:dyDescent="0.3">
      <c r="A308" s="6"/>
      <c r="B308" s="6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</row>
    <row r="309" spans="1:18" x14ac:dyDescent="0.3">
      <c r="A309" s="6"/>
      <c r="B309" s="6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</row>
    <row r="310" spans="1:18" x14ac:dyDescent="0.3">
      <c r="A310" s="6"/>
      <c r="B310" s="6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</row>
    <row r="311" spans="1:18" x14ac:dyDescent="0.3">
      <c r="A311" s="6"/>
      <c r="B311" s="6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</row>
    <row r="312" spans="1:18" x14ac:dyDescent="0.3">
      <c r="A312" s="6"/>
      <c r="B312" s="6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</row>
    <row r="313" spans="1:18" x14ac:dyDescent="0.3">
      <c r="A313" s="6"/>
      <c r="B313" s="6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</row>
    <row r="314" spans="1:18" x14ac:dyDescent="0.3">
      <c r="A314" s="6"/>
      <c r="B314" s="6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</row>
    <row r="315" spans="1:18" x14ac:dyDescent="0.3">
      <c r="A315" s="6"/>
      <c r="B315" s="6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</row>
    <row r="316" spans="1:18" x14ac:dyDescent="0.3">
      <c r="A316" s="6"/>
      <c r="B316" s="6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</row>
    <row r="317" spans="1:18" x14ac:dyDescent="0.3">
      <c r="A317" s="6"/>
      <c r="B317" s="6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</row>
    <row r="318" spans="1:18" x14ac:dyDescent="0.3">
      <c r="A318" s="6"/>
      <c r="B318" s="6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</row>
    <row r="319" spans="1:18" x14ac:dyDescent="0.3">
      <c r="A319" s="6"/>
      <c r="B319" s="6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</row>
    <row r="320" spans="1:18" x14ac:dyDescent="0.3">
      <c r="A320" s="6"/>
      <c r="B320" s="6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</row>
    <row r="321" spans="1:18" x14ac:dyDescent="0.3">
      <c r="A321" s="6"/>
      <c r="B321" s="6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</row>
    <row r="322" spans="1:18" x14ac:dyDescent="0.3">
      <c r="A322" s="6"/>
      <c r="B322" s="6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</row>
    <row r="323" spans="1:18" x14ac:dyDescent="0.3">
      <c r="A323" s="6"/>
      <c r="B323" s="6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</row>
    <row r="324" spans="1:18" x14ac:dyDescent="0.3">
      <c r="A324" s="6"/>
      <c r="B324" s="6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</row>
    <row r="325" spans="1:18" x14ac:dyDescent="0.3">
      <c r="A325" s="6"/>
      <c r="B325" s="6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</row>
    <row r="326" spans="1:18" x14ac:dyDescent="0.3">
      <c r="A326" s="6"/>
      <c r="B326" s="6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</row>
    <row r="327" spans="1:18" x14ac:dyDescent="0.3">
      <c r="A327" s="6"/>
      <c r="B327" s="6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</row>
    <row r="328" spans="1:18" x14ac:dyDescent="0.3">
      <c r="A328" s="6"/>
      <c r="B328" s="6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</row>
    <row r="329" spans="1:18" x14ac:dyDescent="0.3">
      <c r="A329" s="6"/>
      <c r="B329" s="6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</row>
    <row r="330" spans="1:18" x14ac:dyDescent="0.3">
      <c r="A330" s="6"/>
      <c r="B330" s="6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</row>
    <row r="331" spans="1:18" x14ac:dyDescent="0.3">
      <c r="A331" s="6"/>
      <c r="B331" s="6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</row>
    <row r="332" spans="1:18" x14ac:dyDescent="0.3">
      <c r="A332" s="6"/>
      <c r="B332" s="6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</row>
    <row r="333" spans="1:18" x14ac:dyDescent="0.3">
      <c r="A333" s="6"/>
      <c r="B333" s="6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</row>
    <row r="334" spans="1:18" x14ac:dyDescent="0.3">
      <c r="A334" s="6"/>
      <c r="B334" s="6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</row>
    <row r="335" spans="1:18" x14ac:dyDescent="0.3">
      <c r="A335" s="6"/>
      <c r="B335" s="6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</row>
    <row r="336" spans="1:18" x14ac:dyDescent="0.3">
      <c r="A336" s="6"/>
      <c r="B336" s="6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</row>
    <row r="337" spans="1:18" x14ac:dyDescent="0.3">
      <c r="A337" s="6"/>
      <c r="B337" s="6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</row>
    <row r="338" spans="1:18" x14ac:dyDescent="0.3">
      <c r="A338" s="6"/>
      <c r="B338" s="6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</row>
    <row r="339" spans="1:18" x14ac:dyDescent="0.3">
      <c r="A339" s="6"/>
      <c r="B339" s="6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</row>
    <row r="340" spans="1:18" x14ac:dyDescent="0.3">
      <c r="A340" s="6"/>
      <c r="B340" s="6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</row>
    <row r="341" spans="1:18" x14ac:dyDescent="0.3">
      <c r="A341" s="6"/>
      <c r="B341" s="6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</row>
    <row r="342" spans="1:18" x14ac:dyDescent="0.3">
      <c r="A342" s="6"/>
      <c r="B342" s="6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</row>
    <row r="343" spans="1:18" x14ac:dyDescent="0.3">
      <c r="A343" s="6"/>
      <c r="B343" s="6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</row>
    <row r="344" spans="1:18" x14ac:dyDescent="0.3">
      <c r="A344" s="6"/>
      <c r="B344" s="6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</row>
    <row r="345" spans="1:18" x14ac:dyDescent="0.3">
      <c r="A345" s="6"/>
      <c r="B345" s="6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</row>
    <row r="346" spans="1:18" x14ac:dyDescent="0.3">
      <c r="A346" s="6"/>
      <c r="B346" s="6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</row>
    <row r="347" spans="1:18" x14ac:dyDescent="0.3">
      <c r="A347" s="6"/>
      <c r="B347" s="6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</row>
    <row r="348" spans="1:18" x14ac:dyDescent="0.3">
      <c r="A348" s="6"/>
      <c r="B348" s="6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</row>
    <row r="349" spans="1:18" x14ac:dyDescent="0.3">
      <c r="A349" s="6"/>
      <c r="B349" s="6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</row>
    <row r="350" spans="1:18" x14ac:dyDescent="0.3">
      <c r="A350" s="6"/>
      <c r="B350" s="6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</row>
    <row r="351" spans="1:18" x14ac:dyDescent="0.3">
      <c r="A351" s="6"/>
      <c r="B351" s="6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</row>
    <row r="352" spans="1:18" x14ac:dyDescent="0.3">
      <c r="A352" s="6"/>
      <c r="B352" s="6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</row>
    <row r="353" spans="1:18" x14ac:dyDescent="0.3">
      <c r="A353" s="6"/>
      <c r="B353" s="6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</row>
    <row r="354" spans="1:18" x14ac:dyDescent="0.3">
      <c r="A354" s="6"/>
      <c r="B354" s="6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</row>
    <row r="355" spans="1:18" x14ac:dyDescent="0.3">
      <c r="A355" s="6"/>
      <c r="B355" s="6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</row>
    <row r="356" spans="1:18" x14ac:dyDescent="0.3">
      <c r="A356" s="6"/>
      <c r="B356" s="6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</row>
    <row r="357" spans="1:18" x14ac:dyDescent="0.3">
      <c r="A357" s="6"/>
      <c r="B357" s="6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</row>
    <row r="358" spans="1:18" x14ac:dyDescent="0.3">
      <c r="A358" s="6"/>
      <c r="B358" s="6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</row>
    <row r="359" spans="1:18" x14ac:dyDescent="0.3">
      <c r="A359" s="6"/>
      <c r="B359" s="6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</row>
    <row r="360" spans="1:18" x14ac:dyDescent="0.3">
      <c r="A360" s="6"/>
      <c r="B360" s="6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</row>
    <row r="361" spans="1:18" x14ac:dyDescent="0.3">
      <c r="A361" s="6"/>
      <c r="B361" s="6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</row>
    <row r="362" spans="1:18" x14ac:dyDescent="0.3">
      <c r="A362" s="6"/>
      <c r="B362" s="6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</row>
    <row r="363" spans="1:18" x14ac:dyDescent="0.3">
      <c r="A363" s="6"/>
      <c r="B363" s="6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</row>
    <row r="364" spans="1:18" x14ac:dyDescent="0.3">
      <c r="A364" s="6"/>
      <c r="B364" s="6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</row>
    <row r="365" spans="1:18" x14ac:dyDescent="0.3">
      <c r="A365" s="6"/>
      <c r="B365" s="6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</row>
    <row r="366" spans="1:18" x14ac:dyDescent="0.3">
      <c r="A366" s="6"/>
      <c r="B366" s="6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</row>
    <row r="367" spans="1:18" x14ac:dyDescent="0.3">
      <c r="A367" s="6"/>
      <c r="B367" s="6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</row>
    <row r="368" spans="1:18" x14ac:dyDescent="0.3">
      <c r="A368" s="6"/>
      <c r="B368" s="6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</row>
    <row r="369" spans="1:18" x14ac:dyDescent="0.3">
      <c r="A369" s="6"/>
      <c r="B369" s="6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</row>
    <row r="370" spans="1:18" x14ac:dyDescent="0.3">
      <c r="A370" s="6"/>
      <c r="B370" s="6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</row>
    <row r="371" spans="1:18" x14ac:dyDescent="0.3">
      <c r="A371" s="6"/>
      <c r="B371" s="6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</row>
    <row r="372" spans="1:18" x14ac:dyDescent="0.3">
      <c r="A372" s="6"/>
      <c r="B372" s="6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</row>
    <row r="373" spans="1:18" x14ac:dyDescent="0.3">
      <c r="A373" s="6"/>
      <c r="B373" s="6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</row>
    <row r="374" spans="1:18" x14ac:dyDescent="0.3">
      <c r="A374" s="6"/>
      <c r="B374" s="6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</row>
    <row r="375" spans="1:18" x14ac:dyDescent="0.3">
      <c r="A375" s="6"/>
      <c r="B375" s="6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</row>
    <row r="376" spans="1:18" x14ac:dyDescent="0.3">
      <c r="A376" s="6"/>
      <c r="B376" s="6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</row>
    <row r="377" spans="1:18" x14ac:dyDescent="0.3">
      <c r="A377" s="6"/>
      <c r="B377" s="6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</row>
    <row r="378" spans="1:18" x14ac:dyDescent="0.3">
      <c r="A378" s="6"/>
      <c r="B378" s="6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</row>
    <row r="379" spans="1:18" x14ac:dyDescent="0.3">
      <c r="A379" s="6"/>
      <c r="B379" s="6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</row>
    <row r="380" spans="1:18" x14ac:dyDescent="0.3">
      <c r="A380" s="6"/>
      <c r="B380" s="6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</row>
    <row r="381" spans="1:18" x14ac:dyDescent="0.3">
      <c r="A381" s="6"/>
      <c r="B381" s="6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</row>
    <row r="382" spans="1:18" x14ac:dyDescent="0.3">
      <c r="A382" s="6"/>
      <c r="B382" s="6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</row>
    <row r="383" spans="1:18" x14ac:dyDescent="0.3">
      <c r="A383" s="6"/>
      <c r="B383" s="6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</row>
    <row r="384" spans="1:18" x14ac:dyDescent="0.3">
      <c r="A384" s="6"/>
      <c r="B384" s="6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</row>
    <row r="385" spans="1:18" x14ac:dyDescent="0.3">
      <c r="A385" s="6"/>
      <c r="B385" s="6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</row>
    <row r="386" spans="1:18" x14ac:dyDescent="0.3">
      <c r="A386" s="6"/>
      <c r="B386" s="6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</row>
    <row r="387" spans="1:18" x14ac:dyDescent="0.3">
      <c r="A387" s="6"/>
      <c r="B387" s="6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</row>
    <row r="388" spans="1:18" x14ac:dyDescent="0.3">
      <c r="A388" s="6"/>
      <c r="B388" s="6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</row>
    <row r="389" spans="1:18" x14ac:dyDescent="0.3">
      <c r="A389" s="6"/>
      <c r="B389" s="6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</row>
    <row r="390" spans="1:18" x14ac:dyDescent="0.3">
      <c r="A390" s="6"/>
      <c r="B390" s="6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</row>
    <row r="391" spans="1:18" x14ac:dyDescent="0.3">
      <c r="A391" s="6"/>
      <c r="B391" s="6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</row>
    <row r="392" spans="1:18" x14ac:dyDescent="0.3">
      <c r="A392" s="6"/>
      <c r="B392" s="6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</row>
    <row r="393" spans="1:18" x14ac:dyDescent="0.3">
      <c r="A393" s="6"/>
      <c r="B393" s="6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</row>
    <row r="394" spans="1:18" x14ac:dyDescent="0.3">
      <c r="A394" s="6"/>
      <c r="B394" s="6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</row>
    <row r="395" spans="1:18" x14ac:dyDescent="0.3">
      <c r="A395" s="6"/>
      <c r="B395" s="6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</row>
    <row r="396" spans="1:18" x14ac:dyDescent="0.3">
      <c r="A396" s="6"/>
      <c r="B396" s="6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</row>
    <row r="397" spans="1:18" x14ac:dyDescent="0.3">
      <c r="A397" s="6"/>
      <c r="B397" s="6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</row>
    <row r="398" spans="1:18" x14ac:dyDescent="0.3">
      <c r="A398" s="6"/>
      <c r="B398" s="6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</row>
    <row r="399" spans="1:18" x14ac:dyDescent="0.3">
      <c r="A399" s="6"/>
      <c r="B399" s="6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</row>
    <row r="400" spans="1:18" x14ac:dyDescent="0.3">
      <c r="A400" s="6"/>
      <c r="B400" s="6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</row>
    <row r="401" spans="1:18" x14ac:dyDescent="0.3">
      <c r="A401" s="6"/>
      <c r="B401" s="6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</row>
    <row r="402" spans="1:18" x14ac:dyDescent="0.3">
      <c r="A402" s="6"/>
      <c r="B402" s="6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</row>
    <row r="403" spans="1:18" x14ac:dyDescent="0.3">
      <c r="A403" s="6"/>
      <c r="B403" s="6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</row>
    <row r="404" spans="1:18" x14ac:dyDescent="0.3">
      <c r="A404" s="6"/>
      <c r="B404" s="6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</row>
    <row r="405" spans="1:18" x14ac:dyDescent="0.3">
      <c r="A405" s="6"/>
      <c r="B405" s="6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</row>
    <row r="406" spans="1:18" x14ac:dyDescent="0.3">
      <c r="A406" s="6"/>
      <c r="B406" s="6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</row>
    <row r="407" spans="1:18" x14ac:dyDescent="0.3">
      <c r="A407" s="6"/>
      <c r="B407" s="6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</row>
    <row r="408" spans="1:18" x14ac:dyDescent="0.3">
      <c r="A408" s="6"/>
      <c r="B408" s="6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</row>
    <row r="409" spans="1:18" x14ac:dyDescent="0.3">
      <c r="A409" s="6"/>
      <c r="B409" s="6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</row>
    <row r="410" spans="1:18" x14ac:dyDescent="0.3">
      <c r="A410" s="6"/>
      <c r="B410" s="6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</row>
    <row r="411" spans="1:18" x14ac:dyDescent="0.3">
      <c r="A411" s="6"/>
      <c r="B411" s="6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</row>
    <row r="412" spans="1:18" x14ac:dyDescent="0.3">
      <c r="A412" s="6"/>
      <c r="B412" s="6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</row>
    <row r="413" spans="1:18" x14ac:dyDescent="0.3">
      <c r="A413" s="6"/>
      <c r="B413" s="6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</row>
    <row r="414" spans="1:18" x14ac:dyDescent="0.3">
      <c r="A414" s="6"/>
      <c r="B414" s="6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</row>
    <row r="415" spans="1:18" x14ac:dyDescent="0.3">
      <c r="A415" s="6"/>
      <c r="B415" s="6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</row>
    <row r="416" spans="1:18" x14ac:dyDescent="0.3">
      <c r="A416" s="6"/>
      <c r="B416" s="6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</row>
    <row r="417" spans="1:18" x14ac:dyDescent="0.3">
      <c r="A417" s="6"/>
      <c r="B417" s="6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</row>
    <row r="418" spans="1:18" x14ac:dyDescent="0.3">
      <c r="A418" s="6"/>
      <c r="B418" s="6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</row>
    <row r="419" spans="1:18" x14ac:dyDescent="0.3">
      <c r="A419" s="6"/>
      <c r="B419" s="6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</row>
    <row r="420" spans="1:18" x14ac:dyDescent="0.3">
      <c r="A420" s="6"/>
      <c r="B420" s="6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</row>
    <row r="421" spans="1:18" x14ac:dyDescent="0.3">
      <c r="A421" s="6"/>
      <c r="B421" s="6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</row>
    <row r="422" spans="1:18" x14ac:dyDescent="0.3">
      <c r="A422" s="6"/>
      <c r="B422" s="6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</row>
    <row r="423" spans="1:18" x14ac:dyDescent="0.3">
      <c r="A423" s="6"/>
      <c r="B423" s="6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</row>
    <row r="424" spans="1:18" x14ac:dyDescent="0.3">
      <c r="A424" s="6"/>
      <c r="B424" s="6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</row>
    <row r="425" spans="1:18" x14ac:dyDescent="0.3">
      <c r="A425" s="6"/>
      <c r="B425" s="6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</row>
    <row r="426" spans="1:18" x14ac:dyDescent="0.3">
      <c r="A426" s="6"/>
      <c r="B426" s="6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</row>
    <row r="427" spans="1:18" x14ac:dyDescent="0.3">
      <c r="A427" s="6"/>
      <c r="B427" s="6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</row>
    <row r="428" spans="1:18" x14ac:dyDescent="0.3">
      <c r="A428" s="6"/>
      <c r="B428" s="6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</row>
    <row r="429" spans="1:18" x14ac:dyDescent="0.3">
      <c r="A429" s="6"/>
      <c r="B429" s="6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</row>
    <row r="430" spans="1:18" x14ac:dyDescent="0.3">
      <c r="A430" s="6"/>
      <c r="B430" s="6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</row>
    <row r="431" spans="1:18" x14ac:dyDescent="0.3">
      <c r="A431" s="6"/>
      <c r="B431" s="6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</row>
    <row r="432" spans="1:18" x14ac:dyDescent="0.3">
      <c r="A432" s="6"/>
      <c r="B432" s="6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</row>
    <row r="433" spans="1:18" x14ac:dyDescent="0.3">
      <c r="A433" s="6"/>
      <c r="B433" s="6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</row>
    <row r="434" spans="1:18" x14ac:dyDescent="0.3">
      <c r="A434" s="6"/>
      <c r="B434" s="6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</row>
    <row r="435" spans="1:18" x14ac:dyDescent="0.3">
      <c r="A435" s="6"/>
      <c r="B435" s="6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</row>
    <row r="436" spans="1:18" x14ac:dyDescent="0.3">
      <c r="A436" s="6"/>
      <c r="B436" s="6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</row>
    <row r="437" spans="1:18" x14ac:dyDescent="0.3">
      <c r="A437" s="6"/>
      <c r="B437" s="6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</row>
    <row r="438" spans="1:18" x14ac:dyDescent="0.3">
      <c r="A438" s="6"/>
      <c r="B438" s="6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</row>
    <row r="439" spans="1:18" x14ac:dyDescent="0.3">
      <c r="A439" s="6"/>
      <c r="B439" s="6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</row>
    <row r="440" spans="1:18" x14ac:dyDescent="0.3">
      <c r="A440" s="6"/>
      <c r="B440" s="6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</row>
    <row r="441" spans="1:18" x14ac:dyDescent="0.3">
      <c r="A441" s="6"/>
      <c r="B441" s="6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</row>
    <row r="442" spans="1:18" x14ac:dyDescent="0.3">
      <c r="A442" s="6"/>
      <c r="B442" s="6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</row>
    <row r="443" spans="1:18" x14ac:dyDescent="0.3">
      <c r="A443" s="6"/>
      <c r="B443" s="6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</row>
    <row r="444" spans="1:18" x14ac:dyDescent="0.3">
      <c r="A444" s="6"/>
      <c r="B444" s="6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</row>
    <row r="445" spans="1:18" x14ac:dyDescent="0.3">
      <c r="A445" s="6"/>
      <c r="B445" s="6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</row>
    <row r="446" spans="1:18" x14ac:dyDescent="0.3">
      <c r="A446" s="6"/>
      <c r="B446" s="6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</row>
    <row r="447" spans="1:18" x14ac:dyDescent="0.3">
      <c r="A447" s="6"/>
      <c r="B447" s="6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</row>
    <row r="448" spans="1:18" x14ac:dyDescent="0.3">
      <c r="A448" s="6"/>
      <c r="B448" s="6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</row>
    <row r="449" spans="1:18" x14ac:dyDescent="0.3">
      <c r="A449" s="6"/>
      <c r="B449" s="6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</row>
    <row r="450" spans="1:18" x14ac:dyDescent="0.3">
      <c r="A450" s="6"/>
      <c r="B450" s="6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</row>
    <row r="451" spans="1:18" x14ac:dyDescent="0.3">
      <c r="A451" s="6"/>
      <c r="B451" s="6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</row>
    <row r="452" spans="1:18" x14ac:dyDescent="0.3">
      <c r="A452" s="6"/>
      <c r="B452" s="6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</row>
    <row r="453" spans="1:18" x14ac:dyDescent="0.3">
      <c r="A453" s="6"/>
      <c r="B453" s="6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</row>
    <row r="454" spans="1:18" x14ac:dyDescent="0.3">
      <c r="A454" s="6"/>
      <c r="B454" s="6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</row>
    <row r="455" spans="1:18" x14ac:dyDescent="0.3">
      <c r="A455" s="6"/>
      <c r="B455" s="6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</row>
    <row r="456" spans="1:18" x14ac:dyDescent="0.3">
      <c r="A456" s="6"/>
      <c r="B456" s="6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</row>
    <row r="457" spans="1:18" x14ac:dyDescent="0.3">
      <c r="A457" s="6"/>
      <c r="B457" s="6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</row>
    <row r="458" spans="1:18" x14ac:dyDescent="0.3">
      <c r="A458" s="6"/>
      <c r="B458" s="6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</row>
    <row r="459" spans="1:18" x14ac:dyDescent="0.3">
      <c r="A459" s="6"/>
      <c r="B459" s="6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</row>
    <row r="460" spans="1:18" x14ac:dyDescent="0.3">
      <c r="A460" s="6"/>
      <c r="B460" s="6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</row>
    <row r="461" spans="1:18" x14ac:dyDescent="0.3">
      <c r="A461" s="6"/>
      <c r="B461" s="6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</row>
    <row r="462" spans="1:18" x14ac:dyDescent="0.3">
      <c r="A462" s="6"/>
      <c r="B462" s="6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</row>
    <row r="463" spans="1:18" x14ac:dyDescent="0.3">
      <c r="A463" s="6"/>
      <c r="B463" s="6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</row>
    <row r="464" spans="1:18" x14ac:dyDescent="0.3">
      <c r="A464" s="6"/>
      <c r="B464" s="6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</row>
    <row r="465" spans="1:18" x14ac:dyDescent="0.3">
      <c r="A465" s="6"/>
      <c r="B465" s="6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</row>
    <row r="466" spans="1:18" x14ac:dyDescent="0.3">
      <c r="A466" s="6"/>
      <c r="B466" s="6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</row>
    <row r="467" spans="1:18" x14ac:dyDescent="0.3">
      <c r="A467" s="6"/>
      <c r="B467" s="6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</row>
    <row r="468" spans="1:18" x14ac:dyDescent="0.3">
      <c r="A468" s="6"/>
      <c r="B468" s="6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</row>
    <row r="469" spans="1:18" x14ac:dyDescent="0.3">
      <c r="A469" s="6"/>
      <c r="B469" s="6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</row>
    <row r="470" spans="1:18" x14ac:dyDescent="0.3">
      <c r="A470" s="6"/>
      <c r="B470" s="6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</row>
    <row r="471" spans="1:18" x14ac:dyDescent="0.3">
      <c r="A471" s="6"/>
      <c r="B471" s="6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</row>
    <row r="472" spans="1:18" x14ac:dyDescent="0.3">
      <c r="A472" s="6"/>
      <c r="B472" s="6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</row>
    <row r="473" spans="1:18" x14ac:dyDescent="0.3">
      <c r="A473" s="6"/>
      <c r="B473" s="6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</row>
    <row r="474" spans="1:18" x14ac:dyDescent="0.3">
      <c r="A474" s="6"/>
      <c r="B474" s="6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</row>
    <row r="475" spans="1:18" x14ac:dyDescent="0.3">
      <c r="A475" s="6"/>
      <c r="B475" s="6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</row>
    <row r="476" spans="1:18" x14ac:dyDescent="0.3">
      <c r="A476" s="6"/>
      <c r="B476" s="6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</row>
    <row r="477" spans="1:18" x14ac:dyDescent="0.3">
      <c r="A477" s="6"/>
      <c r="B477" s="6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</row>
    <row r="478" spans="1:18" x14ac:dyDescent="0.3">
      <c r="A478" s="6"/>
      <c r="B478" s="6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</row>
    <row r="479" spans="1:18" x14ac:dyDescent="0.3">
      <c r="A479" s="6"/>
      <c r="B479" s="6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</row>
    <row r="480" spans="1:18" x14ac:dyDescent="0.3">
      <c r="A480" s="6"/>
      <c r="B480" s="6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</row>
    <row r="481" spans="1:18" x14ac:dyDescent="0.3">
      <c r="A481" s="6"/>
      <c r="B481" s="6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</row>
    <row r="482" spans="1:18" x14ac:dyDescent="0.3">
      <c r="A482" s="6"/>
      <c r="B482" s="6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</row>
    <row r="483" spans="1:18" x14ac:dyDescent="0.3">
      <c r="A483" s="6"/>
      <c r="B483" s="6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</row>
    <row r="484" spans="1:18" x14ac:dyDescent="0.3">
      <c r="A484" s="6"/>
      <c r="B484" s="6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</row>
    <row r="485" spans="1:18" x14ac:dyDescent="0.3">
      <c r="A485" s="6"/>
      <c r="B485" s="6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</row>
    <row r="486" spans="1:18" x14ac:dyDescent="0.3">
      <c r="A486" s="6"/>
      <c r="B486" s="6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</row>
    <row r="487" spans="1:18" x14ac:dyDescent="0.3">
      <c r="A487" s="6"/>
      <c r="B487" s="6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</row>
    <row r="488" spans="1:18" x14ac:dyDescent="0.3">
      <c r="A488" s="6"/>
      <c r="B488" s="6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</row>
    <row r="489" spans="1:18" x14ac:dyDescent="0.3">
      <c r="A489" s="6"/>
      <c r="B489" s="6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</row>
    <row r="490" spans="1:18" x14ac:dyDescent="0.3">
      <c r="A490" s="6"/>
      <c r="B490" s="6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</row>
    <row r="491" spans="1:18" x14ac:dyDescent="0.3">
      <c r="A491" s="6"/>
      <c r="B491" s="6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</row>
    <row r="492" spans="1:18" x14ac:dyDescent="0.3">
      <c r="A492" s="6"/>
      <c r="B492" s="6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</row>
    <row r="493" spans="1:18" x14ac:dyDescent="0.3">
      <c r="A493" s="6"/>
      <c r="B493" s="6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</row>
    <row r="494" spans="1:18" x14ac:dyDescent="0.3">
      <c r="A494" s="6"/>
      <c r="B494" s="6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</row>
    <row r="495" spans="1:18" x14ac:dyDescent="0.3">
      <c r="A495" s="6"/>
      <c r="B495" s="6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</row>
    <row r="496" spans="1:18" x14ac:dyDescent="0.3">
      <c r="A496" s="6"/>
      <c r="B496" s="6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</row>
    <row r="497" spans="1:18" x14ac:dyDescent="0.3">
      <c r="A497" s="6"/>
      <c r="B497" s="6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</row>
    <row r="498" spans="1:18" x14ac:dyDescent="0.3">
      <c r="A498" s="6"/>
      <c r="B498" s="6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</row>
    <row r="499" spans="1:18" x14ac:dyDescent="0.3">
      <c r="A499" s="6"/>
      <c r="B499" s="6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</row>
    <row r="500" spans="1:18" x14ac:dyDescent="0.3">
      <c r="A500" s="6"/>
      <c r="B500" s="6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</row>
    <row r="501" spans="1:18" x14ac:dyDescent="0.3">
      <c r="A501" s="6"/>
      <c r="B501" s="6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</row>
    <row r="502" spans="1:18" x14ac:dyDescent="0.3">
      <c r="A502" s="6"/>
      <c r="B502" s="6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</row>
    <row r="503" spans="1:18" x14ac:dyDescent="0.3">
      <c r="A503" s="6"/>
      <c r="B503" s="6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</row>
    <row r="504" spans="1:18" x14ac:dyDescent="0.3">
      <c r="A504" s="6"/>
      <c r="B504" s="6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</row>
    <row r="505" spans="1:18" x14ac:dyDescent="0.3">
      <c r="A505" s="6"/>
      <c r="B505" s="6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</row>
    <row r="506" spans="1:18" x14ac:dyDescent="0.3">
      <c r="A506" s="6"/>
      <c r="B506" s="6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</row>
    <row r="507" spans="1:18" x14ac:dyDescent="0.3">
      <c r="A507" s="6"/>
      <c r="B507" s="6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</row>
    <row r="508" spans="1:18" x14ac:dyDescent="0.3">
      <c r="A508" s="6"/>
      <c r="B508" s="6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</row>
    <row r="509" spans="1:18" x14ac:dyDescent="0.3">
      <c r="A509" s="6"/>
      <c r="B509" s="6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</row>
    <row r="510" spans="1:18" x14ac:dyDescent="0.3">
      <c r="A510" s="6"/>
      <c r="B510" s="6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</row>
    <row r="511" spans="1:18" x14ac:dyDescent="0.3">
      <c r="A511" s="6"/>
      <c r="B511" s="6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</row>
    <row r="512" spans="1:18" x14ac:dyDescent="0.3">
      <c r="A512" s="6"/>
      <c r="B512" s="6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</row>
    <row r="513" spans="1:18" x14ac:dyDescent="0.3">
      <c r="A513" s="6"/>
      <c r="B513" s="6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</row>
    <row r="514" spans="1:18" x14ac:dyDescent="0.3">
      <c r="A514" s="6"/>
      <c r="B514" s="6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</row>
    <row r="515" spans="1:18" x14ac:dyDescent="0.3">
      <c r="A515" s="6"/>
      <c r="B515" s="6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</row>
    <row r="516" spans="1:18" x14ac:dyDescent="0.3">
      <c r="A516" s="6"/>
      <c r="B516" s="6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</row>
    <row r="517" spans="1:18" x14ac:dyDescent="0.3">
      <c r="A517" s="6"/>
      <c r="B517" s="6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</row>
    <row r="518" spans="1:18" x14ac:dyDescent="0.3">
      <c r="A518" s="6"/>
      <c r="B518" s="6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</row>
    <row r="519" spans="1:18" x14ac:dyDescent="0.3">
      <c r="A519" s="6"/>
      <c r="B519" s="6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</row>
    <row r="520" spans="1:18" x14ac:dyDescent="0.3">
      <c r="A520" s="6"/>
      <c r="B520" s="6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</row>
    <row r="521" spans="1:18" x14ac:dyDescent="0.3">
      <c r="A521" s="6"/>
      <c r="B521" s="6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</row>
    <row r="522" spans="1:18" x14ac:dyDescent="0.3">
      <c r="A522" s="6"/>
      <c r="B522" s="6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</row>
    <row r="523" spans="1:18" x14ac:dyDescent="0.3">
      <c r="A523" s="6"/>
      <c r="B523" s="6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</row>
    <row r="524" spans="1:18" x14ac:dyDescent="0.3">
      <c r="A524" s="6"/>
      <c r="B524" s="6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</row>
    <row r="525" spans="1:18" x14ac:dyDescent="0.3">
      <c r="A525" s="6"/>
      <c r="B525" s="6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</row>
    <row r="526" spans="1:18" x14ac:dyDescent="0.3">
      <c r="A526" s="6"/>
      <c r="B526" s="6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</row>
    <row r="527" spans="1:18" x14ac:dyDescent="0.3">
      <c r="A527" s="6"/>
      <c r="B527" s="6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</row>
    <row r="528" spans="1:18" x14ac:dyDescent="0.3">
      <c r="A528" s="6"/>
      <c r="B528" s="6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</row>
    <row r="529" spans="1:18" x14ac:dyDescent="0.3">
      <c r="A529" s="6"/>
      <c r="B529" s="6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</row>
    <row r="530" spans="1:18" x14ac:dyDescent="0.3">
      <c r="A530" s="6"/>
      <c r="B530" s="6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</row>
    <row r="531" spans="1:18" x14ac:dyDescent="0.3">
      <c r="A531" s="6"/>
      <c r="B531" s="6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</row>
    <row r="532" spans="1:18" x14ac:dyDescent="0.3">
      <c r="A532" s="6"/>
      <c r="B532" s="6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</row>
    <row r="533" spans="1:18" x14ac:dyDescent="0.3">
      <c r="A533" s="6"/>
      <c r="B533" s="6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</row>
    <row r="534" spans="1:18" x14ac:dyDescent="0.3">
      <c r="A534" s="6"/>
      <c r="B534" s="6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</row>
    <row r="535" spans="1:18" x14ac:dyDescent="0.3">
      <c r="A535" s="6"/>
      <c r="B535" s="6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</row>
    <row r="536" spans="1:18" x14ac:dyDescent="0.3">
      <c r="A536" s="6"/>
      <c r="B536" s="6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</row>
    <row r="537" spans="1:18" x14ac:dyDescent="0.3">
      <c r="A537" s="6"/>
      <c r="B537" s="6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</row>
    <row r="538" spans="1:18" x14ac:dyDescent="0.3">
      <c r="A538" s="6"/>
      <c r="B538" s="6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</row>
    <row r="539" spans="1:18" x14ac:dyDescent="0.3">
      <c r="A539" s="6"/>
      <c r="B539" s="6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</row>
    <row r="540" spans="1:18" x14ac:dyDescent="0.3">
      <c r="A540" s="6"/>
      <c r="B540" s="6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</row>
    <row r="541" spans="1:18" x14ac:dyDescent="0.3">
      <c r="A541" s="6"/>
      <c r="B541" s="6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</row>
    <row r="542" spans="1:18" x14ac:dyDescent="0.3">
      <c r="A542" s="6"/>
      <c r="B542" s="6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</row>
    <row r="543" spans="1:18" x14ac:dyDescent="0.3">
      <c r="A543" s="6"/>
      <c r="B543" s="6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</row>
    <row r="544" spans="1:18" x14ac:dyDescent="0.3">
      <c r="A544" s="6"/>
      <c r="B544" s="6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</row>
    <row r="545" spans="1:18" x14ac:dyDescent="0.3">
      <c r="A545" s="6"/>
      <c r="B545" s="6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</row>
    <row r="546" spans="1:18" x14ac:dyDescent="0.3">
      <c r="A546" s="6"/>
      <c r="B546" s="6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</row>
    <row r="547" spans="1:18" x14ac:dyDescent="0.3">
      <c r="A547" s="6"/>
      <c r="B547" s="6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</row>
    <row r="548" spans="1:18" x14ac:dyDescent="0.3">
      <c r="A548" s="6"/>
      <c r="B548" s="6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</row>
    <row r="549" spans="1:18" x14ac:dyDescent="0.3">
      <c r="A549" s="6"/>
      <c r="B549" s="6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</row>
    <row r="550" spans="1:18" x14ac:dyDescent="0.3">
      <c r="A550" s="6"/>
      <c r="B550" s="6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</row>
    <row r="551" spans="1:18" x14ac:dyDescent="0.3">
      <c r="A551" s="6"/>
      <c r="B551" s="6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</row>
    <row r="552" spans="1:18" x14ac:dyDescent="0.3">
      <c r="A552" s="6"/>
      <c r="B552" s="6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</row>
    <row r="553" spans="1:18" x14ac:dyDescent="0.3">
      <c r="A553" s="6"/>
      <c r="B553" s="6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</row>
    <row r="554" spans="1:18" x14ac:dyDescent="0.3">
      <c r="A554" s="6"/>
      <c r="B554" s="6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</row>
    <row r="555" spans="1:18" x14ac:dyDescent="0.3">
      <c r="A555" s="6"/>
      <c r="B555" s="6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</row>
    <row r="556" spans="1:18" x14ac:dyDescent="0.3">
      <c r="A556" s="6"/>
      <c r="B556" s="6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</row>
    <row r="557" spans="1:18" x14ac:dyDescent="0.3">
      <c r="A557" s="6"/>
      <c r="B557" s="6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</row>
    <row r="558" spans="1:18" x14ac:dyDescent="0.3">
      <c r="A558" s="6"/>
      <c r="B558" s="6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</row>
    <row r="559" spans="1:18" x14ac:dyDescent="0.3">
      <c r="A559" s="6"/>
      <c r="B559" s="6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</row>
    <row r="560" spans="1:18" x14ac:dyDescent="0.3">
      <c r="A560" s="6"/>
      <c r="B560" s="6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</row>
    <row r="561" spans="1:18" x14ac:dyDescent="0.3">
      <c r="A561" s="6"/>
      <c r="B561" s="6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</row>
    <row r="562" spans="1:18" x14ac:dyDescent="0.3">
      <c r="A562" s="6"/>
      <c r="B562" s="6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</row>
    <row r="563" spans="1:18" x14ac:dyDescent="0.3">
      <c r="A563" s="6"/>
      <c r="B563" s="6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</row>
    <row r="564" spans="1:18" x14ac:dyDescent="0.3">
      <c r="A564" s="6"/>
      <c r="B564" s="6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</row>
    <row r="565" spans="1:18" x14ac:dyDescent="0.3">
      <c r="A565" s="6"/>
      <c r="B565" s="6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</row>
    <row r="566" spans="1:18" x14ac:dyDescent="0.3">
      <c r="A566" s="6"/>
      <c r="B566" s="6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</row>
    <row r="567" spans="1:18" x14ac:dyDescent="0.3">
      <c r="A567" s="6"/>
      <c r="B567" s="6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</row>
    <row r="568" spans="1:18" x14ac:dyDescent="0.3">
      <c r="A568" s="6"/>
      <c r="B568" s="6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</row>
    <row r="569" spans="1:18" x14ac:dyDescent="0.3">
      <c r="A569" s="6"/>
      <c r="B569" s="6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</row>
    <row r="570" spans="1:18" x14ac:dyDescent="0.3">
      <c r="A570" s="6"/>
      <c r="B570" s="6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</row>
    <row r="571" spans="1:18" x14ac:dyDescent="0.3">
      <c r="A571" s="6"/>
      <c r="B571" s="6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</row>
    <row r="572" spans="1:18" x14ac:dyDescent="0.3">
      <c r="A572" s="6"/>
      <c r="B572" s="6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</row>
    <row r="573" spans="1:18" x14ac:dyDescent="0.3">
      <c r="A573" s="6"/>
      <c r="B573" s="6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</row>
    <row r="574" spans="1:18" x14ac:dyDescent="0.3">
      <c r="A574" s="6"/>
      <c r="B574" s="6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</row>
    <row r="575" spans="1:18" x14ac:dyDescent="0.3">
      <c r="A575" s="6"/>
      <c r="B575" s="6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</row>
    <row r="576" spans="1:18" x14ac:dyDescent="0.3">
      <c r="A576" s="6"/>
      <c r="B576" s="6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</row>
    <row r="577" spans="1:18" x14ac:dyDescent="0.3">
      <c r="A577" s="6"/>
      <c r="B577" s="6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</row>
    <row r="578" spans="1:18" x14ac:dyDescent="0.3">
      <c r="A578" s="6"/>
      <c r="B578" s="6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</row>
    <row r="579" spans="1:18" x14ac:dyDescent="0.3">
      <c r="A579" s="6"/>
      <c r="B579" s="6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</row>
    <row r="580" spans="1:18" x14ac:dyDescent="0.3">
      <c r="A580" s="6"/>
      <c r="B580" s="6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</row>
    <row r="581" spans="1:18" x14ac:dyDescent="0.3">
      <c r="A581" s="6"/>
      <c r="B581" s="6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</row>
    <row r="582" spans="1:18" x14ac:dyDescent="0.3">
      <c r="A582" s="6"/>
      <c r="B582" s="6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</row>
    <row r="583" spans="1:18" x14ac:dyDescent="0.3">
      <c r="A583" s="6"/>
      <c r="B583" s="6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</row>
    <row r="584" spans="1:18" x14ac:dyDescent="0.3">
      <c r="A584" s="6"/>
      <c r="B584" s="6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</row>
    <row r="585" spans="1:18" x14ac:dyDescent="0.3">
      <c r="A585" s="6"/>
      <c r="B585" s="6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</row>
    <row r="586" spans="1:18" x14ac:dyDescent="0.3">
      <c r="A586" s="6"/>
      <c r="B586" s="6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</row>
    <row r="587" spans="1:18" x14ac:dyDescent="0.3">
      <c r="A587" s="6"/>
      <c r="B587" s="6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</row>
    <row r="588" spans="1:18" x14ac:dyDescent="0.3">
      <c r="A588" s="6"/>
      <c r="B588" s="6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</row>
    <row r="589" spans="1:18" x14ac:dyDescent="0.3">
      <c r="A589" s="6"/>
      <c r="B589" s="6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</row>
    <row r="590" spans="1:18" x14ac:dyDescent="0.3">
      <c r="A590" s="6"/>
      <c r="B590" s="6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</row>
    <row r="591" spans="1:18" x14ac:dyDescent="0.3">
      <c r="A591" s="6"/>
      <c r="B591" s="6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</row>
    <row r="592" spans="1:18" x14ac:dyDescent="0.3">
      <c r="A592" s="6"/>
      <c r="B592" s="6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</row>
    <row r="593" spans="1:18" x14ac:dyDescent="0.3">
      <c r="A593" s="6"/>
      <c r="B593" s="6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</row>
    <row r="594" spans="1:18" x14ac:dyDescent="0.3">
      <c r="A594" s="6"/>
      <c r="B594" s="6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</row>
    <row r="595" spans="1:18" x14ac:dyDescent="0.3">
      <c r="A595" s="6"/>
      <c r="B595" s="6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</row>
    <row r="596" spans="1:18" x14ac:dyDescent="0.3">
      <c r="A596" s="6"/>
      <c r="B596" s="6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</row>
    <row r="597" spans="1:18" x14ac:dyDescent="0.3">
      <c r="A597" s="6"/>
      <c r="B597" s="6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</row>
    <row r="598" spans="1:18" x14ac:dyDescent="0.3">
      <c r="A598" s="6"/>
      <c r="B598" s="6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</row>
    <row r="599" spans="1:18" x14ac:dyDescent="0.3">
      <c r="A599" s="6"/>
      <c r="B599" s="6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</row>
    <row r="600" spans="1:18" x14ac:dyDescent="0.3">
      <c r="A600" s="6"/>
      <c r="B600" s="6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</row>
    <row r="601" spans="1:18" x14ac:dyDescent="0.3">
      <c r="A601" s="6"/>
      <c r="B601" s="6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</row>
    <row r="602" spans="1:18" x14ac:dyDescent="0.3">
      <c r="A602" s="6"/>
      <c r="B602" s="6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</row>
    <row r="603" spans="1:18" x14ac:dyDescent="0.3">
      <c r="A603" s="6"/>
      <c r="B603" s="6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</row>
    <row r="604" spans="1:18" x14ac:dyDescent="0.3">
      <c r="A604" s="6"/>
      <c r="B604" s="6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</row>
    <row r="605" spans="1:18" x14ac:dyDescent="0.3">
      <c r="A605" s="6"/>
      <c r="B605" s="6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</row>
    <row r="606" spans="1:18" x14ac:dyDescent="0.3">
      <c r="A606" s="6"/>
      <c r="B606" s="6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</row>
    <row r="607" spans="1:18" x14ac:dyDescent="0.3">
      <c r="A607" s="6"/>
      <c r="B607" s="6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</row>
    <row r="608" spans="1:18" x14ac:dyDescent="0.3">
      <c r="A608" s="6"/>
      <c r="B608" s="6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</row>
    <row r="609" spans="1:18" x14ac:dyDescent="0.3">
      <c r="A609" s="6"/>
      <c r="B609" s="6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</row>
    <row r="610" spans="1:18" x14ac:dyDescent="0.3">
      <c r="A610" s="6"/>
      <c r="B610" s="6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</row>
    <row r="611" spans="1:18" x14ac:dyDescent="0.3">
      <c r="A611" s="6"/>
      <c r="B611" s="6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</row>
    <row r="612" spans="1:18" x14ac:dyDescent="0.3">
      <c r="A612" s="6"/>
      <c r="B612" s="6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</row>
    <row r="613" spans="1:18" x14ac:dyDescent="0.3">
      <c r="A613" s="6"/>
      <c r="B613" s="6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</row>
    <row r="614" spans="1:18" x14ac:dyDescent="0.3">
      <c r="A614" s="6"/>
      <c r="B614" s="6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</row>
    <row r="615" spans="1:18" x14ac:dyDescent="0.3">
      <c r="A615" s="6"/>
      <c r="B615" s="6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</row>
    <row r="616" spans="1:18" x14ac:dyDescent="0.3">
      <c r="A616" s="6"/>
      <c r="B616" s="6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</row>
    <row r="617" spans="1:18" x14ac:dyDescent="0.3">
      <c r="A617" s="6"/>
      <c r="B617" s="6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</row>
    <row r="618" spans="1:18" x14ac:dyDescent="0.3">
      <c r="A618" s="6"/>
      <c r="B618" s="6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</row>
    <row r="619" spans="1:18" x14ac:dyDescent="0.3">
      <c r="A619" s="6"/>
      <c r="B619" s="6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</row>
    <row r="620" spans="1:18" x14ac:dyDescent="0.3">
      <c r="A620" s="6"/>
      <c r="B620" s="6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</row>
    <row r="621" spans="1:18" x14ac:dyDescent="0.3">
      <c r="A621" s="6"/>
      <c r="B621" s="6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</row>
    <row r="622" spans="1:18" x14ac:dyDescent="0.3">
      <c r="A622" s="6"/>
      <c r="B622" s="6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</row>
    <row r="623" spans="1:18" x14ac:dyDescent="0.3">
      <c r="A623" s="6"/>
      <c r="B623" s="6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</row>
    <row r="624" spans="1:18" x14ac:dyDescent="0.3">
      <c r="A624" s="6"/>
      <c r="B624" s="6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</row>
    <row r="625" spans="1:18" x14ac:dyDescent="0.3">
      <c r="A625" s="6"/>
      <c r="B625" s="6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</row>
    <row r="626" spans="1:18" x14ac:dyDescent="0.3">
      <c r="A626" s="6"/>
      <c r="B626" s="6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</row>
    <row r="627" spans="1:18" x14ac:dyDescent="0.3">
      <c r="A627" s="6"/>
      <c r="B627" s="6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</row>
    <row r="628" spans="1:18" x14ac:dyDescent="0.3">
      <c r="A628" s="6"/>
      <c r="B628" s="6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</row>
    <row r="629" spans="1:18" x14ac:dyDescent="0.3">
      <c r="A629" s="6"/>
      <c r="B629" s="6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</row>
    <row r="630" spans="1:18" x14ac:dyDescent="0.3">
      <c r="A630" s="6"/>
      <c r="B630" s="6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</row>
    <row r="631" spans="1:18" x14ac:dyDescent="0.3">
      <c r="A631" s="6"/>
      <c r="B631" s="6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</row>
    <row r="632" spans="1:18" x14ac:dyDescent="0.3">
      <c r="A632" s="6"/>
      <c r="B632" s="6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</row>
    <row r="633" spans="1:18" x14ac:dyDescent="0.3">
      <c r="A633" s="6"/>
      <c r="B633" s="6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</row>
    <row r="634" spans="1:18" x14ac:dyDescent="0.3">
      <c r="A634" s="6"/>
      <c r="B634" s="6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</row>
    <row r="635" spans="1:18" x14ac:dyDescent="0.3">
      <c r="A635" s="6"/>
      <c r="B635" s="6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</row>
    <row r="636" spans="1:18" x14ac:dyDescent="0.3">
      <c r="A636" s="6"/>
      <c r="B636" s="6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</row>
    <row r="637" spans="1:18" x14ac:dyDescent="0.3">
      <c r="A637" s="6"/>
      <c r="B637" s="6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</row>
    <row r="638" spans="1:18" x14ac:dyDescent="0.3">
      <c r="A638" s="6"/>
      <c r="B638" s="6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</row>
    <row r="639" spans="1:18" x14ac:dyDescent="0.3">
      <c r="A639" s="6"/>
      <c r="B639" s="6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</row>
    <row r="640" spans="1:18" x14ac:dyDescent="0.3">
      <c r="A640" s="6"/>
      <c r="B640" s="6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</row>
    <row r="641" spans="1:18" x14ac:dyDescent="0.3">
      <c r="A641" s="6"/>
      <c r="B641" s="6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</row>
    <row r="642" spans="1:18" x14ac:dyDescent="0.3">
      <c r="A642" s="6"/>
      <c r="B642" s="6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</row>
    <row r="643" spans="1:18" x14ac:dyDescent="0.3">
      <c r="A643" s="6"/>
      <c r="B643" s="6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</row>
    <row r="644" spans="1:18" x14ac:dyDescent="0.3">
      <c r="A644" s="6"/>
      <c r="B644" s="6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</row>
    <row r="645" spans="1:18" x14ac:dyDescent="0.3">
      <c r="A645" s="6"/>
      <c r="B645" s="6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</row>
    <row r="646" spans="1:18" x14ac:dyDescent="0.3">
      <c r="A646" s="6"/>
      <c r="B646" s="6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</row>
    <row r="647" spans="1:18" x14ac:dyDescent="0.3">
      <c r="A647" s="6"/>
      <c r="B647" s="6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</row>
    <row r="648" spans="1:18" x14ac:dyDescent="0.3">
      <c r="A648" s="6"/>
      <c r="B648" s="6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</row>
    <row r="649" spans="1:18" x14ac:dyDescent="0.3">
      <c r="A649" s="6"/>
      <c r="B649" s="6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</row>
    <row r="650" spans="1:18" x14ac:dyDescent="0.3">
      <c r="A650" s="6"/>
      <c r="B650" s="6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</row>
    <row r="651" spans="1:18" x14ac:dyDescent="0.3">
      <c r="A651" s="6"/>
      <c r="B651" s="6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</row>
    <row r="652" spans="1:18" x14ac:dyDescent="0.3">
      <c r="A652" s="6"/>
      <c r="B652" s="6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</row>
    <row r="653" spans="1:18" x14ac:dyDescent="0.3">
      <c r="A653" s="6"/>
      <c r="B653" s="6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</row>
    <row r="654" spans="1:18" x14ac:dyDescent="0.3">
      <c r="A654" s="6"/>
      <c r="B654" s="6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</row>
    <row r="655" spans="1:18" x14ac:dyDescent="0.3">
      <c r="A655" s="6"/>
      <c r="B655" s="6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</row>
    <row r="656" spans="1:18" x14ac:dyDescent="0.3">
      <c r="A656" s="6"/>
      <c r="B656" s="6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</row>
    <row r="657" spans="1:18" x14ac:dyDescent="0.3">
      <c r="A657" s="6"/>
      <c r="B657" s="6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</row>
    <row r="658" spans="1:18" x14ac:dyDescent="0.3">
      <c r="A658" s="6"/>
      <c r="B658" s="6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</row>
    <row r="659" spans="1:18" x14ac:dyDescent="0.3">
      <c r="A659" s="6"/>
      <c r="B659" s="6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</row>
    <row r="660" spans="1:18" x14ac:dyDescent="0.3">
      <c r="A660" s="6"/>
      <c r="B660" s="6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</row>
    <row r="661" spans="1:18" x14ac:dyDescent="0.3">
      <c r="A661" s="6"/>
      <c r="B661" s="6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</row>
    <row r="662" spans="1:18" x14ac:dyDescent="0.3">
      <c r="A662" s="6"/>
      <c r="B662" s="6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</row>
    <row r="663" spans="1:18" x14ac:dyDescent="0.3">
      <c r="A663" s="6"/>
      <c r="B663" s="6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</row>
    <row r="664" spans="1:18" x14ac:dyDescent="0.3">
      <c r="A664" s="6"/>
      <c r="B664" s="6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</row>
    <row r="665" spans="1:18" x14ac:dyDescent="0.3">
      <c r="A665" s="6"/>
      <c r="B665" s="6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</row>
    <row r="666" spans="1:18" x14ac:dyDescent="0.3">
      <c r="A666" s="6"/>
      <c r="B666" s="6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</row>
    <row r="667" spans="1:18" x14ac:dyDescent="0.3">
      <c r="A667" s="6"/>
      <c r="B667" s="6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</row>
    <row r="668" spans="1:18" x14ac:dyDescent="0.3">
      <c r="A668" s="6"/>
      <c r="B668" s="6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</row>
    <row r="669" spans="1:18" x14ac:dyDescent="0.3">
      <c r="A669" s="6"/>
      <c r="B669" s="6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</row>
    <row r="670" spans="1:18" x14ac:dyDescent="0.3">
      <c r="A670" s="6"/>
      <c r="B670" s="6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</row>
    <row r="671" spans="1:18" x14ac:dyDescent="0.3">
      <c r="A671" s="6"/>
      <c r="B671" s="6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</row>
    <row r="672" spans="1:18" x14ac:dyDescent="0.3">
      <c r="A672" s="6"/>
      <c r="B672" s="6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</row>
    <row r="673" spans="1:18" x14ac:dyDescent="0.3">
      <c r="A673" s="6"/>
      <c r="B673" s="6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</row>
    <row r="674" spans="1:18" x14ac:dyDescent="0.3">
      <c r="A674" s="6"/>
      <c r="B674" s="6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</row>
    <row r="675" spans="1:18" x14ac:dyDescent="0.3">
      <c r="A675" s="6"/>
      <c r="B675" s="6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</row>
    <row r="676" spans="1:18" x14ac:dyDescent="0.3">
      <c r="A676" s="6"/>
      <c r="B676" s="6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</row>
    <row r="677" spans="1:18" x14ac:dyDescent="0.3">
      <c r="A677" s="6"/>
      <c r="B677" s="6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</row>
    <row r="678" spans="1:18" x14ac:dyDescent="0.3">
      <c r="A678" s="6"/>
      <c r="B678" s="6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</row>
    <row r="679" spans="1:18" x14ac:dyDescent="0.3">
      <c r="A679" s="6"/>
      <c r="B679" s="6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</row>
    <row r="680" spans="1:18" x14ac:dyDescent="0.3">
      <c r="A680" s="6"/>
      <c r="B680" s="6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</row>
    <row r="681" spans="1:18" x14ac:dyDescent="0.3">
      <c r="A681" s="6"/>
      <c r="B681" s="6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</row>
    <row r="682" spans="1:18" x14ac:dyDescent="0.3">
      <c r="A682" s="6"/>
      <c r="B682" s="6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</row>
    <row r="683" spans="1:18" x14ac:dyDescent="0.3">
      <c r="A683" s="6"/>
      <c r="B683" s="6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</row>
    <row r="684" spans="1:18" x14ac:dyDescent="0.3">
      <c r="A684" s="6"/>
      <c r="B684" s="6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</row>
    <row r="685" spans="1:18" x14ac:dyDescent="0.3">
      <c r="A685" s="6"/>
      <c r="B685" s="6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</row>
    <row r="686" spans="1:18" x14ac:dyDescent="0.3">
      <c r="A686" s="6"/>
      <c r="B686" s="6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</row>
    <row r="687" spans="1:18" x14ac:dyDescent="0.3">
      <c r="A687" s="6"/>
      <c r="B687" s="6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</row>
    <row r="688" spans="1:18" x14ac:dyDescent="0.3">
      <c r="A688" s="6"/>
      <c r="B688" s="6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</row>
    <row r="689" spans="1:18" x14ac:dyDescent="0.3">
      <c r="A689" s="6"/>
      <c r="B689" s="6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</row>
    <row r="690" spans="1:18" x14ac:dyDescent="0.3">
      <c r="A690" s="6"/>
      <c r="B690" s="6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</row>
    <row r="691" spans="1:18" x14ac:dyDescent="0.3">
      <c r="A691" s="6"/>
      <c r="B691" s="6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</row>
    <row r="692" spans="1:18" x14ac:dyDescent="0.3">
      <c r="A692" s="6"/>
      <c r="B692" s="6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</row>
    <row r="693" spans="1:18" x14ac:dyDescent="0.3">
      <c r="A693" s="6"/>
      <c r="B693" s="6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</row>
    <row r="694" spans="1:18" x14ac:dyDescent="0.3">
      <c r="A694" s="6"/>
      <c r="B694" s="6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</row>
    <row r="695" spans="1:18" x14ac:dyDescent="0.3">
      <c r="A695" s="6"/>
      <c r="B695" s="6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</row>
    <row r="696" spans="1:18" x14ac:dyDescent="0.3">
      <c r="A696" s="6"/>
      <c r="B696" s="6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</row>
    <row r="697" spans="1:18" x14ac:dyDescent="0.3">
      <c r="A697" s="6"/>
      <c r="B697" s="6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</row>
    <row r="698" spans="1:18" x14ac:dyDescent="0.3">
      <c r="A698" s="6"/>
      <c r="B698" s="6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</row>
    <row r="699" spans="1:18" x14ac:dyDescent="0.3">
      <c r="A699" s="6"/>
      <c r="B699" s="6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</row>
    <row r="700" spans="1:18" x14ac:dyDescent="0.3">
      <c r="A700" s="6"/>
      <c r="B700" s="6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</row>
    <row r="701" spans="1:18" x14ac:dyDescent="0.3">
      <c r="A701" s="6"/>
      <c r="B701" s="6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</row>
    <row r="702" spans="1:18" x14ac:dyDescent="0.3">
      <c r="A702" s="6"/>
      <c r="B702" s="6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</row>
    <row r="703" spans="1:18" x14ac:dyDescent="0.3">
      <c r="A703" s="6"/>
      <c r="B703" s="6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</row>
    <row r="704" spans="1:18" x14ac:dyDescent="0.3">
      <c r="A704" s="6"/>
      <c r="B704" s="6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</row>
    <row r="705" spans="1:18" x14ac:dyDescent="0.3">
      <c r="A705" s="6"/>
      <c r="B705" s="6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</row>
    <row r="706" spans="1:18" x14ac:dyDescent="0.3">
      <c r="A706" s="6"/>
      <c r="B706" s="6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</row>
    <row r="707" spans="1:18" x14ac:dyDescent="0.3">
      <c r="A707" s="6"/>
      <c r="B707" s="6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</row>
    <row r="708" spans="1:18" x14ac:dyDescent="0.3">
      <c r="A708" s="6"/>
      <c r="B708" s="6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</row>
    <row r="709" spans="1:18" x14ac:dyDescent="0.3">
      <c r="A709" s="6"/>
      <c r="B709" s="6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</row>
    <row r="710" spans="1:18" x14ac:dyDescent="0.3">
      <c r="A710" s="6"/>
      <c r="B710" s="6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</row>
    <row r="711" spans="1:18" x14ac:dyDescent="0.3">
      <c r="A711" s="6"/>
      <c r="B711" s="6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</row>
    <row r="712" spans="1:18" x14ac:dyDescent="0.3">
      <c r="A712" s="6"/>
      <c r="B712" s="6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</row>
    <row r="713" spans="1:18" x14ac:dyDescent="0.3">
      <c r="A713" s="6"/>
      <c r="B713" s="6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</row>
    <row r="714" spans="1:18" x14ac:dyDescent="0.3">
      <c r="A714" s="6"/>
      <c r="B714" s="6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</row>
    <row r="715" spans="1:18" x14ac:dyDescent="0.3">
      <c r="A715" s="6"/>
      <c r="B715" s="6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</row>
    <row r="716" spans="1:18" x14ac:dyDescent="0.3">
      <c r="A716" s="6"/>
      <c r="B716" s="6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</row>
    <row r="717" spans="1:18" x14ac:dyDescent="0.3">
      <c r="A717" s="6"/>
      <c r="B717" s="6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</row>
    <row r="718" spans="1:18" x14ac:dyDescent="0.3">
      <c r="A718" s="6"/>
      <c r="B718" s="6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</row>
    <row r="719" spans="1:18" x14ac:dyDescent="0.3">
      <c r="A719" s="6"/>
      <c r="B719" s="6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</row>
    <row r="720" spans="1:18" x14ac:dyDescent="0.3">
      <c r="A720" s="6"/>
      <c r="B720" s="6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</row>
    <row r="721" spans="1:18" x14ac:dyDescent="0.3">
      <c r="A721" s="6"/>
      <c r="B721" s="6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</row>
    <row r="722" spans="1:18" x14ac:dyDescent="0.3">
      <c r="A722" s="6"/>
      <c r="B722" s="6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</row>
    <row r="723" spans="1:18" x14ac:dyDescent="0.3">
      <c r="A723" s="6"/>
      <c r="B723" s="6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</row>
    <row r="724" spans="1:18" x14ac:dyDescent="0.3">
      <c r="A724" s="6"/>
      <c r="B724" s="6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</row>
    <row r="725" spans="1:18" x14ac:dyDescent="0.3">
      <c r="A725" s="6"/>
      <c r="B725" s="6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</row>
    <row r="726" spans="1:18" x14ac:dyDescent="0.3">
      <c r="A726" s="6"/>
      <c r="B726" s="6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</row>
    <row r="727" spans="1:18" x14ac:dyDescent="0.3">
      <c r="A727" s="6"/>
      <c r="B727" s="6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</row>
    <row r="728" spans="1:18" x14ac:dyDescent="0.3">
      <c r="A728" s="6"/>
      <c r="B728" s="6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</row>
    <row r="729" spans="1:18" x14ac:dyDescent="0.3">
      <c r="A729" s="6"/>
      <c r="B729" s="6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</row>
    <row r="730" spans="1:18" x14ac:dyDescent="0.3">
      <c r="A730" s="6"/>
      <c r="B730" s="6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</row>
    <row r="731" spans="1:18" x14ac:dyDescent="0.3">
      <c r="A731" s="6"/>
      <c r="B731" s="6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</row>
    <row r="732" spans="1:18" x14ac:dyDescent="0.3">
      <c r="A732" s="6"/>
      <c r="B732" s="6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</row>
    <row r="733" spans="1:18" x14ac:dyDescent="0.3">
      <c r="A733" s="6"/>
      <c r="B733" s="6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</row>
    <row r="734" spans="1:18" x14ac:dyDescent="0.3">
      <c r="A734" s="6"/>
      <c r="B734" s="6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</row>
    <row r="735" spans="1:18" x14ac:dyDescent="0.3">
      <c r="A735" s="6"/>
      <c r="B735" s="6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</row>
    <row r="736" spans="1:18" x14ac:dyDescent="0.3">
      <c r="A736" s="6"/>
      <c r="B736" s="6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</row>
    <row r="737" spans="1:18" x14ac:dyDescent="0.3">
      <c r="A737" s="6"/>
      <c r="B737" s="6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</row>
    <row r="738" spans="1:18" x14ac:dyDescent="0.3">
      <c r="A738" s="6"/>
      <c r="B738" s="6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</row>
    <row r="739" spans="1:18" x14ac:dyDescent="0.3">
      <c r="A739" s="6"/>
      <c r="B739" s="6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</row>
    <row r="740" spans="1:18" x14ac:dyDescent="0.3">
      <c r="A740" s="6"/>
      <c r="B740" s="6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</row>
    <row r="741" spans="1:18" x14ac:dyDescent="0.3">
      <c r="A741" s="6"/>
      <c r="B741" s="6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</row>
    <row r="742" spans="1:18" x14ac:dyDescent="0.3">
      <c r="A742" s="6"/>
      <c r="B742" s="6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</row>
    <row r="743" spans="1:18" x14ac:dyDescent="0.3">
      <c r="A743" s="6"/>
      <c r="B743" s="6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</row>
    <row r="744" spans="1:18" x14ac:dyDescent="0.3">
      <c r="A744" s="6"/>
      <c r="B744" s="6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</row>
    <row r="745" spans="1:18" x14ac:dyDescent="0.3">
      <c r="A745" s="6"/>
      <c r="B745" s="6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</row>
    <row r="746" spans="1:18" x14ac:dyDescent="0.3">
      <c r="A746" s="6"/>
      <c r="B746" s="6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</row>
    <row r="747" spans="1:18" x14ac:dyDescent="0.3">
      <c r="A747" s="6"/>
      <c r="B747" s="6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</row>
    <row r="748" spans="1:18" x14ac:dyDescent="0.3">
      <c r="A748" s="6"/>
      <c r="B748" s="6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</row>
    <row r="749" spans="1:18" x14ac:dyDescent="0.3">
      <c r="A749" s="6"/>
      <c r="B749" s="6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</row>
    <row r="750" spans="1:18" x14ac:dyDescent="0.3">
      <c r="A750" s="6"/>
      <c r="B750" s="6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</row>
    <row r="751" spans="1:18" x14ac:dyDescent="0.3">
      <c r="A751" s="6"/>
      <c r="B751" s="6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</row>
    <row r="752" spans="1:18" x14ac:dyDescent="0.3">
      <c r="A752" s="6"/>
      <c r="B752" s="6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</row>
    <row r="753" spans="1:18" x14ac:dyDescent="0.3">
      <c r="A753" s="6"/>
      <c r="B753" s="6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</row>
    <row r="754" spans="1:18" x14ac:dyDescent="0.3">
      <c r="A754" s="6"/>
      <c r="B754" s="6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</row>
    <row r="755" spans="1:18" x14ac:dyDescent="0.3">
      <c r="A755" s="6"/>
      <c r="B755" s="6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</row>
    <row r="756" spans="1:18" x14ac:dyDescent="0.3">
      <c r="A756" s="6"/>
      <c r="B756" s="6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</row>
    <row r="757" spans="1:18" x14ac:dyDescent="0.3">
      <c r="A757" s="6"/>
      <c r="B757" s="6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</row>
    <row r="758" spans="1:18" x14ac:dyDescent="0.3">
      <c r="A758" s="6"/>
      <c r="B758" s="6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</row>
    <row r="759" spans="1:18" x14ac:dyDescent="0.3">
      <c r="A759" s="6"/>
      <c r="B759" s="6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</row>
    <row r="760" spans="1:18" x14ac:dyDescent="0.3">
      <c r="A760" s="6"/>
      <c r="B760" s="6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</row>
    <row r="761" spans="1:18" x14ac:dyDescent="0.3">
      <c r="A761" s="6"/>
      <c r="B761" s="6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</row>
    <row r="762" spans="1:18" x14ac:dyDescent="0.3">
      <c r="A762" s="6"/>
      <c r="B762" s="6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</row>
    <row r="763" spans="1:18" x14ac:dyDescent="0.3">
      <c r="A763" s="6"/>
      <c r="B763" s="6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</row>
    <row r="764" spans="1:18" x14ac:dyDescent="0.3">
      <c r="A764" s="6"/>
      <c r="B764" s="6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</row>
    <row r="765" spans="1:18" x14ac:dyDescent="0.3">
      <c r="A765" s="6"/>
      <c r="B765" s="6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</row>
    <row r="766" spans="1:18" x14ac:dyDescent="0.3">
      <c r="A766" s="6"/>
      <c r="B766" s="6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</row>
    <row r="767" spans="1:18" x14ac:dyDescent="0.3">
      <c r="A767" s="6"/>
      <c r="B767" s="6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</row>
    <row r="768" spans="1:18" x14ac:dyDescent="0.3">
      <c r="A768" s="6"/>
      <c r="B768" s="6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</row>
    <row r="769" spans="1:18" x14ac:dyDescent="0.3">
      <c r="A769" s="6"/>
      <c r="B769" s="6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</row>
    <row r="770" spans="1:18" x14ac:dyDescent="0.3">
      <c r="A770" s="6"/>
      <c r="B770" s="6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</row>
    <row r="771" spans="1:18" x14ac:dyDescent="0.3">
      <c r="A771" s="6"/>
      <c r="B771" s="6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</row>
    <row r="772" spans="1:18" x14ac:dyDescent="0.3">
      <c r="A772" s="6"/>
      <c r="B772" s="6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</row>
    <row r="773" spans="1:18" x14ac:dyDescent="0.3">
      <c r="A773" s="6"/>
      <c r="B773" s="6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</row>
    <row r="774" spans="1:18" x14ac:dyDescent="0.3">
      <c r="A774" s="6"/>
      <c r="B774" s="6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</row>
    <row r="775" spans="1:18" x14ac:dyDescent="0.3">
      <c r="A775" s="6"/>
      <c r="B775" s="6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</row>
    <row r="776" spans="1:18" x14ac:dyDescent="0.3">
      <c r="A776" s="6"/>
      <c r="B776" s="6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</row>
    <row r="777" spans="1:18" x14ac:dyDescent="0.3">
      <c r="A777" s="6"/>
      <c r="B777" s="6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</row>
    <row r="778" spans="1:18" x14ac:dyDescent="0.3">
      <c r="A778" s="6"/>
      <c r="B778" s="6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</row>
    <row r="779" spans="1:18" x14ac:dyDescent="0.3">
      <c r="A779" s="6"/>
      <c r="B779" s="6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</row>
    <row r="780" spans="1:18" x14ac:dyDescent="0.3">
      <c r="A780" s="6"/>
      <c r="B780" s="6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</row>
    <row r="781" spans="1:18" x14ac:dyDescent="0.3">
      <c r="A781" s="6"/>
      <c r="B781" s="6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</row>
    <row r="782" spans="1:18" x14ac:dyDescent="0.3">
      <c r="A782" s="6"/>
      <c r="B782" s="6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</row>
    <row r="783" spans="1:18" x14ac:dyDescent="0.3">
      <c r="A783" s="6"/>
      <c r="B783" s="6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</row>
    <row r="784" spans="1:18" x14ac:dyDescent="0.3">
      <c r="A784" s="6"/>
      <c r="B784" s="6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</row>
    <row r="785" spans="1:18" x14ac:dyDescent="0.3">
      <c r="A785" s="6"/>
      <c r="B785" s="6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</row>
    <row r="786" spans="1:18" x14ac:dyDescent="0.3">
      <c r="A786" s="6"/>
      <c r="B786" s="6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</row>
    <row r="787" spans="1:18" x14ac:dyDescent="0.3">
      <c r="A787" s="6"/>
      <c r="B787" s="6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</row>
    <row r="788" spans="1:18" x14ac:dyDescent="0.3">
      <c r="A788" s="6"/>
      <c r="B788" s="6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</row>
    <row r="789" spans="1:18" x14ac:dyDescent="0.3">
      <c r="A789" s="6"/>
      <c r="B789" s="6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</row>
    <row r="790" spans="1:18" x14ac:dyDescent="0.3">
      <c r="A790" s="6"/>
      <c r="B790" s="6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</row>
    <row r="791" spans="1:18" x14ac:dyDescent="0.3">
      <c r="A791" s="6"/>
      <c r="B791" s="6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</row>
    <row r="792" spans="1:18" x14ac:dyDescent="0.3">
      <c r="A792" s="6"/>
      <c r="B792" s="6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</row>
    <row r="793" spans="1:18" x14ac:dyDescent="0.3">
      <c r="A793" s="6"/>
      <c r="B793" s="6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</row>
    <row r="794" spans="1:18" x14ac:dyDescent="0.3">
      <c r="A794" s="6"/>
      <c r="B794" s="6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</row>
    <row r="795" spans="1:18" x14ac:dyDescent="0.3">
      <c r="A795" s="6"/>
      <c r="B795" s="6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</row>
    <row r="796" spans="1:18" x14ac:dyDescent="0.3">
      <c r="A796" s="6"/>
      <c r="B796" s="6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</row>
    <row r="797" spans="1:18" x14ac:dyDescent="0.3">
      <c r="A797" s="6"/>
      <c r="B797" s="6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</row>
    <row r="798" spans="1:18" x14ac:dyDescent="0.3">
      <c r="A798" s="6"/>
      <c r="B798" s="6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</row>
    <row r="799" spans="1:18" x14ac:dyDescent="0.3">
      <c r="A799" s="6"/>
      <c r="B799" s="6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</row>
    <row r="800" spans="1:18" x14ac:dyDescent="0.3">
      <c r="A800" s="6"/>
      <c r="B800" s="6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</row>
    <row r="801" spans="1:18" x14ac:dyDescent="0.3">
      <c r="A801" s="6"/>
      <c r="B801" s="6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</row>
    <row r="802" spans="1:18" x14ac:dyDescent="0.3">
      <c r="A802" s="6"/>
      <c r="B802" s="6"/>
    </row>
    <row r="803" spans="1:18" x14ac:dyDescent="0.3">
      <c r="A803" s="6"/>
      <c r="B803" s="6"/>
    </row>
    <row r="804" spans="1:18" x14ac:dyDescent="0.3">
      <c r="A804" s="6"/>
      <c r="B804" s="6"/>
    </row>
    <row r="805" spans="1:18" x14ac:dyDescent="0.3">
      <c r="A805" s="6"/>
      <c r="B805" s="6"/>
    </row>
    <row r="806" spans="1:18" x14ac:dyDescent="0.3">
      <c r="A806" s="6"/>
      <c r="B806" s="6"/>
    </row>
    <row r="807" spans="1:18" x14ac:dyDescent="0.3">
      <c r="A807" s="6"/>
      <c r="B807" s="6"/>
    </row>
    <row r="808" spans="1:18" x14ac:dyDescent="0.3">
      <c r="A808" s="6"/>
      <c r="B808" s="6"/>
    </row>
    <row r="809" spans="1:18" x14ac:dyDescent="0.3">
      <c r="A809" s="6"/>
      <c r="B809" s="6"/>
    </row>
    <row r="810" spans="1:18" x14ac:dyDescent="0.3">
      <c r="A810" s="6"/>
      <c r="B810" s="6"/>
    </row>
    <row r="811" spans="1:18" x14ac:dyDescent="0.3">
      <c r="A811" s="6"/>
      <c r="B811" s="6"/>
    </row>
    <row r="812" spans="1:18" x14ac:dyDescent="0.3">
      <c r="A812" s="6"/>
      <c r="B812" s="6"/>
    </row>
    <row r="813" spans="1:18" x14ac:dyDescent="0.3">
      <c r="A813" s="6"/>
      <c r="B813" s="6"/>
    </row>
    <row r="814" spans="1:18" x14ac:dyDescent="0.3">
      <c r="A814" s="6"/>
      <c r="B814" s="6"/>
    </row>
    <row r="815" spans="1:18" x14ac:dyDescent="0.3">
      <c r="A815" s="6"/>
      <c r="B815" s="6"/>
    </row>
    <row r="816" spans="1:18" x14ac:dyDescent="0.3">
      <c r="A816" s="6"/>
      <c r="B816" s="6"/>
    </row>
    <row r="817" spans="1:2" x14ac:dyDescent="0.3">
      <c r="A817" s="6"/>
      <c r="B817" s="6"/>
    </row>
    <row r="818" spans="1:2" x14ac:dyDescent="0.3">
      <c r="A818" s="6"/>
      <c r="B818" s="6"/>
    </row>
    <row r="819" spans="1:2" x14ac:dyDescent="0.3">
      <c r="A819" s="6"/>
      <c r="B819" s="6"/>
    </row>
    <row r="820" spans="1:2" x14ac:dyDescent="0.3">
      <c r="A820" s="6"/>
      <c r="B820" s="6"/>
    </row>
    <row r="821" spans="1:2" x14ac:dyDescent="0.3">
      <c r="A821" s="6"/>
      <c r="B821" s="6"/>
    </row>
    <row r="822" spans="1:2" x14ac:dyDescent="0.3">
      <c r="A822" s="6"/>
      <c r="B822" s="6"/>
    </row>
    <row r="823" spans="1:2" x14ac:dyDescent="0.3">
      <c r="A823" s="6"/>
      <c r="B823" s="6"/>
    </row>
    <row r="824" spans="1:2" x14ac:dyDescent="0.3">
      <c r="A824" s="6"/>
      <c r="B824" s="6"/>
    </row>
    <row r="825" spans="1:2" x14ac:dyDescent="0.3">
      <c r="A825" s="6"/>
      <c r="B825" s="6"/>
    </row>
    <row r="826" spans="1:2" x14ac:dyDescent="0.3">
      <c r="A826" s="6"/>
      <c r="B826" s="6"/>
    </row>
    <row r="827" spans="1:2" x14ac:dyDescent="0.3">
      <c r="A827" s="6"/>
      <c r="B827" s="6"/>
    </row>
    <row r="828" spans="1:2" x14ac:dyDescent="0.3">
      <c r="A828" s="6"/>
      <c r="B828" s="6"/>
    </row>
    <row r="829" spans="1:2" x14ac:dyDescent="0.3">
      <c r="A829" s="6"/>
      <c r="B829" s="6"/>
    </row>
    <row r="830" spans="1:2" x14ac:dyDescent="0.3">
      <c r="A830" s="6"/>
      <c r="B830" s="6"/>
    </row>
    <row r="831" spans="1:2" x14ac:dyDescent="0.3">
      <c r="A831" s="6"/>
      <c r="B831" s="6"/>
    </row>
    <row r="832" spans="1:2" x14ac:dyDescent="0.3">
      <c r="A832" s="6"/>
      <c r="B832" s="6"/>
    </row>
    <row r="833" spans="1:2" x14ac:dyDescent="0.3">
      <c r="A833" s="6"/>
      <c r="B833" s="6"/>
    </row>
    <row r="834" spans="1:2" x14ac:dyDescent="0.3">
      <c r="A834" s="6"/>
      <c r="B834" s="6"/>
    </row>
    <row r="835" spans="1:2" x14ac:dyDescent="0.3">
      <c r="A835" s="6"/>
      <c r="B835" s="6"/>
    </row>
    <row r="836" spans="1:2" x14ac:dyDescent="0.3">
      <c r="A836" s="6"/>
      <c r="B836" s="6"/>
    </row>
    <row r="837" spans="1:2" x14ac:dyDescent="0.3">
      <c r="A837" s="6"/>
      <c r="B837" s="6"/>
    </row>
    <row r="838" spans="1:2" x14ac:dyDescent="0.3">
      <c r="A838" s="6"/>
      <c r="B838" s="6"/>
    </row>
    <row r="839" spans="1:2" x14ac:dyDescent="0.3">
      <c r="A839" s="6"/>
      <c r="B839" s="6"/>
    </row>
    <row r="840" spans="1:2" x14ac:dyDescent="0.3">
      <c r="A840" s="6"/>
      <c r="B840" s="6"/>
    </row>
    <row r="841" spans="1:2" x14ac:dyDescent="0.3">
      <c r="A841" s="6"/>
      <c r="B841" s="6"/>
    </row>
    <row r="842" spans="1:2" x14ac:dyDescent="0.3">
      <c r="A842" s="6"/>
      <c r="B842" s="6"/>
    </row>
    <row r="843" spans="1:2" x14ac:dyDescent="0.3">
      <c r="A843" s="6"/>
      <c r="B843" s="6"/>
    </row>
    <row r="844" spans="1:2" x14ac:dyDescent="0.3">
      <c r="A844" s="6"/>
      <c r="B844" s="6"/>
    </row>
    <row r="845" spans="1:2" x14ac:dyDescent="0.3">
      <c r="A845" s="6"/>
      <c r="B845" s="6"/>
    </row>
    <row r="846" spans="1:2" x14ac:dyDescent="0.3">
      <c r="A846" s="6"/>
      <c r="B846" s="6"/>
    </row>
    <row r="847" spans="1:2" x14ac:dyDescent="0.3">
      <c r="A847" s="6"/>
      <c r="B847" s="6"/>
    </row>
    <row r="848" spans="1:2" x14ac:dyDescent="0.3">
      <c r="A848" s="6"/>
      <c r="B848" s="6"/>
    </row>
    <row r="849" spans="1:2" x14ac:dyDescent="0.3">
      <c r="A849" s="6"/>
      <c r="B849" s="6"/>
    </row>
    <row r="850" spans="1:2" x14ac:dyDescent="0.3">
      <c r="A850" s="6"/>
      <c r="B850" s="6"/>
    </row>
    <row r="851" spans="1:2" x14ac:dyDescent="0.3">
      <c r="A851" s="6"/>
      <c r="B851" s="6"/>
    </row>
    <row r="852" spans="1:2" x14ac:dyDescent="0.3">
      <c r="A852" s="6"/>
      <c r="B852" s="6"/>
    </row>
    <row r="853" spans="1:2" x14ac:dyDescent="0.3">
      <c r="A853" s="6"/>
      <c r="B853" s="6"/>
    </row>
    <row r="854" spans="1:2" x14ac:dyDescent="0.3">
      <c r="A854" s="6"/>
      <c r="B854" s="6"/>
    </row>
    <row r="855" spans="1:2" x14ac:dyDescent="0.3">
      <c r="A855" s="6"/>
      <c r="B855" s="6"/>
    </row>
    <row r="856" spans="1:2" x14ac:dyDescent="0.3">
      <c r="A856" s="6"/>
      <c r="B856" s="6"/>
    </row>
    <row r="857" spans="1:2" x14ac:dyDescent="0.3">
      <c r="A857" s="6"/>
      <c r="B857" s="6"/>
    </row>
    <row r="858" spans="1:2" x14ac:dyDescent="0.3">
      <c r="A858" s="6"/>
      <c r="B858" s="6"/>
    </row>
    <row r="859" spans="1:2" x14ac:dyDescent="0.3">
      <c r="A859" s="6"/>
      <c r="B859" s="6"/>
    </row>
    <row r="860" spans="1:2" x14ac:dyDescent="0.3">
      <c r="A860" s="6"/>
      <c r="B860" s="6"/>
    </row>
    <row r="861" spans="1:2" x14ac:dyDescent="0.3">
      <c r="A861" s="6"/>
      <c r="B861" s="6"/>
    </row>
    <row r="862" spans="1:2" x14ac:dyDescent="0.3">
      <c r="A862" s="6"/>
      <c r="B862" s="6"/>
    </row>
    <row r="863" spans="1:2" x14ac:dyDescent="0.3">
      <c r="A863" s="6"/>
      <c r="B863" s="6"/>
    </row>
    <row r="864" spans="1:2" x14ac:dyDescent="0.3">
      <c r="A864" s="6"/>
      <c r="B864" s="6"/>
    </row>
    <row r="865" spans="1:2" x14ac:dyDescent="0.3">
      <c r="A865" s="6"/>
      <c r="B865" s="6"/>
    </row>
    <row r="866" spans="1:2" x14ac:dyDescent="0.3">
      <c r="A866" s="6"/>
      <c r="B866" s="6"/>
    </row>
    <row r="867" spans="1:2" x14ac:dyDescent="0.3">
      <c r="A867" s="6"/>
      <c r="B867" s="6"/>
    </row>
    <row r="868" spans="1:2" x14ac:dyDescent="0.3">
      <c r="A868" s="6"/>
      <c r="B868" s="6"/>
    </row>
    <row r="869" spans="1:2" x14ac:dyDescent="0.3">
      <c r="A869" s="6"/>
      <c r="B869" s="6"/>
    </row>
    <row r="870" spans="1:2" x14ac:dyDescent="0.3">
      <c r="A870" s="6"/>
      <c r="B870" s="6"/>
    </row>
    <row r="871" spans="1:2" x14ac:dyDescent="0.3">
      <c r="A871" s="6"/>
      <c r="B871" s="6"/>
    </row>
    <row r="872" spans="1:2" x14ac:dyDescent="0.3">
      <c r="A872" s="6"/>
      <c r="B872" s="6"/>
    </row>
    <row r="873" spans="1:2" x14ac:dyDescent="0.3">
      <c r="A873" s="6"/>
      <c r="B873" s="6"/>
    </row>
    <row r="874" spans="1:2" x14ac:dyDescent="0.3">
      <c r="A874" s="6"/>
      <c r="B874" s="6"/>
    </row>
    <row r="875" spans="1:2" x14ac:dyDescent="0.3">
      <c r="A875" s="6"/>
      <c r="B875" s="6"/>
    </row>
    <row r="876" spans="1:2" x14ac:dyDescent="0.3">
      <c r="A876" s="6"/>
      <c r="B876" s="6"/>
    </row>
    <row r="877" spans="1:2" x14ac:dyDescent="0.3">
      <c r="A877" s="6"/>
      <c r="B877" s="6"/>
    </row>
    <row r="878" spans="1:2" x14ac:dyDescent="0.3">
      <c r="A878" s="6"/>
      <c r="B878" s="6"/>
    </row>
    <row r="879" spans="1:2" x14ac:dyDescent="0.3">
      <c r="A879" s="6"/>
      <c r="B879" s="6"/>
    </row>
    <row r="880" spans="1:2" x14ac:dyDescent="0.3">
      <c r="A880" s="6"/>
      <c r="B880" s="6"/>
    </row>
    <row r="881" spans="1:2" x14ac:dyDescent="0.3">
      <c r="A881" s="6"/>
      <c r="B881" s="6"/>
    </row>
    <row r="882" spans="1:2" x14ac:dyDescent="0.3">
      <c r="A882" s="6"/>
      <c r="B882" s="6"/>
    </row>
    <row r="883" spans="1:2" x14ac:dyDescent="0.3">
      <c r="A883" s="6"/>
      <c r="B883" s="6"/>
    </row>
    <row r="884" spans="1:2" x14ac:dyDescent="0.3">
      <c r="A884" s="6"/>
      <c r="B884" s="6"/>
    </row>
    <row r="885" spans="1:2" x14ac:dyDescent="0.3">
      <c r="A885" s="6"/>
      <c r="B885" s="6"/>
    </row>
    <row r="886" spans="1:2" x14ac:dyDescent="0.3">
      <c r="A886" s="6"/>
      <c r="B886" s="6"/>
    </row>
    <row r="887" spans="1:2" x14ac:dyDescent="0.3">
      <c r="A887" s="6"/>
      <c r="B887" s="6"/>
    </row>
    <row r="888" spans="1:2" x14ac:dyDescent="0.3">
      <c r="A888" s="6"/>
      <c r="B888" s="6"/>
    </row>
    <row r="889" spans="1:2" x14ac:dyDescent="0.3">
      <c r="A889" s="6"/>
      <c r="B889" s="6"/>
    </row>
    <row r="890" spans="1:2" x14ac:dyDescent="0.3">
      <c r="A890" s="6"/>
      <c r="B890" s="6"/>
    </row>
    <row r="891" spans="1:2" x14ac:dyDescent="0.3">
      <c r="A891" s="6"/>
      <c r="B891" s="6"/>
    </row>
    <row r="892" spans="1:2" x14ac:dyDescent="0.3">
      <c r="A892" s="6"/>
      <c r="B892" s="6"/>
    </row>
    <row r="893" spans="1:2" x14ac:dyDescent="0.3">
      <c r="A893" s="6"/>
      <c r="B893" s="6"/>
    </row>
    <row r="894" spans="1:2" x14ac:dyDescent="0.3">
      <c r="A894" s="6"/>
      <c r="B894" s="6"/>
    </row>
    <row r="895" spans="1:2" x14ac:dyDescent="0.3">
      <c r="A895" s="6"/>
      <c r="B895" s="6"/>
    </row>
    <row r="896" spans="1:2" x14ac:dyDescent="0.3">
      <c r="A896" s="6"/>
      <c r="B896" s="6"/>
    </row>
    <row r="897" spans="1:2" x14ac:dyDescent="0.3">
      <c r="A897" s="6"/>
      <c r="B897" s="6"/>
    </row>
    <row r="898" spans="1:2" x14ac:dyDescent="0.3">
      <c r="A898" s="6"/>
      <c r="B898" s="6"/>
    </row>
    <row r="899" spans="1:2" x14ac:dyDescent="0.3">
      <c r="A899" s="6"/>
      <c r="B899" s="6"/>
    </row>
    <row r="900" spans="1:2" x14ac:dyDescent="0.3">
      <c r="A900" s="6"/>
      <c r="B900" s="6"/>
    </row>
    <row r="901" spans="1:2" x14ac:dyDescent="0.3">
      <c r="A901" s="6"/>
      <c r="B901" s="6"/>
    </row>
    <row r="902" spans="1:2" x14ac:dyDescent="0.3">
      <c r="A902" s="6"/>
      <c r="B902" s="6"/>
    </row>
    <row r="903" spans="1:2" x14ac:dyDescent="0.3">
      <c r="A903" s="6"/>
      <c r="B903" s="6"/>
    </row>
    <row r="904" spans="1:2" x14ac:dyDescent="0.3">
      <c r="A904" s="6"/>
      <c r="B904" s="6"/>
    </row>
    <row r="905" spans="1:2" x14ac:dyDescent="0.3">
      <c r="A905" s="6"/>
      <c r="B905" s="6"/>
    </row>
    <row r="906" spans="1:2" x14ac:dyDescent="0.3">
      <c r="A906" s="6"/>
      <c r="B906" s="6"/>
    </row>
    <row r="907" spans="1:2" x14ac:dyDescent="0.3">
      <c r="A907" s="6"/>
      <c r="B907" s="6"/>
    </row>
    <row r="908" spans="1:2" x14ac:dyDescent="0.3">
      <c r="A908" s="6"/>
      <c r="B908" s="6"/>
    </row>
    <row r="909" spans="1:2" x14ac:dyDescent="0.3">
      <c r="A909" s="6"/>
      <c r="B909" s="6"/>
    </row>
    <row r="910" spans="1:2" x14ac:dyDescent="0.3">
      <c r="A910" s="6"/>
      <c r="B910" s="6"/>
    </row>
    <row r="911" spans="1:2" x14ac:dyDescent="0.3">
      <c r="A911" s="6"/>
      <c r="B911" s="6"/>
    </row>
    <row r="912" spans="1:2" x14ac:dyDescent="0.3">
      <c r="A912" s="6"/>
      <c r="B912" s="6"/>
    </row>
    <row r="913" spans="1:2" x14ac:dyDescent="0.3">
      <c r="A913" s="6"/>
      <c r="B913" s="6"/>
    </row>
    <row r="914" spans="1:2" x14ac:dyDescent="0.3">
      <c r="A914" s="6"/>
      <c r="B914" s="6"/>
    </row>
    <row r="915" spans="1:2" x14ac:dyDescent="0.3">
      <c r="A915" s="6"/>
      <c r="B915" s="6"/>
    </row>
    <row r="916" spans="1:2" x14ac:dyDescent="0.3">
      <c r="A916" s="6"/>
      <c r="B916" s="6"/>
    </row>
    <row r="917" spans="1:2" x14ac:dyDescent="0.3">
      <c r="A917" s="6"/>
      <c r="B917" s="6"/>
    </row>
    <row r="918" spans="1:2" x14ac:dyDescent="0.3">
      <c r="A918" s="6"/>
      <c r="B918" s="6"/>
    </row>
    <row r="919" spans="1:2" x14ac:dyDescent="0.3">
      <c r="A919" s="6"/>
      <c r="B919" s="6"/>
    </row>
    <row r="920" spans="1:2" x14ac:dyDescent="0.3">
      <c r="A920" s="6"/>
      <c r="B920" s="6"/>
    </row>
    <row r="921" spans="1:2" x14ac:dyDescent="0.3">
      <c r="A921" s="6"/>
      <c r="B921" s="6"/>
    </row>
    <row r="922" spans="1:2" x14ac:dyDescent="0.3">
      <c r="A922" s="6"/>
      <c r="B922" s="6"/>
    </row>
    <row r="923" spans="1:2" x14ac:dyDescent="0.3">
      <c r="A923" s="6"/>
      <c r="B923" s="6"/>
    </row>
    <row r="924" spans="1:2" x14ac:dyDescent="0.3">
      <c r="A924" s="6"/>
      <c r="B924" s="6"/>
    </row>
    <row r="925" spans="1:2" x14ac:dyDescent="0.3">
      <c r="A925" s="6"/>
      <c r="B925" s="6"/>
    </row>
    <row r="926" spans="1:2" x14ac:dyDescent="0.3">
      <c r="A926" s="6"/>
      <c r="B926" s="6"/>
    </row>
    <row r="927" spans="1:2" x14ac:dyDescent="0.3">
      <c r="A927" s="6"/>
      <c r="B927" s="6"/>
    </row>
    <row r="928" spans="1:2" x14ac:dyDescent="0.3">
      <c r="A928" s="6"/>
      <c r="B928" s="6"/>
    </row>
    <row r="929" spans="1:2" x14ac:dyDescent="0.3">
      <c r="A929" s="6"/>
      <c r="B929" s="6"/>
    </row>
    <row r="930" spans="1:2" x14ac:dyDescent="0.3">
      <c r="A930" s="6"/>
      <c r="B930" s="6"/>
    </row>
    <row r="931" spans="1:2" x14ac:dyDescent="0.3">
      <c r="A931" s="6"/>
      <c r="B931" s="6"/>
    </row>
    <row r="932" spans="1:2" x14ac:dyDescent="0.3">
      <c r="A932" s="6"/>
      <c r="B932" s="6"/>
    </row>
    <row r="933" spans="1:2" x14ac:dyDescent="0.3">
      <c r="A933" s="6"/>
      <c r="B933" s="6"/>
    </row>
    <row r="934" spans="1:2" x14ac:dyDescent="0.3">
      <c r="A934" s="6"/>
      <c r="B934" s="6"/>
    </row>
    <row r="935" spans="1:2" x14ac:dyDescent="0.3">
      <c r="A935" s="6"/>
      <c r="B935" s="6"/>
    </row>
    <row r="936" spans="1:2" x14ac:dyDescent="0.3">
      <c r="A936" s="6"/>
      <c r="B936" s="6"/>
    </row>
    <row r="937" spans="1:2" x14ac:dyDescent="0.3">
      <c r="A937" s="6"/>
      <c r="B937" s="6"/>
    </row>
    <row r="938" spans="1:2" x14ac:dyDescent="0.3">
      <c r="A938" s="6"/>
      <c r="B938" s="6"/>
    </row>
    <row r="939" spans="1:2" x14ac:dyDescent="0.3">
      <c r="A939" s="6"/>
      <c r="B939" s="6"/>
    </row>
    <row r="940" spans="1:2" x14ac:dyDescent="0.3">
      <c r="A940" s="6"/>
      <c r="B940" s="6"/>
    </row>
    <row r="941" spans="1:2" x14ac:dyDescent="0.3">
      <c r="A941" s="6"/>
      <c r="B941" s="6"/>
    </row>
    <row r="942" spans="1:2" x14ac:dyDescent="0.3">
      <c r="A942" s="6"/>
      <c r="B942" s="6"/>
    </row>
    <row r="943" spans="1:2" x14ac:dyDescent="0.3">
      <c r="A943" s="6"/>
      <c r="B943" s="6"/>
    </row>
    <row r="944" spans="1:2" x14ac:dyDescent="0.3">
      <c r="A944" s="6"/>
      <c r="B944" s="6"/>
    </row>
    <row r="945" spans="1:2" x14ac:dyDescent="0.3">
      <c r="A945" s="6"/>
      <c r="B945" s="6"/>
    </row>
    <row r="946" spans="1:2" x14ac:dyDescent="0.3">
      <c r="A946" s="6"/>
      <c r="B946" s="6"/>
    </row>
    <row r="947" spans="1:2" x14ac:dyDescent="0.3">
      <c r="A947" s="6"/>
      <c r="B947" s="6"/>
    </row>
    <row r="948" spans="1:2" x14ac:dyDescent="0.3">
      <c r="A948" s="6"/>
      <c r="B948" s="6"/>
    </row>
    <row r="949" spans="1:2" x14ac:dyDescent="0.3">
      <c r="A949" s="6"/>
      <c r="B949" s="6"/>
    </row>
    <row r="950" spans="1:2" x14ac:dyDescent="0.3">
      <c r="A950" s="6"/>
      <c r="B950" s="6"/>
    </row>
    <row r="951" spans="1:2" x14ac:dyDescent="0.3">
      <c r="A951" s="6"/>
      <c r="B951" s="6"/>
    </row>
    <row r="952" spans="1:2" x14ac:dyDescent="0.3">
      <c r="A952" s="6"/>
      <c r="B952" s="6"/>
    </row>
    <row r="953" spans="1:2" x14ac:dyDescent="0.3">
      <c r="A953" s="6"/>
      <c r="B953" s="6"/>
    </row>
    <row r="954" spans="1:2" x14ac:dyDescent="0.3">
      <c r="A954" s="6"/>
      <c r="B954" s="6"/>
    </row>
    <row r="955" spans="1:2" x14ac:dyDescent="0.3">
      <c r="A955" s="6"/>
      <c r="B955" s="6"/>
    </row>
    <row r="956" spans="1:2" x14ac:dyDescent="0.3">
      <c r="A956" s="6"/>
      <c r="B956" s="6"/>
    </row>
    <row r="957" spans="1:2" x14ac:dyDescent="0.3">
      <c r="A957" s="6"/>
      <c r="B957" s="6"/>
    </row>
    <row r="958" spans="1:2" x14ac:dyDescent="0.3">
      <c r="A958" s="6"/>
      <c r="B958" s="6"/>
    </row>
    <row r="959" spans="1:2" x14ac:dyDescent="0.3">
      <c r="A959" s="6"/>
      <c r="B959" s="6"/>
    </row>
    <row r="960" spans="1:2" x14ac:dyDescent="0.3">
      <c r="A960" s="6"/>
      <c r="B960" s="6"/>
    </row>
    <row r="961" spans="1:2" x14ac:dyDescent="0.3">
      <c r="A961" s="6"/>
      <c r="B961" s="6"/>
    </row>
    <row r="962" spans="1:2" x14ac:dyDescent="0.3">
      <c r="A962" s="6"/>
      <c r="B962" s="6"/>
    </row>
    <row r="963" spans="1:2" x14ac:dyDescent="0.3">
      <c r="A963" s="6"/>
      <c r="B963" s="6"/>
    </row>
    <row r="964" spans="1:2" x14ac:dyDescent="0.3">
      <c r="A964" s="6"/>
      <c r="B964" s="6"/>
    </row>
    <row r="965" spans="1:2" x14ac:dyDescent="0.3">
      <c r="A965" s="6"/>
      <c r="B965" s="6"/>
    </row>
    <row r="966" spans="1:2" x14ac:dyDescent="0.3">
      <c r="A966" s="6"/>
      <c r="B966" s="6"/>
    </row>
    <row r="967" spans="1:2" x14ac:dyDescent="0.3">
      <c r="A967" s="6"/>
      <c r="B967" s="6"/>
    </row>
    <row r="968" spans="1:2" x14ac:dyDescent="0.3">
      <c r="A968" s="6"/>
      <c r="B968" s="6"/>
    </row>
    <row r="969" spans="1:2" x14ac:dyDescent="0.3">
      <c r="A969" s="6"/>
      <c r="B969" s="6"/>
    </row>
    <row r="970" spans="1:2" x14ac:dyDescent="0.3">
      <c r="A970" s="6"/>
      <c r="B970" s="6"/>
    </row>
    <row r="971" spans="1:2" x14ac:dyDescent="0.3">
      <c r="A971" s="6"/>
      <c r="B971" s="6"/>
    </row>
    <row r="972" spans="1:2" x14ac:dyDescent="0.3">
      <c r="A972" s="6"/>
      <c r="B972" s="6"/>
    </row>
    <row r="973" spans="1:2" x14ac:dyDescent="0.3">
      <c r="A973" s="6"/>
      <c r="B973" s="6"/>
    </row>
    <row r="974" spans="1:2" x14ac:dyDescent="0.3">
      <c r="A974" s="6"/>
      <c r="B974" s="6"/>
    </row>
    <row r="975" spans="1:2" x14ac:dyDescent="0.3">
      <c r="A975" s="6"/>
      <c r="B975" s="6"/>
    </row>
    <row r="976" spans="1:2" x14ac:dyDescent="0.3">
      <c r="A976" s="6"/>
      <c r="B976" s="6"/>
    </row>
    <row r="977" spans="1:2" x14ac:dyDescent="0.3">
      <c r="A977" s="6"/>
      <c r="B977" s="6"/>
    </row>
    <row r="978" spans="1:2" x14ac:dyDescent="0.3">
      <c r="A978" s="6"/>
      <c r="B978" s="6"/>
    </row>
    <row r="979" spans="1:2" x14ac:dyDescent="0.3">
      <c r="A979" s="6"/>
      <c r="B979" s="6"/>
    </row>
    <row r="980" spans="1:2" x14ac:dyDescent="0.3">
      <c r="A980" s="6"/>
      <c r="B980" s="6"/>
    </row>
    <row r="981" spans="1:2" x14ac:dyDescent="0.3">
      <c r="A981" s="6"/>
      <c r="B981" s="6"/>
    </row>
    <row r="982" spans="1:2" x14ac:dyDescent="0.3">
      <c r="A982" s="6"/>
      <c r="B982" s="6"/>
    </row>
    <row r="983" spans="1:2" x14ac:dyDescent="0.3">
      <c r="A983" s="6"/>
      <c r="B983" s="6"/>
    </row>
    <row r="984" spans="1:2" x14ac:dyDescent="0.3">
      <c r="A984" s="6"/>
      <c r="B984" s="6"/>
    </row>
    <row r="985" spans="1:2" x14ac:dyDescent="0.3">
      <c r="A985" s="6"/>
      <c r="B985" s="6"/>
    </row>
    <row r="986" spans="1:2" x14ac:dyDescent="0.3">
      <c r="A986" s="6"/>
      <c r="B986" s="6"/>
    </row>
    <row r="987" spans="1:2" x14ac:dyDescent="0.3">
      <c r="A987" s="6"/>
      <c r="B987" s="6"/>
    </row>
    <row r="988" spans="1:2" x14ac:dyDescent="0.3">
      <c r="A988" s="6"/>
      <c r="B988" s="6"/>
    </row>
    <row r="989" spans="1:2" x14ac:dyDescent="0.3">
      <c r="A989" s="6"/>
      <c r="B989" s="6"/>
    </row>
    <row r="990" spans="1:2" x14ac:dyDescent="0.3">
      <c r="A990" s="6"/>
      <c r="B990" s="6"/>
    </row>
    <row r="991" spans="1:2" x14ac:dyDescent="0.3">
      <c r="A991" s="6"/>
      <c r="B991" s="6"/>
    </row>
    <row r="992" spans="1:2" x14ac:dyDescent="0.3">
      <c r="A992" s="6"/>
      <c r="B992" s="6"/>
    </row>
    <row r="993" spans="1:2" x14ac:dyDescent="0.3">
      <c r="A993" s="6"/>
      <c r="B993" s="6"/>
    </row>
    <row r="994" spans="1:2" x14ac:dyDescent="0.3">
      <c r="A994" s="6"/>
      <c r="B994" s="6"/>
    </row>
    <row r="995" spans="1:2" x14ac:dyDescent="0.3">
      <c r="A995" s="6"/>
      <c r="B995" s="6"/>
    </row>
    <row r="996" spans="1:2" x14ac:dyDescent="0.3">
      <c r="A996" s="6"/>
      <c r="B996" s="6"/>
    </row>
    <row r="997" spans="1:2" x14ac:dyDescent="0.3">
      <c r="A997" s="6"/>
      <c r="B997" s="6"/>
    </row>
    <row r="998" spans="1:2" x14ac:dyDescent="0.3">
      <c r="A998" s="6"/>
      <c r="B998" s="6"/>
    </row>
    <row r="999" spans="1:2" x14ac:dyDescent="0.3">
      <c r="A999" s="6"/>
      <c r="B999" s="6"/>
    </row>
    <row r="1000" spans="1:2" x14ac:dyDescent="0.3">
      <c r="A1000" s="6"/>
      <c r="B1000" s="6"/>
    </row>
    <row r="1001" spans="1:2" x14ac:dyDescent="0.3">
      <c r="A1001" s="6"/>
      <c r="B1001" s="6"/>
    </row>
    <row r="1002" spans="1:2" x14ac:dyDescent="0.3">
      <c r="A1002" s="6"/>
      <c r="B1002" s="6"/>
    </row>
    <row r="1003" spans="1:2" x14ac:dyDescent="0.3">
      <c r="A1003" s="6"/>
      <c r="B1003" s="6"/>
    </row>
    <row r="1004" spans="1:2" x14ac:dyDescent="0.3">
      <c r="A1004" s="6"/>
      <c r="B1004" s="6"/>
    </row>
    <row r="1005" spans="1:2" x14ac:dyDescent="0.3">
      <c r="A1005" s="6"/>
      <c r="B1005" s="6"/>
    </row>
    <row r="1006" spans="1:2" x14ac:dyDescent="0.3">
      <c r="A1006" s="6"/>
      <c r="B1006" s="6"/>
    </row>
    <row r="1007" spans="1:2" x14ac:dyDescent="0.3">
      <c r="A1007" s="6"/>
      <c r="B1007" s="6"/>
    </row>
    <row r="1008" spans="1:2" x14ac:dyDescent="0.3">
      <c r="A1008" s="6"/>
      <c r="B1008" s="6"/>
    </row>
    <row r="1009" spans="1:2" x14ac:dyDescent="0.3">
      <c r="A1009" s="6"/>
      <c r="B1009" s="6"/>
    </row>
    <row r="1010" spans="1:2" x14ac:dyDescent="0.3">
      <c r="A1010" s="6"/>
      <c r="B1010" s="6"/>
    </row>
    <row r="1011" spans="1:2" x14ac:dyDescent="0.3">
      <c r="A1011" s="6"/>
      <c r="B1011" s="6"/>
    </row>
    <row r="1012" spans="1:2" x14ac:dyDescent="0.3">
      <c r="A1012" s="6"/>
      <c r="B1012" s="6"/>
    </row>
    <row r="1013" spans="1:2" x14ac:dyDescent="0.3">
      <c r="A1013" s="6"/>
      <c r="B1013" s="6"/>
    </row>
    <row r="1014" spans="1:2" x14ac:dyDescent="0.3">
      <c r="A1014" s="6"/>
      <c r="B1014" s="6"/>
    </row>
    <row r="1015" spans="1:2" x14ac:dyDescent="0.3">
      <c r="A1015" s="6"/>
      <c r="B1015" s="6"/>
    </row>
    <row r="1016" spans="1:2" x14ac:dyDescent="0.3">
      <c r="A1016" s="6"/>
      <c r="B1016" s="6"/>
    </row>
    <row r="1017" spans="1:2" x14ac:dyDescent="0.3">
      <c r="A1017" s="6"/>
      <c r="B1017" s="6"/>
    </row>
    <row r="1018" spans="1:2" x14ac:dyDescent="0.3">
      <c r="A1018" s="6"/>
      <c r="B1018" s="6"/>
    </row>
    <row r="1019" spans="1:2" x14ac:dyDescent="0.3">
      <c r="A1019" s="6"/>
      <c r="B1019" s="6"/>
    </row>
    <row r="1020" spans="1:2" x14ac:dyDescent="0.3">
      <c r="A1020" s="6"/>
      <c r="B1020" s="6"/>
    </row>
    <row r="1021" spans="1:2" x14ac:dyDescent="0.3">
      <c r="A1021" s="6"/>
      <c r="B1021" s="6"/>
    </row>
    <row r="1022" spans="1:2" x14ac:dyDescent="0.3">
      <c r="A1022" s="6"/>
      <c r="B1022" s="6"/>
    </row>
    <row r="1023" spans="1:2" x14ac:dyDescent="0.3">
      <c r="A1023" s="6"/>
      <c r="B1023" s="6"/>
    </row>
    <row r="1024" spans="1:2" x14ac:dyDescent="0.3">
      <c r="A1024" s="6"/>
      <c r="B1024" s="6"/>
    </row>
    <row r="1025" spans="1:2" x14ac:dyDescent="0.3">
      <c r="A1025" s="6"/>
      <c r="B1025" s="6"/>
    </row>
    <row r="1026" spans="1:2" x14ac:dyDescent="0.3">
      <c r="A1026" s="6"/>
      <c r="B1026" s="6"/>
    </row>
  </sheetData>
  <mergeCells count="1">
    <mergeCell ref="A1:B1"/>
  </mergeCells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25657586-DCB8-495D-8FFE-D936B5305F83}">
          <x14:formula1>
            <xm:f>MasterData!$B$2:$B$200</xm:f>
          </x14:formula1>
          <xm:sqref>B6</xm:sqref>
        </x14:dataValidation>
      </x14:dataValidation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FFA9E-3E44-4759-96FB-38910481544B}">
  <dimension ref="A1:L147"/>
  <sheetViews>
    <sheetView showGridLines="0" workbookViewId="0">
      <selection activeCell="H4" sqref="H4"/>
    </sheetView>
  </sheetViews>
  <sheetFormatPr defaultColWidth="12.77734375" defaultRowHeight="14.4" x14ac:dyDescent="0.3"/>
  <cols>
    <col min="8" max="9" width="25.77734375" customWidth="1"/>
    <col min="11" max="13" width="25.77734375" customWidth="1"/>
  </cols>
  <sheetData>
    <row r="1" spans="1:12" x14ac:dyDescent="0.3">
      <c r="A1" s="16" t="s">
        <v>72</v>
      </c>
      <c r="B1" s="17" t="s">
        <v>43</v>
      </c>
    </row>
    <row r="2" spans="1:12" x14ac:dyDescent="0.3">
      <c r="A2" s="18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</row>
    <row r="3" spans="1:12" x14ac:dyDescent="0.3">
      <c r="A3" s="19" t="s">
        <v>84</v>
      </c>
      <c r="B3" s="19" t="s">
        <v>85</v>
      </c>
      <c r="C3" s="19" t="s">
        <v>86</v>
      </c>
      <c r="D3" s="19" t="s">
        <v>87</v>
      </c>
      <c r="E3" s="19" t="s">
        <v>88</v>
      </c>
      <c r="F3" s="19" t="s">
        <v>89</v>
      </c>
      <c r="G3" s="18"/>
      <c r="H3" s="19" t="s">
        <v>90</v>
      </c>
      <c r="I3" s="19" t="s">
        <v>91</v>
      </c>
      <c r="J3" s="18"/>
      <c r="K3" s="19" t="s">
        <v>92</v>
      </c>
      <c r="L3" s="19" t="s">
        <v>93</v>
      </c>
    </row>
    <row r="4" spans="1:12" x14ac:dyDescent="0.3">
      <c r="A4" s="20">
        <f>SUMIF(Biology!B:B,Sheet1!B1,Biology!E:E)</f>
        <v>35</v>
      </c>
      <c r="B4" s="20">
        <f>SUMIF(Chemistry!B:B,Sheet1!B1,Chemistry!E:E)</f>
        <v>0</v>
      </c>
      <c r="C4" s="20">
        <f>SUMIF(Mathematics!B:B,Sheet1!B1,Mathematics!E:E)</f>
        <v>26</v>
      </c>
      <c r="D4" s="20">
        <f>SUMIF(Philosophy!B:B,Sheet1!B1,Philosophy!E:E)</f>
        <v>51</v>
      </c>
      <c r="E4" s="20">
        <f>SUMIF(Physics!B:B,Sheet1!B1,Physics!E:E)</f>
        <v>0</v>
      </c>
      <c r="F4" s="20">
        <f>SUMIF(Sociology!B:B,Sheet1!B1,Sociology!E:E)</f>
        <v>16</v>
      </c>
      <c r="G4" s="18"/>
      <c r="H4" s="20">
        <f>AVERAGEIF(Table1[Student Name],Sheet1!B1,Table1[StudyTimeWeekly])</f>
        <v>3.4153652000667298</v>
      </c>
      <c r="I4" s="20">
        <f>SUMIF(Table1[Student Name],Sheet1!B1,Table1[StudyTimeWeekly])</f>
        <v>13.661460800266919</v>
      </c>
      <c r="J4" s="18"/>
      <c r="K4" s="20">
        <f>SUMIF('Additional Details'!A:A,Sheet1!B1,'Additional Details'!P:P)</f>
        <v>4</v>
      </c>
      <c r="L4" s="20">
        <f>SUMIF('Additional Details'!A:A,Sheet1!B1,'Additional Details'!C:C)</f>
        <v>15</v>
      </c>
    </row>
    <row r="5" spans="1:12" x14ac:dyDescent="0.3">
      <c r="A5" s="18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</row>
    <row r="6" spans="1:12" x14ac:dyDescent="0.3">
      <c r="A6" s="18"/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</row>
    <row r="7" spans="1:12" x14ac:dyDescent="0.3">
      <c r="A7" s="18"/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</row>
    <row r="8" spans="1:12" x14ac:dyDescent="0.3">
      <c r="A8" s="18"/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</row>
    <row r="9" spans="1:12" x14ac:dyDescent="0.3">
      <c r="A9" s="18"/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</row>
    <row r="10" spans="1:12" x14ac:dyDescent="0.3">
      <c r="A10" s="18"/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</row>
    <row r="11" spans="1:12" x14ac:dyDescent="0.3">
      <c r="A11" s="18"/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</row>
    <row r="12" spans="1:12" x14ac:dyDescent="0.3">
      <c r="A12" s="18"/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</row>
    <row r="13" spans="1:12" x14ac:dyDescent="0.3">
      <c r="A13" s="18"/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</row>
    <row r="14" spans="1:12" x14ac:dyDescent="0.3">
      <c r="A14" s="18"/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</row>
    <row r="15" spans="1:12" x14ac:dyDescent="0.3">
      <c r="A15" s="18"/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</row>
    <row r="16" spans="1:12" x14ac:dyDescent="0.3">
      <c r="A16" s="18"/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</row>
    <row r="17" spans="1:12" x14ac:dyDescent="0.3">
      <c r="A17" s="18"/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</row>
    <row r="18" spans="1:12" x14ac:dyDescent="0.3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</row>
    <row r="19" spans="1:12" x14ac:dyDescent="0.3">
      <c r="A19" s="18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</row>
    <row r="20" spans="1:12" x14ac:dyDescent="0.3">
      <c r="A20" s="18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</row>
    <row r="21" spans="1:12" x14ac:dyDescent="0.3">
      <c r="A21" s="18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</row>
    <row r="22" spans="1:12" x14ac:dyDescent="0.3">
      <c r="A22" s="18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</row>
    <row r="23" spans="1:12" x14ac:dyDescent="0.3">
      <c r="A23" s="18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</row>
    <row r="24" spans="1:12" x14ac:dyDescent="0.3">
      <c r="A24" s="18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</row>
    <row r="25" spans="1:12" x14ac:dyDescent="0.3">
      <c r="A25" s="18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</row>
    <row r="26" spans="1:12" x14ac:dyDescent="0.3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</row>
    <row r="27" spans="1:12" x14ac:dyDescent="0.3">
      <c r="A27" s="18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</row>
    <row r="28" spans="1:12" x14ac:dyDescent="0.3">
      <c r="A28" s="18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</row>
    <row r="29" spans="1:12" x14ac:dyDescent="0.3">
      <c r="A29" s="18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</row>
    <row r="30" spans="1:12" x14ac:dyDescent="0.3">
      <c r="A30" s="18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</row>
    <row r="31" spans="1:12" x14ac:dyDescent="0.3">
      <c r="A31" s="18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</row>
    <row r="32" spans="1:12" x14ac:dyDescent="0.3">
      <c r="A32" s="18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</row>
    <row r="33" spans="1:12" x14ac:dyDescent="0.3">
      <c r="A33" s="18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</row>
    <row r="34" spans="1:12" x14ac:dyDescent="0.3">
      <c r="A34" s="18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</row>
    <row r="35" spans="1:12" x14ac:dyDescent="0.3">
      <c r="A35" s="18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</row>
    <row r="36" spans="1:12" x14ac:dyDescent="0.3">
      <c r="A36" s="18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</row>
    <row r="37" spans="1:12" x14ac:dyDescent="0.3">
      <c r="A37" s="18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</row>
    <row r="38" spans="1:12" x14ac:dyDescent="0.3">
      <c r="A38" s="18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</row>
    <row r="39" spans="1:12" x14ac:dyDescent="0.3">
      <c r="A39" s="18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</row>
    <row r="40" spans="1:12" x14ac:dyDescent="0.3">
      <c r="A40" s="18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</row>
    <row r="41" spans="1:12" x14ac:dyDescent="0.3">
      <c r="A41" s="18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</row>
    <row r="42" spans="1:12" x14ac:dyDescent="0.3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</row>
    <row r="43" spans="1:12" x14ac:dyDescent="0.3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</row>
    <row r="44" spans="1:12" x14ac:dyDescent="0.3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</row>
    <row r="45" spans="1:12" x14ac:dyDescent="0.3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</row>
    <row r="46" spans="1:12" x14ac:dyDescent="0.3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</row>
    <row r="47" spans="1:12" x14ac:dyDescent="0.3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</row>
    <row r="48" spans="1:12" x14ac:dyDescent="0.3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</row>
    <row r="49" spans="1:12" x14ac:dyDescent="0.3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</row>
    <row r="50" spans="1:12" x14ac:dyDescent="0.3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</row>
    <row r="51" spans="1:12" x14ac:dyDescent="0.3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</row>
    <row r="52" spans="1:12" x14ac:dyDescent="0.3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</row>
    <row r="53" spans="1:12" x14ac:dyDescent="0.3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</row>
    <row r="54" spans="1:12" x14ac:dyDescent="0.3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</row>
    <row r="55" spans="1:12" x14ac:dyDescent="0.3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</row>
    <row r="56" spans="1:12" x14ac:dyDescent="0.3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</row>
    <row r="57" spans="1:12" x14ac:dyDescent="0.3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</row>
    <row r="58" spans="1:12" x14ac:dyDescent="0.3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</row>
    <row r="59" spans="1:12" x14ac:dyDescent="0.3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</row>
    <row r="60" spans="1:12" x14ac:dyDescent="0.3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</row>
    <row r="61" spans="1:12" x14ac:dyDescent="0.3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</row>
    <row r="62" spans="1:12" x14ac:dyDescent="0.3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</row>
    <row r="63" spans="1:12" x14ac:dyDescent="0.3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</row>
    <row r="64" spans="1:12" x14ac:dyDescent="0.3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</row>
    <row r="65" spans="1:12" x14ac:dyDescent="0.3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</row>
    <row r="66" spans="1:12" x14ac:dyDescent="0.3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</row>
    <row r="67" spans="1:12" x14ac:dyDescent="0.3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</row>
    <row r="68" spans="1:12" x14ac:dyDescent="0.3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</row>
    <row r="69" spans="1:12" x14ac:dyDescent="0.3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</row>
    <row r="70" spans="1:12" x14ac:dyDescent="0.3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</row>
    <row r="71" spans="1:12" x14ac:dyDescent="0.3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</row>
    <row r="72" spans="1:12" x14ac:dyDescent="0.3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</row>
    <row r="73" spans="1:12" x14ac:dyDescent="0.3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</row>
    <row r="74" spans="1:12" x14ac:dyDescent="0.3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</row>
    <row r="75" spans="1:12" x14ac:dyDescent="0.3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</row>
    <row r="76" spans="1:12" x14ac:dyDescent="0.3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</row>
    <row r="77" spans="1:12" x14ac:dyDescent="0.3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</row>
    <row r="78" spans="1:12" x14ac:dyDescent="0.3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</row>
    <row r="79" spans="1:12" x14ac:dyDescent="0.3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</row>
    <row r="80" spans="1:12" x14ac:dyDescent="0.3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</row>
    <row r="81" spans="1:12" x14ac:dyDescent="0.3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</row>
    <row r="82" spans="1:12" x14ac:dyDescent="0.3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</row>
    <row r="83" spans="1:12" x14ac:dyDescent="0.3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</row>
    <row r="84" spans="1:12" x14ac:dyDescent="0.3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</row>
    <row r="85" spans="1:12" x14ac:dyDescent="0.3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</row>
    <row r="86" spans="1:12" x14ac:dyDescent="0.3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</row>
    <row r="87" spans="1:12" x14ac:dyDescent="0.3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</row>
    <row r="88" spans="1:12" x14ac:dyDescent="0.3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</row>
    <row r="89" spans="1:12" x14ac:dyDescent="0.3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</row>
    <row r="90" spans="1:12" x14ac:dyDescent="0.3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</row>
    <row r="91" spans="1:12" x14ac:dyDescent="0.3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</row>
    <row r="92" spans="1:12" x14ac:dyDescent="0.3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</row>
    <row r="93" spans="1:12" x14ac:dyDescent="0.3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</row>
    <row r="94" spans="1:12" x14ac:dyDescent="0.3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</row>
    <row r="95" spans="1:12" x14ac:dyDescent="0.3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</row>
    <row r="96" spans="1:12" x14ac:dyDescent="0.3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</row>
    <row r="97" spans="1:12" x14ac:dyDescent="0.3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</row>
    <row r="98" spans="1:12" x14ac:dyDescent="0.3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</row>
    <row r="99" spans="1:12" x14ac:dyDescent="0.3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</row>
    <row r="100" spans="1:12" x14ac:dyDescent="0.3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</row>
    <row r="101" spans="1:12" x14ac:dyDescent="0.3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</row>
    <row r="102" spans="1:12" x14ac:dyDescent="0.3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</row>
    <row r="103" spans="1:12" x14ac:dyDescent="0.3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</row>
    <row r="104" spans="1:12" x14ac:dyDescent="0.3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</row>
    <row r="105" spans="1:12" x14ac:dyDescent="0.3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</row>
    <row r="106" spans="1:12" x14ac:dyDescent="0.3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</row>
    <row r="107" spans="1:12" x14ac:dyDescent="0.3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</row>
    <row r="108" spans="1:12" x14ac:dyDescent="0.3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</row>
    <row r="109" spans="1:12" x14ac:dyDescent="0.3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</row>
    <row r="110" spans="1:12" x14ac:dyDescent="0.3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</row>
    <row r="111" spans="1:12" x14ac:dyDescent="0.3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</row>
    <row r="112" spans="1:12" x14ac:dyDescent="0.3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</row>
    <row r="113" spans="1:12" x14ac:dyDescent="0.3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</row>
    <row r="114" spans="1:12" x14ac:dyDescent="0.3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</row>
    <row r="115" spans="1:12" x14ac:dyDescent="0.3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</row>
    <row r="116" spans="1:12" x14ac:dyDescent="0.3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</row>
    <row r="117" spans="1:12" x14ac:dyDescent="0.3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</row>
    <row r="118" spans="1:12" x14ac:dyDescent="0.3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</row>
    <row r="119" spans="1:12" x14ac:dyDescent="0.3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</row>
    <row r="120" spans="1:12" x14ac:dyDescent="0.3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</row>
    <row r="121" spans="1:12" x14ac:dyDescent="0.3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</row>
    <row r="122" spans="1:12" x14ac:dyDescent="0.3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</row>
    <row r="123" spans="1:12" x14ac:dyDescent="0.3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</row>
    <row r="124" spans="1:12" x14ac:dyDescent="0.3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</row>
    <row r="125" spans="1:12" x14ac:dyDescent="0.3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</row>
    <row r="126" spans="1:12" x14ac:dyDescent="0.3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</row>
    <row r="127" spans="1:12" x14ac:dyDescent="0.3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</row>
    <row r="128" spans="1:12" x14ac:dyDescent="0.3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</row>
    <row r="129" spans="1:12" x14ac:dyDescent="0.3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</row>
    <row r="130" spans="1:12" x14ac:dyDescent="0.3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</row>
    <row r="131" spans="1:12" x14ac:dyDescent="0.3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</row>
    <row r="132" spans="1:12" x14ac:dyDescent="0.3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</row>
    <row r="133" spans="1:12" x14ac:dyDescent="0.3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</row>
    <row r="134" spans="1:12" x14ac:dyDescent="0.3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</row>
    <row r="135" spans="1:12" x14ac:dyDescent="0.3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</row>
    <row r="136" spans="1:12" x14ac:dyDescent="0.3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</row>
    <row r="137" spans="1:12" x14ac:dyDescent="0.3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</row>
    <row r="138" spans="1:12" x14ac:dyDescent="0.3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</row>
    <row r="139" spans="1:12" x14ac:dyDescent="0.3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</row>
    <row r="140" spans="1:12" x14ac:dyDescent="0.3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</row>
    <row r="141" spans="1:12" x14ac:dyDescent="0.3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</row>
    <row r="142" spans="1:12" x14ac:dyDescent="0.3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</row>
    <row r="143" spans="1:12" x14ac:dyDescent="0.3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</row>
    <row r="144" spans="1:12" x14ac:dyDescent="0.3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</row>
    <row r="145" spans="1:12" x14ac:dyDescent="0.3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</row>
    <row r="146" spans="1:12" x14ac:dyDescent="0.3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</row>
    <row r="147" spans="1:12" x14ac:dyDescent="0.3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</row>
  </sheetData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A9B6090-A1E6-42C2-8008-26B713537B1D}">
          <x14:formula1>
            <xm:f>ExamData!$B:$B</xm:f>
          </x14:formula1>
          <xm:sqref>B1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Biology</vt:lpstr>
      <vt:lpstr>Chemistry</vt:lpstr>
      <vt:lpstr>Mathematics</vt:lpstr>
      <vt:lpstr>Philosophy</vt:lpstr>
      <vt:lpstr>Physics</vt:lpstr>
      <vt:lpstr>Sociology</vt:lpstr>
      <vt:lpstr>Additional Details</vt:lpstr>
      <vt:lpstr>all_exam_data</vt:lpstr>
      <vt:lpstr>datamaster</vt:lpstr>
      <vt:lpstr>ExamData</vt:lpstr>
      <vt:lpstr>StudentInfo</vt:lpstr>
      <vt:lpstr>MasterData</vt:lpstr>
      <vt:lpstr>finalreport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 Kumari</dc:creator>
  <cp:lastModifiedBy>Tiksha Chaudhari</cp:lastModifiedBy>
  <dcterms:created xsi:type="dcterms:W3CDTF">2024-11-18T04:47:18Z</dcterms:created>
  <dcterms:modified xsi:type="dcterms:W3CDTF">2025-10-26T12:19:00Z</dcterms:modified>
</cp:coreProperties>
</file>