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TSG Muenster\Desktop\Karacho Feld 2\"/>
    </mc:Choice>
  </mc:AlternateContent>
  <xr:revisionPtr revIDLastSave="0" documentId="13_ncr:1_{391A7067-E0E4-48CC-BEA9-DFCEF2ACB9A5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DBT" sheetId="1" r:id="rId1"/>
  </sheets>
  <definedNames>
    <definedName name="_xlnm.Print_Area" localSheetId="0">DBT!$A$1:$V$57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1" l="1"/>
  <c r="L47" i="1"/>
  <c r="V44" i="1"/>
  <c r="V46" i="1" s="1"/>
  <c r="T44" i="1"/>
  <c r="T46" i="1" s="1"/>
  <c r="H42" i="1"/>
  <c r="G42" i="1"/>
  <c r="F42" i="1"/>
  <c r="E42" i="1"/>
  <c r="D41" i="1"/>
  <c r="V40" i="1"/>
  <c r="T40" i="1"/>
  <c r="O40" i="1"/>
  <c r="O42" i="1" s="1"/>
  <c r="M40" i="1"/>
  <c r="D40" i="1"/>
  <c r="D39" i="1"/>
  <c r="D38" i="1"/>
  <c r="D37" i="1"/>
  <c r="D36" i="1"/>
  <c r="D35" i="1"/>
  <c r="D34" i="1"/>
  <c r="D33" i="1"/>
  <c r="D32" i="1"/>
  <c r="D31" i="1"/>
  <c r="D30" i="1"/>
  <c r="H25" i="1"/>
  <c r="G25" i="1"/>
  <c r="F25" i="1"/>
  <c r="E25" i="1"/>
  <c r="D24" i="1"/>
  <c r="D23" i="1"/>
  <c r="D22" i="1"/>
  <c r="D21" i="1"/>
  <c r="D20" i="1"/>
  <c r="D19" i="1"/>
  <c r="D18" i="1"/>
  <c r="D17" i="1"/>
  <c r="D16" i="1"/>
  <c r="D15" i="1"/>
  <c r="D14" i="1"/>
  <c r="D13" i="1"/>
  <c r="D25" i="1" l="1"/>
  <c r="V42" i="1"/>
  <c r="V8" i="1" s="1"/>
  <c r="T42" i="1"/>
  <c r="D42" i="1"/>
  <c r="M42" i="1"/>
  <c r="T8" i="1" l="1"/>
</calcChain>
</file>

<file path=xl/sharedStrings.xml><?xml version="1.0" encoding="utf-8"?>
<sst xmlns="http://schemas.openxmlformats.org/spreadsheetml/2006/main" count="151" uniqueCount="98">
  <si>
    <t>German Beach Open</t>
  </si>
  <si>
    <t>SPIEL- UND SCHIEDSRICHTERBERICHT
FÜR BEACHHANDBALL</t>
  </si>
  <si>
    <t>DM</t>
  </si>
  <si>
    <t>Qualifikation</t>
  </si>
  <si>
    <t>Männer</t>
  </si>
  <si>
    <t>X</t>
  </si>
  <si>
    <t>Frauen</t>
  </si>
  <si>
    <t>Spielnummer</t>
  </si>
  <si>
    <t>GBO</t>
  </si>
  <si>
    <t>Gruppenspiel</t>
  </si>
  <si>
    <t>männl. J</t>
  </si>
  <si>
    <t>weibli. J</t>
  </si>
  <si>
    <t>W16</t>
  </si>
  <si>
    <t>Int. Spiel</t>
  </si>
  <si>
    <t>Finalspiel</t>
  </si>
  <si>
    <t>AK</t>
  </si>
  <si>
    <t>A / Heim</t>
  </si>
  <si>
    <t>B / Gast</t>
  </si>
  <si>
    <t>Feld</t>
  </si>
  <si>
    <t>Endergebnis</t>
  </si>
  <si>
    <t>Beach Bazis</t>
  </si>
  <si>
    <t>Dickes B Berlin</t>
  </si>
  <si>
    <t>:</t>
  </si>
  <si>
    <t>ORT</t>
  </si>
  <si>
    <t>DATUM</t>
  </si>
  <si>
    <t>ZEIT</t>
  </si>
  <si>
    <t>Zuschauer</t>
  </si>
  <si>
    <t>TV</t>
  </si>
  <si>
    <t>Bericht folgt</t>
  </si>
  <si>
    <t>23.07.2022</t>
  </si>
  <si>
    <t>09:00</t>
  </si>
  <si>
    <t>No.</t>
  </si>
  <si>
    <t>Team A</t>
  </si>
  <si>
    <t>Pts</t>
  </si>
  <si>
    <t>H</t>
  </si>
  <si>
    <t>D</t>
  </si>
  <si>
    <t>mB</t>
  </si>
  <si>
    <t>1. Satz</t>
  </si>
  <si>
    <t>2. Satz</t>
  </si>
  <si>
    <t>Gettwart, Laura (2056)</t>
  </si>
  <si>
    <t>A</t>
  </si>
  <si>
    <t>B</t>
  </si>
  <si>
    <t>Bauer, Theresa (2054)</t>
  </si>
  <si>
    <t>koebrich, jennifer (2040)</t>
  </si>
  <si>
    <t>Krecken, Katharina  (2050)</t>
  </si>
  <si>
    <t>Schmidhuber, Melanie (2045)</t>
  </si>
  <si>
    <t>Brandstadter, Julia (2043)</t>
  </si>
  <si>
    <t>Kobrich, Michelle (2039)</t>
  </si>
  <si>
    <t>Omerovic, Naida (2042)</t>
  </si>
  <si>
    <t>Aigner, Gil (2060)</t>
  </si>
  <si>
    <t>Kobrich, Gregor</t>
  </si>
  <si>
    <t>Sum</t>
  </si>
  <si>
    <t>Timeout</t>
  </si>
  <si>
    <t>HZ1</t>
  </si>
  <si>
    <t>HZ2</t>
  </si>
  <si>
    <t>Unterschrift Off. A</t>
  </si>
  <si>
    <t>Team B</t>
  </si>
  <si>
    <t>Schams, Ina (3350)</t>
  </si>
  <si>
    <t>Mensing, Anika (2472)</t>
  </si>
  <si>
    <t>Jahne, Birte  (2157)</t>
  </si>
  <si>
    <t>Brogle, Cindy (3349)</t>
  </si>
  <si>
    <t>Hankel, Lara (2160)</t>
  </si>
  <si>
    <t>*hier  in weissen Feldern Spielernummern bei Torerfolg entrpechend der Punkte eintragen</t>
  </si>
  <si>
    <t>Gonther, Lavinia (2162)</t>
  </si>
  <si>
    <t>Richter, Tara (2166)</t>
  </si>
  <si>
    <t>= Input fields</t>
  </si>
  <si>
    <t>Wenger, Sarah (3348)</t>
  </si>
  <si>
    <t>= Automatic filled</t>
  </si>
  <si>
    <t>Herbst, Gina (2474)</t>
  </si>
  <si>
    <t>Gebert, Rika (2161)</t>
  </si>
  <si>
    <t>1.Satz Tore</t>
  </si>
  <si>
    <t>2.Satz Tore</t>
  </si>
  <si>
    <t>Satzpunkte</t>
  </si>
  <si>
    <t>Shoot Out</t>
  </si>
  <si>
    <t>3.Satz Tore</t>
  </si>
  <si>
    <t>Schiedsrichter</t>
  </si>
  <si>
    <t>Kader</t>
  </si>
  <si>
    <t>Unterschrift</t>
  </si>
  <si>
    <t>Team A:</t>
  </si>
  <si>
    <t>DG</t>
  </si>
  <si>
    <t>Sekretär/Zeitnehmer</t>
  </si>
  <si>
    <t>Team B:</t>
  </si>
  <si>
    <t>Delegierter</t>
  </si>
  <si>
    <t>* bei Shootout hier Spielernummern unter No. eintragen sowie erzielte Punkte pro Wurf</t>
  </si>
  <si>
    <t>Legende:</t>
  </si>
  <si>
    <t>Disqualifikation</t>
  </si>
  <si>
    <t>mit Bericht</t>
  </si>
  <si>
    <t>Points/Punkte</t>
  </si>
  <si>
    <t>TTO</t>
  </si>
  <si>
    <t>Auszeit</t>
  </si>
  <si>
    <t>Auswahl</t>
  </si>
  <si>
    <t>'Direct Goal'</t>
  </si>
  <si>
    <t>Spielernummer</t>
  </si>
  <si>
    <t>Hinausstellung</t>
  </si>
  <si>
    <t>GG</t>
  </si>
  <si>
    <t>'Golden Goal'</t>
  </si>
  <si>
    <t>x</t>
  </si>
  <si>
    <t>Plask, Franziska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</si>
</sst>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4" fillId="3" borderId="30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0" xfId="0" applyFill="1" applyBorder="1"/>
    <xf numFmtId="0" fontId="0" fillId="3" borderId="26" xfId="0" applyFill="1" applyBorder="1"/>
    <xf numFmtId="0" fontId="0" fillId="3" borderId="27" xfId="0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59" xfId="0" applyBorder="1" applyAlignment="1">
      <alignment vertical="center"/>
    </xf>
    <xf numFmtId="0" fontId="4" fillId="0" borderId="60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45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0" fillId="4" borderId="2" xfId="0" applyFill="1" applyBorder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4" fillId="3" borderId="44" xfId="0" applyFont="1" applyFill="1" applyBorder="1" applyAlignment="1">
      <alignment horizontal="center"/>
    </xf>
    <xf numFmtId="0" fontId="4" fillId="3" borderId="53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0" fillId="2" borderId="0" xfId="0" applyFill="1"/>
    <xf numFmtId="0" fontId="0" fillId="2" borderId="7" xfId="0" applyFill="1" applyBorder="1"/>
    <xf numFmtId="0" fontId="0" fillId="0" borderId="33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71" xfId="0" applyBorder="1" applyAlignment="1" applyProtection="1">
      <alignment horizontal="center" vertical="center"/>
      <protection locked="0"/>
    </xf>
    <xf numFmtId="0" fontId="3" fillId="0" borderId="38" xfId="0" applyFont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51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2" borderId="9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4" fillId="2" borderId="0" xfId="0" applyFont="1" applyFill="1" applyProtection="1">
      <protection locked="0"/>
    </xf>
    <xf numFmtId="0" fontId="0" fillId="2" borderId="8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3" borderId="22" xfId="0" applyFill="1" applyBorder="1" applyAlignment="1" applyProtection="1">
      <alignment horizontal="center"/>
      <protection locked="0"/>
    </xf>
    <xf numFmtId="0" fontId="7" fillId="3" borderId="8" xfId="0" applyFont="1" applyFill="1" applyBorder="1" applyProtection="1"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2" borderId="10" xfId="0" applyFill="1" applyBorder="1" applyProtection="1">
      <protection locked="0"/>
    </xf>
    <xf numFmtId="0" fontId="6" fillId="3" borderId="2" xfId="0" applyFont="1" applyFill="1" applyBorder="1" applyProtection="1"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3" fillId="3" borderId="8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2" borderId="3" xfId="0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1" fillId="2" borderId="7" xfId="0" applyFont="1" applyFill="1" applyBorder="1" applyAlignment="1" applyProtection="1">
      <alignment vertical="center"/>
      <protection locked="0"/>
    </xf>
    <xf numFmtId="0" fontId="1" fillId="2" borderId="8" xfId="0" applyFont="1" applyFill="1" applyBorder="1" applyAlignment="1" applyProtection="1">
      <alignment vertical="center"/>
      <protection locked="0"/>
    </xf>
    <xf numFmtId="0" fontId="0" fillId="0" borderId="6" xfId="0" applyBorder="1" applyProtection="1">
      <protection locked="0"/>
    </xf>
    <xf numFmtId="0" fontId="11" fillId="2" borderId="0" xfId="0" applyFont="1" applyFill="1" applyAlignment="1">
      <alignment horizontal="center"/>
    </xf>
    <xf numFmtId="0" fontId="0" fillId="0" borderId="0" xfId="0"/>
    <xf numFmtId="0" fontId="1" fillId="2" borderId="15" xfId="0" applyFont="1" applyFill="1" applyBorder="1" applyAlignment="1">
      <alignment horizontal="left" vertical="top"/>
    </xf>
    <xf numFmtId="0" fontId="0" fillId="0" borderId="15" xfId="0" applyBorder="1"/>
    <xf numFmtId="0" fontId="0" fillId="2" borderId="7" xfId="0" applyFill="1" applyBorder="1" applyAlignment="1">
      <alignment horizontal="center"/>
    </xf>
    <xf numFmtId="0" fontId="0" fillId="0" borderId="7" xfId="0" applyBorder="1"/>
    <xf numFmtId="0" fontId="3" fillId="4" borderId="6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3" xfId="0" applyBorder="1"/>
    <xf numFmtId="0" fontId="0" fillId="0" borderId="20" xfId="0" applyBorder="1"/>
    <xf numFmtId="0" fontId="0" fillId="0" borderId="47" xfId="0" applyBorder="1"/>
    <xf numFmtId="0" fontId="0" fillId="4" borderId="39" xfId="0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0" fillId="0" borderId="46" xfId="0" applyBorder="1"/>
    <xf numFmtId="0" fontId="0" fillId="0" borderId="2" xfId="0" applyBorder="1" applyAlignment="1" applyProtection="1">
      <alignment horizontal="left"/>
      <protection locked="0"/>
    </xf>
    <xf numFmtId="0" fontId="0" fillId="0" borderId="10" xfId="0" applyBorder="1"/>
    <xf numFmtId="0" fontId="0" fillId="0" borderId="11" xfId="0" applyBorder="1"/>
    <xf numFmtId="0" fontId="4" fillId="3" borderId="40" xfId="0" applyFont="1" applyFill="1" applyBorder="1" applyAlignment="1">
      <alignment horizontal="center" vertical="center"/>
    </xf>
    <xf numFmtId="0" fontId="0" fillId="0" borderId="16" xfId="0" applyBorder="1"/>
    <xf numFmtId="0" fontId="0" fillId="0" borderId="6" xfId="0" applyBorder="1"/>
    <xf numFmtId="0" fontId="0" fillId="0" borderId="8" xfId="0" applyBorder="1"/>
    <xf numFmtId="0" fontId="4" fillId="4" borderId="64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65" xfId="0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3" borderId="66" xfId="0" applyFill="1" applyBorder="1" applyAlignment="1">
      <alignment horizontal="center" vertical="center"/>
    </xf>
    <xf numFmtId="0" fontId="0" fillId="0" borderId="21" xfId="0" applyBorder="1"/>
    <xf numFmtId="0" fontId="4" fillId="4" borderId="67" xfId="0" applyFont="1" applyFill="1" applyBorder="1" applyAlignment="1">
      <alignment horizontal="center" vertical="center"/>
    </xf>
    <xf numFmtId="0" fontId="0" fillId="0" borderId="68" xfId="0" applyBorder="1"/>
    <xf numFmtId="0" fontId="1" fillId="2" borderId="0" xfId="0" applyFont="1" applyFill="1" applyAlignment="1">
      <alignment horizontal="left" vertical="center"/>
    </xf>
    <xf numFmtId="0" fontId="0" fillId="0" borderId="0" xfId="0"/>
    <xf numFmtId="0" fontId="9" fillId="3" borderId="26" xfId="0" applyFont="1" applyFill="1" applyBorder="1" applyAlignment="1">
      <alignment horizontal="center" vertical="center"/>
    </xf>
    <xf numFmtId="0" fontId="0" fillId="0" borderId="39" xfId="0" applyBorder="1"/>
    <xf numFmtId="0" fontId="0" fillId="0" borderId="26" xfId="0" applyBorder="1"/>
    <xf numFmtId="0" fontId="3" fillId="3" borderId="6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2" xfId="0" applyBorder="1"/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0" fillId="0" borderId="69" xfId="0" applyBorder="1" applyAlignment="1">
      <alignment horizontal="center" vertical="center"/>
    </xf>
    <xf numFmtId="0" fontId="0" fillId="0" borderId="70" xfId="0" applyBorder="1"/>
    <xf numFmtId="0" fontId="0" fillId="0" borderId="35" xfId="0" applyBorder="1"/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42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7" xfId="0" applyBorder="1"/>
    <xf numFmtId="0" fontId="4" fillId="3" borderId="43" xfId="0" applyFont="1" applyFill="1" applyBorder="1" applyAlignment="1">
      <alignment horizontal="center"/>
    </xf>
    <xf numFmtId="0" fontId="0" fillId="0" borderId="9" xfId="0" applyBorder="1" applyAlignment="1" applyProtection="1">
      <alignment horizontal="left"/>
      <protection locked="0"/>
    </xf>
    <xf numFmtId="0" fontId="4" fillId="3" borderId="42" xfId="0" applyFont="1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X60"/>
  <sheetViews>
    <sheetView tabSelected="1" zoomScale="95" zoomScaleNormal="130" zoomScalePageLayoutView="130" workbookViewId="0">
      <selection activeCell="S33" sqref="S33"/>
    </sheetView>
  </sheetViews>
  <sheetFormatPr baseColWidth="10" defaultRowHeight="12.75" x14ac:dyDescent="0.2"/>
  <cols>
    <col min="1" max="1" width="4.7109375" style="7" customWidth="1"/>
    <col min="2" max="2" width="24.42578125" style="131" customWidth="1"/>
    <col min="3" max="3" width="4.28515625" style="131" customWidth="1"/>
    <col min="4" max="8" width="3.7109375" style="131" customWidth="1"/>
    <col min="9" max="9" width="3.140625" style="131" customWidth="1"/>
    <col min="10" max="10" width="3.85546875" style="131" customWidth="1"/>
    <col min="11" max="11" width="3.7109375" style="131" customWidth="1"/>
    <col min="12" max="12" width="3.85546875" style="131" customWidth="1"/>
    <col min="13" max="15" width="3.7109375" style="131" customWidth="1"/>
    <col min="16" max="16" width="3.42578125" style="131" customWidth="1"/>
    <col min="17" max="22" width="3.7109375" style="131" customWidth="1"/>
    <col min="23" max="23" width="4.28515625" style="131" customWidth="1"/>
  </cols>
  <sheetData>
    <row r="1" spans="1:23" ht="24.6" customHeight="1" x14ac:dyDescent="0.2">
      <c r="A1" s="36"/>
      <c r="B1" s="37" t="s">
        <v>0</v>
      </c>
      <c r="C1" s="38"/>
      <c r="D1" s="38"/>
      <c r="E1" s="38"/>
      <c r="F1" s="38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x14ac:dyDescent="0.2">
      <c r="A2" s="36"/>
      <c r="B2" s="38"/>
      <c r="C2" s="38"/>
      <c r="D2" s="38"/>
      <c r="E2" s="38"/>
      <c r="F2" s="38"/>
      <c r="G2" s="38"/>
      <c r="H2" s="38"/>
      <c r="I2" s="38"/>
      <c r="J2" s="38"/>
      <c r="K2" s="72"/>
      <c r="L2" s="38"/>
      <c r="M2" s="38"/>
      <c r="N2" s="38"/>
      <c r="O2" s="38"/>
      <c r="P2" s="38"/>
      <c r="Q2" s="38"/>
      <c r="R2" s="38"/>
      <c r="S2" s="38"/>
      <c r="T2" s="72"/>
      <c r="U2" s="38"/>
      <c r="V2" s="38"/>
      <c r="W2" s="72"/>
    </row>
    <row r="3" spans="1:23" ht="12.95" customHeight="1" x14ac:dyDescent="0.2">
      <c r="A3" s="36"/>
      <c r="B3" s="171" t="s">
        <v>1</v>
      </c>
      <c r="C3" s="165"/>
      <c r="D3" s="165"/>
      <c r="E3" s="172"/>
      <c r="F3" s="121"/>
      <c r="G3" s="39" t="s">
        <v>2</v>
      </c>
      <c r="H3" s="39"/>
      <c r="I3" s="120"/>
      <c r="J3" s="39" t="s">
        <v>3</v>
      </c>
      <c r="K3" s="40"/>
      <c r="L3" s="39"/>
      <c r="M3" s="120"/>
      <c r="N3" s="39" t="s">
        <v>4</v>
      </c>
      <c r="O3" s="39"/>
      <c r="P3" s="120" t="s">
        <v>5</v>
      </c>
      <c r="Q3" s="39" t="s">
        <v>6</v>
      </c>
      <c r="R3" s="39"/>
      <c r="S3" s="40"/>
      <c r="T3" s="40" t="s">
        <v>7</v>
      </c>
      <c r="U3" s="40"/>
      <c r="V3" s="39"/>
      <c r="W3" s="72"/>
    </row>
    <row r="4" spans="1:23" x14ac:dyDescent="0.2">
      <c r="A4" s="36"/>
      <c r="B4" s="165"/>
      <c r="C4" s="165"/>
      <c r="D4" s="165"/>
      <c r="E4" s="172"/>
      <c r="F4" s="121"/>
      <c r="G4" s="39" t="s">
        <v>8</v>
      </c>
      <c r="H4" s="39"/>
      <c r="I4" s="120" t="s">
        <v>5</v>
      </c>
      <c r="J4" s="39" t="s">
        <v>9</v>
      </c>
      <c r="K4" s="40"/>
      <c r="L4" s="39"/>
      <c r="M4" s="120"/>
      <c r="N4" s="39" t="s">
        <v>10</v>
      </c>
      <c r="O4" s="39"/>
      <c r="P4" s="120"/>
      <c r="Q4" s="39" t="s">
        <v>11</v>
      </c>
      <c r="R4" s="39"/>
      <c r="S4" s="40"/>
      <c r="T4" s="123" t="s">
        <v>12</v>
      </c>
      <c r="U4" s="124"/>
      <c r="V4" s="125"/>
      <c r="W4" s="72"/>
    </row>
    <row r="5" spans="1:23" x14ac:dyDescent="0.2">
      <c r="A5" s="36"/>
      <c r="B5" s="165"/>
      <c r="C5" s="165"/>
      <c r="D5" s="165"/>
      <c r="E5" s="172"/>
      <c r="F5" s="121"/>
      <c r="G5" s="39" t="s">
        <v>13</v>
      </c>
      <c r="H5" s="39"/>
      <c r="I5" s="120"/>
      <c r="J5" s="39" t="s">
        <v>14</v>
      </c>
      <c r="K5" s="40"/>
      <c r="L5" s="39"/>
      <c r="M5" s="120"/>
      <c r="N5" s="39" t="s">
        <v>15</v>
      </c>
      <c r="O5" s="39"/>
      <c r="P5" s="120"/>
      <c r="Q5" s="39" t="s">
        <v>15</v>
      </c>
      <c r="R5" s="39"/>
      <c r="S5" s="40"/>
      <c r="T5" s="126"/>
      <c r="U5" s="127"/>
      <c r="V5" s="128"/>
      <c r="W5" s="72"/>
    </row>
    <row r="6" spans="1:23" x14ac:dyDescent="0.2">
      <c r="A6" s="36"/>
      <c r="B6" s="39"/>
      <c r="C6" s="39"/>
      <c r="D6" s="39"/>
      <c r="E6" s="39"/>
      <c r="F6" s="39"/>
      <c r="G6" s="39"/>
      <c r="H6" s="39"/>
      <c r="I6" s="39"/>
      <c r="J6" s="39"/>
      <c r="K6" s="40"/>
      <c r="L6" s="39"/>
      <c r="M6" s="39"/>
      <c r="N6" s="39"/>
      <c r="O6" s="39"/>
      <c r="P6" s="39"/>
      <c r="Q6" s="39"/>
      <c r="R6" s="39"/>
      <c r="S6" s="39"/>
      <c r="T6" s="40"/>
      <c r="U6" s="39"/>
      <c r="V6" s="39"/>
      <c r="W6" s="72"/>
    </row>
    <row r="7" spans="1:23" ht="14.1" customHeight="1" x14ac:dyDescent="0.2">
      <c r="A7" s="36"/>
      <c r="B7" s="183" t="s">
        <v>16</v>
      </c>
      <c r="C7" s="146"/>
      <c r="D7" s="146"/>
      <c r="E7" s="146"/>
      <c r="F7" s="147"/>
      <c r="G7" s="184" t="s">
        <v>17</v>
      </c>
      <c r="H7" s="146"/>
      <c r="I7" s="146"/>
      <c r="J7" s="146"/>
      <c r="K7" s="146"/>
      <c r="L7" s="146"/>
      <c r="M7" s="146"/>
      <c r="N7" s="146"/>
      <c r="O7" s="146"/>
      <c r="P7" s="147"/>
      <c r="Q7" s="40"/>
      <c r="R7" s="40" t="s">
        <v>18</v>
      </c>
      <c r="S7" s="40"/>
      <c r="T7" s="40" t="s">
        <v>19</v>
      </c>
      <c r="U7" s="40"/>
      <c r="V7" s="40"/>
      <c r="W7" s="72"/>
    </row>
    <row r="8" spans="1:23" ht="14.1" customHeight="1" x14ac:dyDescent="0.2">
      <c r="A8" s="36"/>
      <c r="B8" s="173" t="s">
        <v>20</v>
      </c>
      <c r="C8" s="146"/>
      <c r="D8" s="146"/>
      <c r="E8" s="146"/>
      <c r="F8" s="147"/>
      <c r="G8" s="173" t="s">
        <v>21</v>
      </c>
      <c r="H8" s="146"/>
      <c r="I8" s="146"/>
      <c r="J8" s="146"/>
      <c r="K8" s="146"/>
      <c r="L8" s="146"/>
      <c r="M8" s="146"/>
      <c r="N8" s="146"/>
      <c r="O8" s="146"/>
      <c r="P8" s="147"/>
      <c r="Q8" s="40">
        <v>1</v>
      </c>
      <c r="R8" s="122">
        <v>2</v>
      </c>
      <c r="S8" s="40"/>
      <c r="T8" s="176">
        <f>IF(M40="","",SUM(M42,T42,T46))</f>
        <v>2</v>
      </c>
      <c r="U8" s="178" t="s">
        <v>22</v>
      </c>
      <c r="V8" s="179">
        <f>IF(O40="","",SUM(O42,V42,V46))</f>
        <v>0</v>
      </c>
      <c r="W8" s="72"/>
    </row>
    <row r="9" spans="1:23" ht="14.1" customHeight="1" x14ac:dyDescent="0.2">
      <c r="A9" s="36"/>
      <c r="B9" s="130" t="s">
        <v>23</v>
      </c>
      <c r="C9" s="174" t="s">
        <v>24</v>
      </c>
      <c r="D9" s="165"/>
      <c r="E9" s="165"/>
      <c r="F9" s="174" t="s">
        <v>25</v>
      </c>
      <c r="G9" s="165"/>
      <c r="H9" s="165"/>
      <c r="I9" s="174" t="s">
        <v>26</v>
      </c>
      <c r="J9" s="165"/>
      <c r="K9" s="165"/>
      <c r="L9" s="174" t="s">
        <v>27</v>
      </c>
      <c r="M9" s="165"/>
      <c r="N9" s="189" t="s">
        <v>28</v>
      </c>
      <c r="O9" s="146"/>
      <c r="P9" s="146"/>
      <c r="Q9" s="40">
        <v>2</v>
      </c>
      <c r="R9" s="122"/>
      <c r="S9" s="40"/>
      <c r="T9" s="177"/>
      <c r="U9" s="165"/>
      <c r="V9" s="172"/>
      <c r="W9" s="72"/>
    </row>
    <row r="10" spans="1:23" ht="14.1" customHeight="1" x14ac:dyDescent="0.2">
      <c r="A10" s="36"/>
      <c r="B10" s="1"/>
      <c r="C10" s="175" t="s">
        <v>29</v>
      </c>
      <c r="D10" s="146"/>
      <c r="E10" s="147"/>
      <c r="F10" s="175" t="s">
        <v>30</v>
      </c>
      <c r="G10" s="146"/>
      <c r="H10" s="147"/>
      <c r="I10" s="65"/>
      <c r="J10" s="66"/>
      <c r="K10" s="67"/>
      <c r="L10" s="65"/>
      <c r="M10" s="67"/>
      <c r="N10" s="65"/>
      <c r="O10" s="66"/>
      <c r="P10" s="68"/>
      <c r="Q10" s="40">
        <v>3</v>
      </c>
      <c r="R10" s="122"/>
      <c r="S10" s="40"/>
      <c r="T10" s="150"/>
      <c r="U10" s="135"/>
      <c r="V10" s="151"/>
      <c r="W10" s="72"/>
    </row>
    <row r="11" spans="1:23" ht="14.1" customHeight="1" thickBot="1" x14ac:dyDescent="0.25">
      <c r="A11" s="73"/>
      <c r="B11" s="73"/>
      <c r="C11" s="73"/>
      <c r="D11" s="73"/>
      <c r="E11" s="73"/>
      <c r="F11" s="73"/>
      <c r="G11" s="73"/>
      <c r="H11" s="73"/>
      <c r="I11" s="44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</row>
    <row r="12" spans="1:23" ht="14.1" customHeight="1" thickBot="1" x14ac:dyDescent="0.25">
      <c r="A12" s="8" t="s">
        <v>31</v>
      </c>
      <c r="B12" s="9" t="s">
        <v>32</v>
      </c>
      <c r="C12" s="10"/>
      <c r="D12" s="11" t="s">
        <v>33</v>
      </c>
      <c r="E12" s="13" t="s">
        <v>34</v>
      </c>
      <c r="F12" s="13" t="s">
        <v>34</v>
      </c>
      <c r="G12" s="13" t="s">
        <v>35</v>
      </c>
      <c r="H12" s="13" t="s">
        <v>36</v>
      </c>
      <c r="I12" s="72"/>
      <c r="J12" s="194" t="s">
        <v>37</v>
      </c>
      <c r="K12" s="158"/>
      <c r="L12" s="158"/>
      <c r="M12" s="158"/>
      <c r="N12" s="158"/>
      <c r="O12" s="159"/>
      <c r="P12" s="72"/>
      <c r="Q12" s="157" t="s">
        <v>38</v>
      </c>
      <c r="R12" s="158"/>
      <c r="S12" s="158"/>
      <c r="T12" s="158"/>
      <c r="U12" s="158"/>
      <c r="V12" s="159"/>
      <c r="W12" s="72"/>
    </row>
    <row r="13" spans="1:23" ht="14.1" customHeight="1" thickBot="1" x14ac:dyDescent="0.25">
      <c r="A13" s="20">
        <v>8</v>
      </c>
      <c r="B13" s="22" t="s">
        <v>39</v>
      </c>
      <c r="C13" s="23"/>
      <c r="D13" s="18">
        <f t="shared" ref="D13:D24" si="0"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>0</v>
      </c>
      <c r="E13" s="92"/>
      <c r="F13" s="92"/>
      <c r="G13" s="92"/>
      <c r="H13" s="92"/>
      <c r="I13" s="72"/>
      <c r="J13" s="69" t="s">
        <v>40</v>
      </c>
      <c r="K13" s="33" t="s">
        <v>33</v>
      </c>
      <c r="L13" s="70" t="s">
        <v>41</v>
      </c>
      <c r="M13" s="34" t="s">
        <v>40</v>
      </c>
      <c r="N13" s="33" t="s">
        <v>33</v>
      </c>
      <c r="O13" s="6" t="s">
        <v>41</v>
      </c>
      <c r="P13" s="72"/>
      <c r="Q13" s="5" t="s">
        <v>40</v>
      </c>
      <c r="R13" s="33" t="s">
        <v>33</v>
      </c>
      <c r="S13" s="70" t="s">
        <v>41</v>
      </c>
      <c r="T13" s="71" t="s">
        <v>40</v>
      </c>
      <c r="U13" s="33" t="s">
        <v>33</v>
      </c>
      <c r="V13" s="6" t="s">
        <v>41</v>
      </c>
      <c r="W13" s="72"/>
    </row>
    <row r="14" spans="1:23" ht="14.1" customHeight="1" x14ac:dyDescent="0.2">
      <c r="A14" s="20">
        <v>12</v>
      </c>
      <c r="B14" s="24" t="s">
        <v>42</v>
      </c>
      <c r="C14" s="23"/>
      <c r="D14" s="18">
        <f t="shared" si="0"/>
        <v>4</v>
      </c>
      <c r="E14" s="92"/>
      <c r="F14" s="92"/>
      <c r="G14" s="92"/>
      <c r="H14" s="92"/>
      <c r="I14" s="72"/>
      <c r="J14" s="74"/>
      <c r="K14" s="12">
        <v>1</v>
      </c>
      <c r="L14" s="79"/>
      <c r="M14" s="80"/>
      <c r="N14" s="12">
        <v>21</v>
      </c>
      <c r="O14" s="88"/>
      <c r="P14" s="45"/>
      <c r="Q14" s="74"/>
      <c r="R14" s="12">
        <v>1</v>
      </c>
      <c r="S14" s="79"/>
      <c r="T14" s="80"/>
      <c r="U14" s="12">
        <v>21</v>
      </c>
      <c r="V14" s="88"/>
      <c r="W14" s="72"/>
    </row>
    <row r="15" spans="1:23" ht="14.1" customHeight="1" x14ac:dyDescent="0.2">
      <c r="A15" s="20">
        <v>14</v>
      </c>
      <c r="B15" s="24" t="s">
        <v>43</v>
      </c>
      <c r="C15" s="23"/>
      <c r="D15" s="18">
        <f t="shared" si="0"/>
        <v>8</v>
      </c>
      <c r="E15" s="92"/>
      <c r="F15" s="92"/>
      <c r="G15" s="92"/>
      <c r="H15" s="92"/>
      <c r="I15" s="72"/>
      <c r="J15" s="75">
        <v>19</v>
      </c>
      <c r="K15" s="13">
        <v>2</v>
      </c>
      <c r="L15" s="81">
        <v>36</v>
      </c>
      <c r="M15" s="82">
        <v>50</v>
      </c>
      <c r="N15" s="13">
        <v>22</v>
      </c>
      <c r="O15" s="89"/>
      <c r="P15" s="45"/>
      <c r="Q15" s="75">
        <v>14</v>
      </c>
      <c r="R15" s="13">
        <v>2</v>
      </c>
      <c r="S15" s="81">
        <v>2</v>
      </c>
      <c r="T15" s="82">
        <v>33</v>
      </c>
      <c r="U15" s="13">
        <v>22</v>
      </c>
      <c r="V15" s="89"/>
      <c r="W15" s="72"/>
    </row>
    <row r="16" spans="1:23" ht="14.1" customHeight="1" x14ac:dyDescent="0.2">
      <c r="A16" s="20">
        <v>19</v>
      </c>
      <c r="B16" s="24" t="s">
        <v>44</v>
      </c>
      <c r="C16" s="23"/>
      <c r="D16" s="18">
        <f t="shared" si="0"/>
        <v>5</v>
      </c>
      <c r="E16" s="92"/>
      <c r="F16" s="92"/>
      <c r="G16" s="92"/>
      <c r="H16" s="92"/>
      <c r="I16" s="72"/>
      <c r="J16" s="76"/>
      <c r="K16" s="14">
        <v>3</v>
      </c>
      <c r="L16" s="79">
        <v>36</v>
      </c>
      <c r="M16" s="83"/>
      <c r="N16" s="14">
        <v>23</v>
      </c>
      <c r="O16" s="88"/>
      <c r="P16" s="45"/>
      <c r="Q16" s="76"/>
      <c r="R16" s="14">
        <v>3</v>
      </c>
      <c r="S16" s="79"/>
      <c r="T16" s="83">
        <v>19</v>
      </c>
      <c r="U16" s="14">
        <v>23</v>
      </c>
      <c r="V16" s="88"/>
      <c r="W16" s="72"/>
    </row>
    <row r="17" spans="1:24" ht="14.1" customHeight="1" x14ac:dyDescent="0.2">
      <c r="A17" s="20">
        <v>20</v>
      </c>
      <c r="B17" s="24" t="s">
        <v>45</v>
      </c>
      <c r="C17" s="23"/>
      <c r="D17" s="18">
        <f t="shared" si="0"/>
        <v>0</v>
      </c>
      <c r="E17" s="92" t="s">
        <v>96</v>
      </c>
      <c r="F17" s="92" t="s">
        <v>96</v>
      </c>
      <c r="G17" s="92" t="s">
        <v>96</v>
      </c>
      <c r="H17" s="92"/>
      <c r="I17" s="72"/>
      <c r="J17" s="75">
        <v>33</v>
      </c>
      <c r="K17" s="13">
        <v>4</v>
      </c>
      <c r="L17" s="81"/>
      <c r="M17" s="82">
        <v>50</v>
      </c>
      <c r="N17" s="13">
        <v>24</v>
      </c>
      <c r="O17" s="89"/>
      <c r="P17" s="45"/>
      <c r="Q17" s="75">
        <v>42</v>
      </c>
      <c r="R17" s="13">
        <v>4</v>
      </c>
      <c r="S17" s="81">
        <v>36</v>
      </c>
      <c r="T17" s="82"/>
      <c r="U17" s="13">
        <v>24</v>
      </c>
      <c r="V17" s="89"/>
      <c r="W17" s="72"/>
    </row>
    <row r="18" spans="1:24" ht="14.1" customHeight="1" x14ac:dyDescent="0.2">
      <c r="A18" s="20">
        <v>24</v>
      </c>
      <c r="B18" s="24" t="s">
        <v>97</v>
      </c>
      <c r="C18" s="23"/>
      <c r="D18" s="18">
        <f t="shared" si="0"/>
        <v>0</v>
      </c>
      <c r="E18" s="92" t="s">
        <v>96</v>
      </c>
      <c r="F18" s="92"/>
      <c r="G18" s="92"/>
      <c r="H18" s="92"/>
      <c r="I18" s="72"/>
      <c r="J18" s="76"/>
      <c r="K18" s="14">
        <v>5</v>
      </c>
      <c r="L18" s="79">
        <v>36</v>
      </c>
      <c r="M18" s="83"/>
      <c r="N18" s="14">
        <v>25</v>
      </c>
      <c r="O18" s="88"/>
      <c r="P18" s="45"/>
      <c r="Q18" s="76"/>
      <c r="R18" s="14">
        <v>5</v>
      </c>
      <c r="S18" s="79"/>
      <c r="T18" s="83"/>
      <c r="U18" s="14">
        <v>25</v>
      </c>
      <c r="V18" s="88"/>
      <c r="W18" s="72"/>
    </row>
    <row r="19" spans="1:24" ht="14.1" customHeight="1" x14ac:dyDescent="0.2">
      <c r="A19" s="20">
        <v>33</v>
      </c>
      <c r="B19" s="24" t="s">
        <v>46</v>
      </c>
      <c r="C19" s="23"/>
      <c r="D19" s="18">
        <f t="shared" si="0"/>
        <v>8</v>
      </c>
      <c r="E19" s="92"/>
      <c r="F19" s="92"/>
      <c r="G19" s="92"/>
      <c r="H19" s="92"/>
      <c r="I19" s="72"/>
      <c r="J19" s="75">
        <v>39</v>
      </c>
      <c r="K19" s="13">
        <v>6</v>
      </c>
      <c r="L19" s="81"/>
      <c r="M19" s="82">
        <v>50</v>
      </c>
      <c r="N19" s="13">
        <v>26</v>
      </c>
      <c r="O19" s="89"/>
      <c r="P19" s="45"/>
      <c r="Q19" s="75">
        <v>33</v>
      </c>
      <c r="R19" s="13">
        <v>6</v>
      </c>
      <c r="S19" s="81">
        <v>36</v>
      </c>
      <c r="T19" s="82"/>
      <c r="U19" s="13">
        <v>26</v>
      </c>
      <c r="V19" s="89"/>
      <c r="W19" s="72"/>
    </row>
    <row r="20" spans="1:24" ht="14.1" customHeight="1" x14ac:dyDescent="0.2">
      <c r="A20" s="20">
        <v>39</v>
      </c>
      <c r="B20" s="24" t="s">
        <v>47</v>
      </c>
      <c r="C20" s="23"/>
      <c r="D20" s="18">
        <f t="shared" si="0"/>
        <v>14</v>
      </c>
      <c r="E20" s="92"/>
      <c r="F20" s="92"/>
      <c r="G20" s="92"/>
      <c r="H20" s="92"/>
      <c r="I20" s="72"/>
      <c r="J20" s="77"/>
      <c r="K20" s="15">
        <v>7</v>
      </c>
      <c r="L20" s="84">
        <v>76</v>
      </c>
      <c r="M20" s="85"/>
      <c r="N20" s="15">
        <v>27</v>
      </c>
      <c r="O20" s="90"/>
      <c r="P20" s="45"/>
      <c r="Q20" s="77"/>
      <c r="R20" s="15">
        <v>7</v>
      </c>
      <c r="S20" s="84"/>
      <c r="T20" s="85"/>
      <c r="U20" s="15">
        <v>27</v>
      </c>
      <c r="V20" s="90"/>
      <c r="W20" s="72"/>
    </row>
    <row r="21" spans="1:24" ht="14.1" customHeight="1" x14ac:dyDescent="0.2">
      <c r="A21" s="20">
        <v>42</v>
      </c>
      <c r="B21" s="24" t="s">
        <v>48</v>
      </c>
      <c r="C21" s="23"/>
      <c r="D21" s="18">
        <f t="shared" si="0"/>
        <v>2</v>
      </c>
      <c r="E21" s="92"/>
      <c r="F21" s="92"/>
      <c r="G21" s="92"/>
      <c r="H21" s="92"/>
      <c r="I21" s="72"/>
      <c r="J21" s="75">
        <v>19</v>
      </c>
      <c r="K21" s="13">
        <v>8</v>
      </c>
      <c r="L21" s="81"/>
      <c r="M21" s="82"/>
      <c r="N21" s="13">
        <v>28</v>
      </c>
      <c r="O21" s="89"/>
      <c r="P21" s="45"/>
      <c r="Q21" s="75">
        <v>12</v>
      </c>
      <c r="R21" s="13">
        <v>8</v>
      </c>
      <c r="S21" s="81">
        <v>7</v>
      </c>
      <c r="T21" s="82"/>
      <c r="U21" s="13">
        <v>28</v>
      </c>
      <c r="V21" s="89"/>
      <c r="W21" s="72"/>
    </row>
    <row r="22" spans="1:24" ht="14.1" customHeight="1" x14ac:dyDescent="0.2">
      <c r="A22" s="20">
        <v>50</v>
      </c>
      <c r="B22" s="24" t="s">
        <v>49</v>
      </c>
      <c r="C22" s="23"/>
      <c r="D22" s="18">
        <f t="shared" si="0"/>
        <v>8</v>
      </c>
      <c r="E22" s="92"/>
      <c r="F22" s="92"/>
      <c r="G22" s="92"/>
      <c r="H22" s="92"/>
      <c r="I22" s="72"/>
      <c r="J22" s="76"/>
      <c r="K22" s="14">
        <v>9</v>
      </c>
      <c r="L22" s="79">
        <v>76</v>
      </c>
      <c r="M22" s="83"/>
      <c r="N22" s="14">
        <v>29</v>
      </c>
      <c r="O22" s="88"/>
      <c r="P22" s="45"/>
      <c r="Q22" s="76"/>
      <c r="R22" s="14">
        <v>9</v>
      </c>
      <c r="S22" s="79"/>
      <c r="T22" s="83"/>
      <c r="U22" s="14">
        <v>29</v>
      </c>
      <c r="V22" s="88"/>
      <c r="W22" s="72"/>
    </row>
    <row r="23" spans="1:24" ht="14.1" customHeight="1" x14ac:dyDescent="0.2">
      <c r="A23" s="20"/>
      <c r="B23" s="24"/>
      <c r="C23" s="23"/>
      <c r="D23" s="18" t="str">
        <f t="shared" si="0"/>
        <v/>
      </c>
      <c r="E23" s="92"/>
      <c r="F23" s="92"/>
      <c r="G23" s="92"/>
      <c r="H23" s="92"/>
      <c r="I23" s="72"/>
      <c r="J23" s="75">
        <v>39</v>
      </c>
      <c r="K23" s="13">
        <v>10</v>
      </c>
      <c r="L23" s="81"/>
      <c r="M23" s="82"/>
      <c r="N23" s="13">
        <v>30</v>
      </c>
      <c r="O23" s="89"/>
      <c r="P23" s="45"/>
      <c r="Q23" s="75">
        <v>14</v>
      </c>
      <c r="R23" s="13">
        <v>10</v>
      </c>
      <c r="S23" s="81">
        <v>76</v>
      </c>
      <c r="T23" s="82"/>
      <c r="U23" s="13">
        <v>30</v>
      </c>
      <c r="V23" s="89"/>
      <c r="W23" s="72"/>
    </row>
    <row r="24" spans="1:24" ht="14.1" customHeight="1" thickBot="1" x14ac:dyDescent="0.25">
      <c r="A24" s="21"/>
      <c r="B24" s="25"/>
      <c r="C24" s="26"/>
      <c r="D24" s="19" t="str">
        <f t="shared" si="0"/>
        <v/>
      </c>
      <c r="E24" s="93"/>
      <c r="F24" s="93"/>
      <c r="G24" s="93"/>
      <c r="H24" s="93"/>
      <c r="I24" s="72"/>
      <c r="J24" s="76"/>
      <c r="K24" s="14">
        <v>11</v>
      </c>
      <c r="L24" s="79">
        <v>2</v>
      </c>
      <c r="M24" s="83"/>
      <c r="N24" s="14">
        <v>31</v>
      </c>
      <c r="O24" s="88"/>
      <c r="P24" s="45"/>
      <c r="Q24" s="76"/>
      <c r="R24" s="14">
        <v>11</v>
      </c>
      <c r="S24" s="79"/>
      <c r="T24" s="83"/>
      <c r="U24" s="14">
        <v>31</v>
      </c>
      <c r="V24" s="88"/>
      <c r="W24" s="72"/>
    </row>
    <row r="25" spans="1:24" ht="14.1" customHeight="1" x14ac:dyDescent="0.2">
      <c r="A25" s="110" t="s">
        <v>40</v>
      </c>
      <c r="B25" s="129" t="s">
        <v>50</v>
      </c>
      <c r="C25" s="111" t="s">
        <v>51</v>
      </c>
      <c r="D25" s="118">
        <f>IF(SUM(D13:D24)&gt;0,SUM(D13:D24),"")</f>
        <v>49</v>
      </c>
      <c r="E25" s="119">
        <f>IF(COUNTA(E13:E24)=0,"",COUNTA(E13:E24))</f>
        <v>2</v>
      </c>
      <c r="F25" s="119">
        <f>IF(COUNTA(F13:F24)=0,"",COUNTA(F13:F24))</f>
        <v>1</v>
      </c>
      <c r="G25" s="119">
        <f>IF(COUNTA(G13:G24)=0,"",COUNTA(G13:G24))</f>
        <v>1</v>
      </c>
      <c r="H25" s="119" t="str">
        <f>IF(COUNTA(H13:H24)=0,"",COUNTA(H13:H24))</f>
        <v/>
      </c>
      <c r="I25" s="72"/>
      <c r="J25" s="75">
        <v>50</v>
      </c>
      <c r="K25" s="13">
        <v>12</v>
      </c>
      <c r="L25" s="81"/>
      <c r="M25" s="82"/>
      <c r="N25" s="13">
        <v>32</v>
      </c>
      <c r="O25" s="89"/>
      <c r="P25" s="45"/>
      <c r="Q25" s="75">
        <v>33</v>
      </c>
      <c r="R25" s="13">
        <v>12</v>
      </c>
      <c r="S25" s="81">
        <v>7</v>
      </c>
      <c r="T25" s="82"/>
      <c r="U25" s="13">
        <v>32</v>
      </c>
      <c r="V25" s="89"/>
      <c r="W25" s="72"/>
    </row>
    <row r="26" spans="1:24" ht="14.1" customHeight="1" x14ac:dyDescent="0.2">
      <c r="A26" s="116" t="s">
        <v>41</v>
      </c>
      <c r="B26" s="117"/>
      <c r="C26" s="114"/>
      <c r="D26" s="185" t="s">
        <v>52</v>
      </c>
      <c r="E26" s="137"/>
      <c r="F26" s="138"/>
      <c r="G26" s="115" t="s">
        <v>53</v>
      </c>
      <c r="H26" s="115" t="s">
        <v>54</v>
      </c>
      <c r="I26" s="72"/>
      <c r="J26" s="76"/>
      <c r="K26" s="14">
        <v>13</v>
      </c>
      <c r="L26" s="79">
        <v>10</v>
      </c>
      <c r="M26" s="83"/>
      <c r="N26" s="14">
        <v>33</v>
      </c>
      <c r="O26" s="88"/>
      <c r="P26" s="45"/>
      <c r="Q26" s="76"/>
      <c r="R26" s="14">
        <v>13</v>
      </c>
      <c r="S26" s="79"/>
      <c r="T26" s="83"/>
      <c r="U26" s="14">
        <v>33</v>
      </c>
      <c r="V26" s="88"/>
      <c r="W26" s="72"/>
    </row>
    <row r="27" spans="1:24" ht="14.1" customHeight="1" x14ac:dyDescent="0.2">
      <c r="A27" s="195" t="s">
        <v>55</v>
      </c>
      <c r="B27" s="146"/>
      <c r="C27" s="146"/>
      <c r="D27" s="150"/>
      <c r="E27" s="135"/>
      <c r="F27" s="151"/>
      <c r="G27" s="92"/>
      <c r="H27" s="92"/>
      <c r="I27" s="72"/>
      <c r="J27" s="75">
        <v>39</v>
      </c>
      <c r="K27" s="13">
        <v>14</v>
      </c>
      <c r="L27" s="81"/>
      <c r="M27" s="82"/>
      <c r="N27" s="13">
        <v>34</v>
      </c>
      <c r="O27" s="89"/>
      <c r="P27" s="45"/>
      <c r="Q27" s="75">
        <v>39</v>
      </c>
      <c r="R27" s="13">
        <v>14</v>
      </c>
      <c r="S27" s="81">
        <v>10</v>
      </c>
      <c r="T27" s="82"/>
      <c r="U27" s="13">
        <v>34</v>
      </c>
      <c r="V27" s="89"/>
      <c r="W27" s="72"/>
    </row>
    <row r="28" spans="1:24" ht="14.1" customHeight="1" x14ac:dyDescent="0.2">
      <c r="A28" s="190"/>
      <c r="B28" s="146"/>
      <c r="C28" s="146"/>
      <c r="D28" s="146"/>
      <c r="E28" s="146"/>
      <c r="F28" s="146"/>
      <c r="G28" s="146"/>
      <c r="H28" s="146"/>
      <c r="I28" s="72"/>
      <c r="J28" s="76"/>
      <c r="K28" s="14">
        <v>15</v>
      </c>
      <c r="L28" s="79">
        <v>36</v>
      </c>
      <c r="M28" s="83"/>
      <c r="N28" s="14">
        <v>35</v>
      </c>
      <c r="O28" s="88"/>
      <c r="P28" s="45"/>
      <c r="Q28" s="76"/>
      <c r="R28" s="14">
        <v>15</v>
      </c>
      <c r="S28" s="79"/>
      <c r="T28" s="83"/>
      <c r="U28" s="14">
        <v>35</v>
      </c>
      <c r="V28" s="88"/>
      <c r="W28" s="72"/>
    </row>
    <row r="29" spans="1:24" ht="14.1" customHeight="1" x14ac:dyDescent="0.2">
      <c r="A29" s="8" t="s">
        <v>31</v>
      </c>
      <c r="B29" s="9" t="s">
        <v>56</v>
      </c>
      <c r="C29" s="10"/>
      <c r="D29" s="11" t="s">
        <v>33</v>
      </c>
      <c r="E29" s="13" t="s">
        <v>34</v>
      </c>
      <c r="F29" s="13" t="s">
        <v>34</v>
      </c>
      <c r="G29" s="13" t="s">
        <v>35</v>
      </c>
      <c r="H29" s="13" t="s">
        <v>36</v>
      </c>
      <c r="I29" s="72"/>
      <c r="J29" s="75">
        <v>12</v>
      </c>
      <c r="K29" s="13">
        <v>16</v>
      </c>
      <c r="L29" s="81"/>
      <c r="M29" s="82"/>
      <c r="N29" s="13">
        <v>36</v>
      </c>
      <c r="O29" s="89"/>
      <c r="P29" s="45"/>
      <c r="Q29" s="75">
        <v>39</v>
      </c>
      <c r="R29" s="13">
        <v>16</v>
      </c>
      <c r="S29" s="81">
        <v>10</v>
      </c>
      <c r="T29" s="82"/>
      <c r="U29" s="13">
        <v>36</v>
      </c>
      <c r="V29" s="89"/>
      <c r="W29" s="72"/>
    </row>
    <row r="30" spans="1:24" ht="14.1" customHeight="1" x14ac:dyDescent="0.2">
      <c r="A30" s="20">
        <v>2</v>
      </c>
      <c r="B30" s="24" t="s">
        <v>57</v>
      </c>
      <c r="C30" s="23"/>
      <c r="D30" s="18">
        <f t="shared" ref="D30:D41" si="1"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>4</v>
      </c>
      <c r="E30" s="92"/>
      <c r="F30" s="92"/>
      <c r="G30" s="92"/>
      <c r="H30" s="92"/>
      <c r="I30" s="72"/>
      <c r="J30" s="77"/>
      <c r="K30" s="15">
        <v>17</v>
      </c>
      <c r="L30" s="84"/>
      <c r="M30" s="85"/>
      <c r="N30" s="15">
        <v>37</v>
      </c>
      <c r="O30" s="90"/>
      <c r="P30" s="45"/>
      <c r="Q30" s="77"/>
      <c r="R30" s="15">
        <v>17</v>
      </c>
      <c r="S30" s="84"/>
      <c r="T30" s="85"/>
      <c r="U30" s="15">
        <v>37</v>
      </c>
      <c r="V30" s="90"/>
      <c r="W30" s="72"/>
    </row>
    <row r="31" spans="1:24" ht="14.1" customHeight="1" x14ac:dyDescent="0.2">
      <c r="A31" s="20">
        <v>7</v>
      </c>
      <c r="B31" s="24" t="s">
        <v>58</v>
      </c>
      <c r="C31" s="23"/>
      <c r="D31" s="18">
        <f t="shared" si="1"/>
        <v>4</v>
      </c>
      <c r="E31" s="92"/>
      <c r="F31" s="92"/>
      <c r="G31" s="92"/>
      <c r="H31" s="92"/>
      <c r="I31" s="72"/>
      <c r="J31" s="77">
        <v>39</v>
      </c>
      <c r="K31" s="15">
        <v>18</v>
      </c>
      <c r="L31" s="84"/>
      <c r="M31" s="85"/>
      <c r="N31" s="15">
        <v>38</v>
      </c>
      <c r="O31" s="90"/>
      <c r="P31" s="45"/>
      <c r="Q31" s="77">
        <v>39</v>
      </c>
      <c r="R31" s="15">
        <v>18</v>
      </c>
      <c r="S31" s="84">
        <v>10</v>
      </c>
      <c r="T31" s="85"/>
      <c r="U31" s="15">
        <v>38</v>
      </c>
      <c r="V31" s="90"/>
      <c r="W31" s="72"/>
    </row>
    <row r="32" spans="1:24" ht="14.1" customHeight="1" x14ac:dyDescent="0.2">
      <c r="A32" s="20">
        <v>10</v>
      </c>
      <c r="B32" s="24" t="s">
        <v>59</v>
      </c>
      <c r="C32" s="23"/>
      <c r="D32" s="18">
        <f t="shared" si="1"/>
        <v>8</v>
      </c>
      <c r="E32" s="92"/>
      <c r="F32" s="92"/>
      <c r="G32" s="92"/>
      <c r="H32" s="92"/>
      <c r="I32" s="72"/>
      <c r="J32" s="77"/>
      <c r="K32" s="15">
        <v>19</v>
      </c>
      <c r="L32" s="84"/>
      <c r="M32" s="85"/>
      <c r="N32" s="15">
        <v>39</v>
      </c>
      <c r="O32" s="90"/>
      <c r="P32" s="45"/>
      <c r="Q32" s="77"/>
      <c r="R32" s="15">
        <v>19</v>
      </c>
      <c r="S32" s="84"/>
      <c r="T32" s="85"/>
      <c r="U32" s="15">
        <v>39</v>
      </c>
      <c r="V32" s="90"/>
      <c r="W32" s="72"/>
      <c r="X32" s="17"/>
    </row>
    <row r="33" spans="1:24" ht="14.1" customHeight="1" thickBot="1" x14ac:dyDescent="0.25">
      <c r="A33" s="20">
        <v>11</v>
      </c>
      <c r="B33" s="24" t="s">
        <v>60</v>
      </c>
      <c r="C33" s="23"/>
      <c r="D33" s="18">
        <f t="shared" si="1"/>
        <v>0</v>
      </c>
      <c r="E33" s="92"/>
      <c r="F33" s="92"/>
      <c r="G33" s="92"/>
      <c r="H33" s="92"/>
      <c r="I33" s="72"/>
      <c r="J33" s="78">
        <v>14</v>
      </c>
      <c r="K33" s="16">
        <v>20</v>
      </c>
      <c r="L33" s="86"/>
      <c r="M33" s="87"/>
      <c r="N33" s="16">
        <v>40</v>
      </c>
      <c r="O33" s="91"/>
      <c r="P33" s="45"/>
      <c r="Q33" s="78">
        <v>14</v>
      </c>
      <c r="R33" s="16">
        <v>20</v>
      </c>
      <c r="S33" s="86">
        <v>76</v>
      </c>
      <c r="T33" s="87"/>
      <c r="U33" s="16">
        <v>40</v>
      </c>
      <c r="V33" s="91"/>
      <c r="W33" s="72"/>
    </row>
    <row r="34" spans="1:24" ht="14.1" customHeight="1" x14ac:dyDescent="0.2">
      <c r="A34" s="20">
        <v>15</v>
      </c>
      <c r="B34" s="24" t="s">
        <v>61</v>
      </c>
      <c r="C34" s="23"/>
      <c r="D34" s="18">
        <f t="shared" si="1"/>
        <v>0</v>
      </c>
      <c r="E34" s="92"/>
      <c r="F34" s="92"/>
      <c r="G34" s="92"/>
      <c r="H34" s="92"/>
      <c r="I34" s="72"/>
      <c r="J34" s="164" t="s">
        <v>62</v>
      </c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</row>
    <row r="35" spans="1:24" ht="14.1" customHeight="1" x14ac:dyDescent="0.2">
      <c r="A35" s="20">
        <v>20</v>
      </c>
      <c r="B35" s="24" t="s">
        <v>63</v>
      </c>
      <c r="C35" s="23"/>
      <c r="D35" s="18">
        <f t="shared" si="1"/>
        <v>0</v>
      </c>
      <c r="E35" s="92"/>
      <c r="F35" s="92"/>
      <c r="G35" s="92"/>
      <c r="H35" s="92"/>
      <c r="I35" s="72"/>
      <c r="K35" s="48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</row>
    <row r="36" spans="1:24" ht="14.1" customHeight="1" x14ac:dyDescent="0.2">
      <c r="A36" s="20">
        <v>36</v>
      </c>
      <c r="B36" s="24" t="s">
        <v>64</v>
      </c>
      <c r="C36" s="23"/>
      <c r="D36" s="18">
        <f t="shared" si="1"/>
        <v>11</v>
      </c>
      <c r="E36" s="92"/>
      <c r="F36" s="92"/>
      <c r="G36" s="92"/>
      <c r="H36" s="92"/>
      <c r="I36" s="72"/>
      <c r="J36" s="2"/>
      <c r="K36" s="48" t="s">
        <v>65</v>
      </c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</row>
    <row r="37" spans="1:24" ht="14.1" customHeight="1" x14ac:dyDescent="0.2">
      <c r="A37" s="20">
        <v>49</v>
      </c>
      <c r="B37" s="24" t="s">
        <v>66</v>
      </c>
      <c r="C37" s="23"/>
      <c r="D37" s="18">
        <f t="shared" si="1"/>
        <v>0</v>
      </c>
      <c r="E37" s="92"/>
      <c r="F37" s="92"/>
      <c r="G37" s="92"/>
      <c r="H37" s="92"/>
      <c r="I37" s="72"/>
      <c r="J37" s="35"/>
      <c r="K37" s="48" t="s">
        <v>67</v>
      </c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</row>
    <row r="38" spans="1:24" ht="14.1" customHeight="1" x14ac:dyDescent="0.2">
      <c r="A38" s="20">
        <v>55</v>
      </c>
      <c r="B38" s="24" t="s">
        <v>68</v>
      </c>
      <c r="C38" s="23"/>
      <c r="D38" s="18">
        <f t="shared" si="1"/>
        <v>0</v>
      </c>
      <c r="E38" s="92" t="s">
        <v>96</v>
      </c>
      <c r="F38" s="92"/>
      <c r="G38" s="92"/>
      <c r="H38" s="92"/>
      <c r="I38" s="72"/>
      <c r="J38" s="47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</row>
    <row r="39" spans="1:24" ht="14.1" customHeight="1" thickBot="1" x14ac:dyDescent="0.25">
      <c r="A39" s="20">
        <v>76</v>
      </c>
      <c r="B39" s="24" t="s">
        <v>69</v>
      </c>
      <c r="C39" s="23"/>
      <c r="D39" s="18">
        <f t="shared" si="1"/>
        <v>8</v>
      </c>
      <c r="E39" s="92"/>
      <c r="F39" s="92"/>
      <c r="G39" s="92"/>
      <c r="H39" s="9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</row>
    <row r="40" spans="1:24" ht="14.1" customHeight="1" x14ac:dyDescent="0.2">
      <c r="A40" s="20"/>
      <c r="B40" s="24"/>
      <c r="C40" s="23"/>
      <c r="D40" s="18" t="str">
        <f t="shared" si="1"/>
        <v/>
      </c>
      <c r="E40" s="92"/>
      <c r="F40" s="92"/>
      <c r="G40" s="92"/>
      <c r="H40" s="92"/>
      <c r="I40" s="72"/>
      <c r="J40" s="196" t="s">
        <v>70</v>
      </c>
      <c r="K40" s="133"/>
      <c r="L40" s="149"/>
      <c r="M40" s="156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>26</v>
      </c>
      <c r="N40" s="155" t="s">
        <v>22</v>
      </c>
      <c r="O40" s="169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>15</v>
      </c>
      <c r="P40" s="186"/>
      <c r="Q40" s="148" t="s">
        <v>71</v>
      </c>
      <c r="R40" s="133"/>
      <c r="S40" s="149"/>
      <c r="T40" s="156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>23</v>
      </c>
      <c r="U40" s="155" t="s">
        <v>22</v>
      </c>
      <c r="V40" s="160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>20</v>
      </c>
      <c r="W40" s="72"/>
    </row>
    <row r="41" spans="1:24" ht="14.1" customHeight="1" thickBot="1" x14ac:dyDescent="0.25">
      <c r="A41" s="27"/>
      <c r="B41" s="25"/>
      <c r="C41" s="26"/>
      <c r="D41" s="19" t="str">
        <f t="shared" si="1"/>
        <v/>
      </c>
      <c r="E41" s="93"/>
      <c r="F41" s="93"/>
      <c r="G41" s="93"/>
      <c r="H41" s="93"/>
      <c r="I41" s="72"/>
      <c r="J41" s="193"/>
      <c r="K41" s="135"/>
      <c r="L41" s="151"/>
      <c r="M41" s="150"/>
      <c r="N41" s="135"/>
      <c r="O41" s="151"/>
      <c r="P41" s="187"/>
      <c r="Q41" s="150"/>
      <c r="R41" s="135"/>
      <c r="S41" s="151"/>
      <c r="T41" s="150"/>
      <c r="U41" s="135"/>
      <c r="V41" s="161"/>
      <c r="W41" s="72"/>
    </row>
    <row r="42" spans="1:24" ht="14.1" customHeight="1" thickBot="1" x14ac:dyDescent="0.25">
      <c r="A42" s="110" t="s">
        <v>40</v>
      </c>
      <c r="B42" s="129"/>
      <c r="C42" s="111" t="s">
        <v>51</v>
      </c>
      <c r="D42" s="118">
        <f>IF(SUM(D30:D41)&gt;0,SUM(D30:D41),"")</f>
        <v>35</v>
      </c>
      <c r="E42" s="119">
        <f>IF(COUNTA(E30:E41)=0,"",COUNTA(E30:E41))</f>
        <v>1</v>
      </c>
      <c r="F42" s="119" t="str">
        <f>IF(COUNTA(F30:F41)=0,"",COUNTA(F30:F41))</f>
        <v/>
      </c>
      <c r="G42" s="119" t="str">
        <f>IF(COUNTA(G30:G41)=0,"",COUNTA(G30:G41))</f>
        <v/>
      </c>
      <c r="H42" s="119" t="str">
        <f>IF(COUNTA(H30:H41)=0,"",COUNTA(H30:H41))</f>
        <v/>
      </c>
      <c r="I42" s="72"/>
      <c r="J42" s="136" t="s">
        <v>72</v>
      </c>
      <c r="K42" s="137"/>
      <c r="L42" s="138"/>
      <c r="M42" s="152">
        <f>IF(M40="","",IF(M40&gt;O40,1,0))</f>
        <v>1</v>
      </c>
      <c r="N42" s="142" t="s">
        <v>22</v>
      </c>
      <c r="O42" s="153">
        <f>IF(O40="","",IF(O40&gt;M40,1,0))</f>
        <v>0</v>
      </c>
      <c r="P42" s="187"/>
      <c r="Q42" s="143" t="s">
        <v>72</v>
      </c>
      <c r="R42" s="137"/>
      <c r="S42" s="138"/>
      <c r="T42" s="152">
        <f>IF(T40="","",IF(T40&gt;V40,1,0))</f>
        <v>1</v>
      </c>
      <c r="U42" s="142" t="s">
        <v>22</v>
      </c>
      <c r="V42" s="162">
        <f>IF(V40="","",IF(V40&gt;T40,1,0))</f>
        <v>0</v>
      </c>
      <c r="W42" s="72"/>
    </row>
    <row r="43" spans="1:24" ht="14.1" customHeight="1" thickBot="1" x14ac:dyDescent="0.25">
      <c r="A43" s="112" t="s">
        <v>41</v>
      </c>
      <c r="B43" s="113"/>
      <c r="C43" s="114"/>
      <c r="D43" s="185" t="s">
        <v>52</v>
      </c>
      <c r="E43" s="137"/>
      <c r="F43" s="138"/>
      <c r="G43" s="115" t="s">
        <v>53</v>
      </c>
      <c r="H43" s="115" t="s">
        <v>54</v>
      </c>
      <c r="I43" s="72"/>
      <c r="J43" s="139"/>
      <c r="K43" s="140"/>
      <c r="L43" s="141"/>
      <c r="M43" s="144"/>
      <c r="N43" s="140"/>
      <c r="O43" s="141"/>
      <c r="P43" s="188"/>
      <c r="Q43" s="144"/>
      <c r="R43" s="140"/>
      <c r="S43" s="141"/>
      <c r="T43" s="144"/>
      <c r="U43" s="140"/>
      <c r="V43" s="163"/>
      <c r="W43" s="72"/>
    </row>
    <row r="44" spans="1:24" ht="14.1" customHeight="1" x14ac:dyDescent="0.2">
      <c r="A44" s="145" t="s">
        <v>55</v>
      </c>
      <c r="B44" s="146"/>
      <c r="C44" s="147"/>
      <c r="D44" s="150"/>
      <c r="E44" s="135"/>
      <c r="F44" s="151"/>
      <c r="G44" s="92"/>
      <c r="H44" s="92" t="s">
        <v>96</v>
      </c>
      <c r="I44" s="72"/>
      <c r="J44" s="191" t="s">
        <v>73</v>
      </c>
      <c r="K44" s="133"/>
      <c r="L44" s="133"/>
      <c r="M44" s="133"/>
      <c r="N44" s="133"/>
      <c r="O44" s="133"/>
      <c r="P44" s="149"/>
      <c r="Q44" s="148" t="s">
        <v>74</v>
      </c>
      <c r="R44" s="133"/>
      <c r="S44" s="149"/>
      <c r="T44" s="156" t="str">
        <f>IF(AND(K48="",L48="",M48="",N48="",O48="",K50="",L50="",M50="",N50="",O50=""),"",SUM(K50:V50))</f>
        <v/>
      </c>
      <c r="U44" s="155" t="s">
        <v>22</v>
      </c>
      <c r="V44" s="160" t="str">
        <f>IF(AND(K52="",L52="",M52="",N52="",O52="",K54="",L54="",M54="",N54="",O54=""),"",SUM(K54:V54))</f>
        <v/>
      </c>
      <c r="W44" s="72"/>
    </row>
    <row r="45" spans="1:24" ht="14.1" customHeight="1" x14ac:dyDescent="0.2">
      <c r="A45" s="36"/>
      <c r="B45" s="46"/>
      <c r="C45" s="46"/>
      <c r="D45" s="72"/>
      <c r="E45" s="72"/>
      <c r="F45" s="72"/>
      <c r="G45" s="72"/>
      <c r="H45" s="72"/>
      <c r="I45" s="72"/>
      <c r="J45" s="192"/>
      <c r="K45" s="165"/>
      <c r="L45" s="165"/>
      <c r="M45" s="165"/>
      <c r="N45" s="165"/>
      <c r="O45" s="165"/>
      <c r="P45" s="172"/>
      <c r="Q45" s="150"/>
      <c r="R45" s="135"/>
      <c r="S45" s="151"/>
      <c r="T45" s="150"/>
      <c r="U45" s="135"/>
      <c r="V45" s="161"/>
      <c r="W45" s="72"/>
      <c r="X45" s="4"/>
    </row>
    <row r="46" spans="1:24" ht="14.1" customHeight="1" x14ac:dyDescent="0.2">
      <c r="A46" s="36"/>
      <c r="B46" s="72"/>
      <c r="C46" s="72"/>
      <c r="D46" s="72"/>
      <c r="E46" s="72"/>
      <c r="F46" s="72"/>
      <c r="G46" s="72"/>
      <c r="H46" s="72"/>
      <c r="I46" s="72"/>
      <c r="J46" s="193"/>
      <c r="K46" s="135"/>
      <c r="L46" s="135"/>
      <c r="M46" s="135"/>
      <c r="N46" s="135"/>
      <c r="O46" s="135"/>
      <c r="P46" s="151"/>
      <c r="Q46" s="170" t="s">
        <v>72</v>
      </c>
      <c r="R46" s="137"/>
      <c r="S46" s="138"/>
      <c r="T46" s="152" t="str">
        <f>IF(T44="","",IF(T44&gt;V44,1,0))</f>
        <v/>
      </c>
      <c r="U46" s="154" t="s">
        <v>22</v>
      </c>
      <c r="V46" s="162" t="str">
        <f>IF(V44="","",IF(T44&lt;X44,1,0))</f>
        <v/>
      </c>
      <c r="W46" s="72"/>
    </row>
    <row r="47" spans="1:24" ht="16.899999999999999" customHeight="1" thickBot="1" x14ac:dyDescent="0.25">
      <c r="A47" s="36"/>
      <c r="B47" s="49" t="s">
        <v>75</v>
      </c>
      <c r="C47" s="134" t="s">
        <v>76</v>
      </c>
      <c r="D47" s="135"/>
      <c r="E47" s="134" t="s">
        <v>77</v>
      </c>
      <c r="F47" s="135"/>
      <c r="G47" s="135"/>
      <c r="H47" s="135"/>
      <c r="I47" s="72"/>
      <c r="J47" s="181" t="s">
        <v>78</v>
      </c>
      <c r="K47" s="167"/>
      <c r="L47" s="166" t="str">
        <f>IF(B8="","",B8)</f>
        <v>Beach Bazis</v>
      </c>
      <c r="M47" s="167"/>
      <c r="N47" s="167"/>
      <c r="O47" s="167"/>
      <c r="P47" s="168"/>
      <c r="Q47" s="150"/>
      <c r="R47" s="135"/>
      <c r="S47" s="151"/>
      <c r="T47" s="144"/>
      <c r="U47" s="135"/>
      <c r="V47" s="163"/>
      <c r="W47" s="72"/>
    </row>
    <row r="48" spans="1:24" ht="16.149999999999999" customHeight="1" x14ac:dyDescent="0.2">
      <c r="A48" s="50">
        <v>1</v>
      </c>
      <c r="B48" s="104"/>
      <c r="C48" s="104"/>
      <c r="D48" s="105"/>
      <c r="E48" s="197"/>
      <c r="F48" s="146"/>
      <c r="G48" s="146"/>
      <c r="H48" s="147"/>
      <c r="I48" s="72"/>
      <c r="J48" s="30" t="s">
        <v>31</v>
      </c>
      <c r="K48" s="94"/>
      <c r="L48" s="95"/>
      <c r="M48" s="95"/>
      <c r="N48" s="95"/>
      <c r="O48" s="96"/>
      <c r="P48" s="94"/>
      <c r="Q48" s="95"/>
      <c r="R48" s="95"/>
      <c r="S48" s="95"/>
      <c r="T48" s="97"/>
      <c r="U48" s="85"/>
      <c r="V48" s="97"/>
      <c r="W48" s="72"/>
    </row>
    <row r="49" spans="1:23" ht="14.1" customHeight="1" x14ac:dyDescent="0.2">
      <c r="A49" s="50">
        <v>2</v>
      </c>
      <c r="B49" s="106"/>
      <c r="C49" s="104"/>
      <c r="D49" s="105"/>
      <c r="E49" s="197"/>
      <c r="F49" s="146"/>
      <c r="G49" s="146"/>
      <c r="H49" s="147"/>
      <c r="I49" s="72"/>
      <c r="J49" s="29" t="s">
        <v>79</v>
      </c>
      <c r="K49" s="98"/>
      <c r="L49" s="92"/>
      <c r="M49" s="92"/>
      <c r="N49" s="92"/>
      <c r="O49" s="99"/>
      <c r="P49" s="75"/>
      <c r="Q49" s="92"/>
      <c r="R49" s="92"/>
      <c r="S49" s="92"/>
      <c r="T49" s="99"/>
      <c r="U49" s="82"/>
      <c r="V49" s="99"/>
      <c r="W49" s="72"/>
    </row>
    <row r="50" spans="1:23" ht="14.1" customHeight="1" thickBot="1" x14ac:dyDescent="0.25">
      <c r="A50" s="36"/>
      <c r="B50" s="107" t="s">
        <v>80</v>
      </c>
      <c r="C50" s="198"/>
      <c r="D50" s="146"/>
      <c r="E50" s="146"/>
      <c r="F50" s="146"/>
      <c r="G50" s="146"/>
      <c r="H50" s="146"/>
      <c r="I50" s="72"/>
      <c r="J50" s="31" t="s">
        <v>33</v>
      </c>
      <c r="K50" s="100"/>
      <c r="L50" s="93"/>
      <c r="M50" s="93"/>
      <c r="N50" s="93"/>
      <c r="O50" s="101"/>
      <c r="P50" s="100"/>
      <c r="Q50" s="93"/>
      <c r="R50" s="93"/>
      <c r="S50" s="93"/>
      <c r="T50" s="101"/>
      <c r="U50" s="102"/>
      <c r="V50" s="101"/>
      <c r="W50" s="72"/>
    </row>
    <row r="51" spans="1:23" ht="16.899999999999999" customHeight="1" thickBot="1" x14ac:dyDescent="0.25">
      <c r="A51" s="50">
        <v>1</v>
      </c>
      <c r="B51" s="104"/>
      <c r="C51" s="104"/>
      <c r="D51" s="105"/>
      <c r="E51" s="197"/>
      <c r="F51" s="146"/>
      <c r="G51" s="146"/>
      <c r="H51" s="147"/>
      <c r="I51" s="72"/>
      <c r="J51" s="182" t="s">
        <v>81</v>
      </c>
      <c r="K51" s="158"/>
      <c r="L51" s="180" t="str">
        <f>IF(G8="","",G8)</f>
        <v>Dickes B Berlin</v>
      </c>
      <c r="M51" s="158"/>
      <c r="N51" s="158"/>
      <c r="O51" s="158"/>
      <c r="P51" s="158"/>
      <c r="Q51" s="28"/>
      <c r="R51" s="28"/>
      <c r="S51" s="28"/>
      <c r="T51" s="28"/>
      <c r="U51" s="28"/>
      <c r="V51" s="32"/>
      <c r="W51" s="72"/>
    </row>
    <row r="52" spans="1:23" ht="16.149999999999999" customHeight="1" x14ac:dyDescent="0.2">
      <c r="A52" s="50">
        <v>2</v>
      </c>
      <c r="B52" s="106"/>
      <c r="C52" s="106"/>
      <c r="D52" s="108"/>
      <c r="E52" s="197"/>
      <c r="F52" s="146"/>
      <c r="G52" s="146"/>
      <c r="H52" s="147"/>
      <c r="I52" s="72"/>
      <c r="J52" s="30" t="s">
        <v>31</v>
      </c>
      <c r="K52" s="94"/>
      <c r="L52" s="95"/>
      <c r="M52" s="95"/>
      <c r="N52" s="95"/>
      <c r="O52" s="96"/>
      <c r="P52" s="94"/>
      <c r="Q52" s="95"/>
      <c r="R52" s="95"/>
      <c r="S52" s="95"/>
      <c r="T52" s="96"/>
      <c r="U52" s="103"/>
      <c r="V52" s="96"/>
      <c r="W52" s="72"/>
    </row>
    <row r="53" spans="1:23" ht="14.1" customHeight="1" x14ac:dyDescent="0.2">
      <c r="A53" s="36"/>
      <c r="B53" s="107" t="s">
        <v>82</v>
      </c>
      <c r="C53" s="109"/>
      <c r="D53" s="109"/>
      <c r="E53" s="109"/>
      <c r="F53" s="109"/>
      <c r="G53" s="109"/>
      <c r="H53" s="109"/>
      <c r="I53" s="72"/>
      <c r="J53" s="29" t="s">
        <v>79</v>
      </c>
      <c r="K53" s="75"/>
      <c r="L53" s="92"/>
      <c r="M53" s="92"/>
      <c r="N53" s="92"/>
      <c r="O53" s="99"/>
      <c r="P53" s="75"/>
      <c r="Q53" s="92"/>
      <c r="R53" s="92"/>
      <c r="S53" s="92"/>
      <c r="T53" s="99"/>
      <c r="U53" s="82"/>
      <c r="V53" s="99"/>
      <c r="W53" s="72"/>
    </row>
    <row r="54" spans="1:23" ht="13.9" customHeight="1" thickBot="1" x14ac:dyDescent="0.25">
      <c r="A54" s="36"/>
      <c r="B54" s="104"/>
      <c r="C54" s="104"/>
      <c r="D54" s="105"/>
      <c r="E54" s="197"/>
      <c r="F54" s="146"/>
      <c r="G54" s="146"/>
      <c r="H54" s="147"/>
      <c r="I54" s="72"/>
      <c r="J54" s="31" t="s">
        <v>33</v>
      </c>
      <c r="K54" s="100"/>
      <c r="L54" s="93"/>
      <c r="M54" s="93"/>
      <c r="N54" s="93"/>
      <c r="O54" s="101"/>
      <c r="P54" s="100"/>
      <c r="Q54" s="93"/>
      <c r="R54" s="93"/>
      <c r="S54" s="93"/>
      <c r="T54" s="101"/>
      <c r="U54" s="102"/>
      <c r="V54" s="101"/>
      <c r="W54" s="72"/>
    </row>
    <row r="55" spans="1:23" s="3" customFormat="1" ht="12" customHeight="1" x14ac:dyDescent="0.2">
      <c r="A55" s="52"/>
      <c r="B55" s="53"/>
      <c r="C55" s="53"/>
      <c r="D55" s="53"/>
      <c r="E55" s="53"/>
      <c r="F55" s="53"/>
      <c r="G55" s="53"/>
      <c r="H55" s="53"/>
      <c r="I55" s="53"/>
      <c r="J55" s="132" t="s">
        <v>83</v>
      </c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53"/>
    </row>
    <row r="56" spans="1:23" ht="8.25" customHeight="1" x14ac:dyDescent="0.2">
      <c r="A56" s="36"/>
      <c r="B56" s="39" t="s">
        <v>84</v>
      </c>
      <c r="C56" s="54" t="s">
        <v>35</v>
      </c>
      <c r="D56" s="41" t="s">
        <v>85</v>
      </c>
      <c r="E56" s="41"/>
      <c r="F56" s="42"/>
      <c r="G56" s="54" t="s">
        <v>36</v>
      </c>
      <c r="H56" s="41" t="s">
        <v>86</v>
      </c>
      <c r="I56" s="41"/>
      <c r="J56" s="42"/>
      <c r="K56" s="60" t="s">
        <v>33</v>
      </c>
      <c r="L56" s="61" t="s">
        <v>87</v>
      </c>
      <c r="M56" s="41"/>
      <c r="N56" s="42"/>
      <c r="O56" s="54" t="s">
        <v>88</v>
      </c>
      <c r="P56" s="62" t="s">
        <v>89</v>
      </c>
      <c r="Q56" s="41"/>
      <c r="R56" s="42"/>
      <c r="S56" s="60" t="s">
        <v>5</v>
      </c>
      <c r="T56" s="61" t="s">
        <v>90</v>
      </c>
      <c r="U56" s="63"/>
      <c r="V56" s="64">
        <v>2</v>
      </c>
      <c r="W56" s="72"/>
    </row>
    <row r="57" spans="1:23" ht="8.25" customHeight="1" x14ac:dyDescent="0.2">
      <c r="A57" s="36"/>
      <c r="B57" s="40"/>
      <c r="C57" s="55" t="s">
        <v>79</v>
      </c>
      <c r="D57" s="56" t="s">
        <v>91</v>
      </c>
      <c r="E57" s="57"/>
      <c r="F57" s="58"/>
      <c r="G57" s="59" t="s">
        <v>31</v>
      </c>
      <c r="H57" s="43" t="s">
        <v>92</v>
      </c>
      <c r="I57" s="57"/>
      <c r="J57" s="58"/>
      <c r="K57" s="55" t="s">
        <v>34</v>
      </c>
      <c r="L57" s="43" t="s">
        <v>93</v>
      </c>
      <c r="M57" s="57"/>
      <c r="N57" s="58"/>
      <c r="O57" s="55" t="s">
        <v>94</v>
      </c>
      <c r="P57" s="56" t="s">
        <v>95</v>
      </c>
      <c r="Q57" s="57"/>
      <c r="R57" s="58"/>
      <c r="S57" s="55"/>
      <c r="T57" s="73"/>
      <c r="U57" s="51"/>
      <c r="V57" s="64">
        <v>1</v>
      </c>
      <c r="W57" s="72"/>
    </row>
    <row r="58" spans="1:23" x14ac:dyDescent="0.2">
      <c r="A58" s="36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64">
        <v>0</v>
      </c>
      <c r="W58" s="72"/>
    </row>
    <row r="59" spans="1:23" x14ac:dyDescent="0.2">
      <c r="A59" s="36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</row>
    <row r="60" spans="1:23" x14ac:dyDescent="0.2">
      <c r="A60" s="36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</row>
  </sheetData>
  <mergeCells count="62">
    <mergeCell ref="E48:H48"/>
    <mergeCell ref="E49:H49"/>
    <mergeCell ref="E51:H51"/>
    <mergeCell ref="E52:H52"/>
    <mergeCell ref="E54:H54"/>
    <mergeCell ref="C50:H50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C10:E10"/>
    <mergeCell ref="F10:H10"/>
    <mergeCell ref="T8:T10"/>
    <mergeCell ref="U8:U10"/>
    <mergeCell ref="V8:V10"/>
    <mergeCell ref="L9:M9"/>
    <mergeCell ref="B3:E5"/>
    <mergeCell ref="B8:F8"/>
    <mergeCell ref="C9:E9"/>
    <mergeCell ref="F9:H9"/>
    <mergeCell ref="I9:K9"/>
    <mergeCell ref="G8:P8"/>
    <mergeCell ref="B7:F7"/>
    <mergeCell ref="G7:P7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L47:P47"/>
    <mergeCell ref="O40:O41"/>
    <mergeCell ref="Q46:S47"/>
    <mergeCell ref="J47:K47"/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  <mergeCell ref="L51:P51"/>
    <mergeCell ref="J51:K51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5">
    <dataValidation type="list" showInputMessage="1" showErrorMessage="1" sqref="V14:V33 S14:S33 K52:V52 L14:L33 O14:O33" xr:uid="{00000000-0002-0000-0000-000000000000}">
      <formula1>$A$30:$A$41</formula1>
    </dataValidation>
    <dataValidation type="list" showInputMessage="1" showErrorMessage="1" sqref="J14:J33 M14:M33 Q14:Q33 K48:V48 T14:T33" xr:uid="{00000000-0002-0000-0000-000001000000}">
      <formula1>$A$13:$A$24</formula1>
    </dataValidation>
    <dataValidation type="list" showInputMessage="1" showErrorMessage="1" sqref="E13:H24 E30:H41 G27 G44 K49:V49 K53:V53" xr:uid="{00000000-0002-0000-0000-000002000000}">
      <formula1>$S$56:$S$57</formula1>
    </dataValidation>
    <dataValidation type="list" showInputMessage="1" showErrorMessage="1" sqref="K54:V54 L50:V50" xr:uid="{00000000-0002-0000-0000-000003000000}">
      <formula1>$V$56:$V$59</formula1>
    </dataValidation>
    <dataValidation type="list" showInputMessage="1" showErrorMessage="1" sqref="K50" xr:uid="{00000000-0002-0000-0000-000004000000}">
      <formula1>$V$56:$V$60</formula1>
    </dataValidation>
  </dataValidations>
  <pageMargins left="0" right="0" top="0.39370078740157483" bottom="0.39370078740157483" header="0.51181102362204722" footer="0.5118110236220472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TSG Muenster</cp:lastModifiedBy>
  <dcterms:created xsi:type="dcterms:W3CDTF">2019-06-11T10:58:37Z</dcterms:created>
  <dcterms:modified xsi:type="dcterms:W3CDTF">2022-07-23T07:32:48Z</dcterms:modified>
</cp:coreProperties>
</file>