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730" windowHeight="11760" tabRatio="500"/>
  </bookViews>
  <sheets>
    <sheet name="DBT" sheetId="1" r:id="rId1"/>
  </sheets>
  <definedNames>
    <definedName name="_xlnm.Print_Area" localSheetId="0">DBT!$A$1:$V$57</definedName>
  </definedNames>
  <calcPr calcId="145621"/>
</workbook>
</file>

<file path=xl/calcChain.xml><?xml version="1.0" encoding="utf-8"?>
<calcChain xmlns="http://schemas.openxmlformats.org/spreadsheetml/2006/main">
  <c r="L51" i="1" l="1"/>
  <c r="L47" i="1"/>
  <c r="V44" i="1"/>
  <c r="T44" i="1"/>
  <c r="T46" i="1" s="1"/>
  <c r="H42" i="1"/>
  <c r="G42" i="1"/>
  <c r="F42" i="1"/>
  <c r="E42" i="1"/>
  <c r="D41" i="1"/>
  <c r="V40" i="1"/>
  <c r="T40" i="1"/>
  <c r="O40" i="1"/>
  <c r="M40" i="1"/>
  <c r="D40" i="1"/>
  <c r="D39" i="1"/>
  <c r="D38" i="1"/>
  <c r="D37" i="1"/>
  <c r="D36" i="1"/>
  <c r="D35" i="1"/>
  <c r="D34" i="1"/>
  <c r="D33" i="1"/>
  <c r="D32" i="1"/>
  <c r="D31" i="1"/>
  <c r="D30" i="1"/>
  <c r="H25" i="1"/>
  <c r="G25" i="1"/>
  <c r="F25" i="1"/>
  <c r="E25" i="1"/>
  <c r="D24" i="1"/>
  <c r="D23" i="1"/>
  <c r="D22" i="1"/>
  <c r="D21" i="1"/>
  <c r="D20" i="1"/>
  <c r="D19" i="1"/>
  <c r="D18" i="1"/>
  <c r="D17" i="1"/>
  <c r="D16" i="1"/>
  <c r="D14" i="1"/>
  <c r="D13" i="1"/>
  <c r="T42" i="1" l="1"/>
  <c r="V42" i="1"/>
  <c r="M42" i="1"/>
  <c r="O42" i="1"/>
  <c r="D25" i="1"/>
  <c r="D42" i="1"/>
  <c r="V8" i="1" l="1"/>
  <c r="T8" i="1"/>
</calcChain>
</file>

<file path=xl/sharedStrings.xml><?xml version="1.0" encoding="utf-8"?>
<sst xmlns="http://schemas.openxmlformats.org/spreadsheetml/2006/main" count="146" uniqueCount="96">
  <si>
    <t>German Beach Open</t>
  </si>
  <si>
    <t>SPIEL- UND SCHIEDSRICHTERBERICHT
FÜR BEACHHANDBALL</t>
  </si>
  <si>
    <t>DM</t>
  </si>
  <si>
    <t>Qualifikation</t>
  </si>
  <si>
    <t>X</t>
  </si>
  <si>
    <t>Männer</t>
  </si>
  <si>
    <t>Frauen</t>
  </si>
  <si>
    <t>Spielnummer</t>
  </si>
  <si>
    <t>GBO</t>
  </si>
  <si>
    <t>Gruppenspiel</t>
  </si>
  <si>
    <t>männl. J</t>
  </si>
  <si>
    <t>weibli. J</t>
  </si>
  <si>
    <t>M19</t>
  </si>
  <si>
    <t>Int. Spiel</t>
  </si>
  <si>
    <t>Finalspiel</t>
  </si>
  <si>
    <t>AK</t>
  </si>
  <si>
    <t>A / Heim</t>
  </si>
  <si>
    <t>B / Gast</t>
  </si>
  <si>
    <t>Feld</t>
  </si>
  <si>
    <t>Endergebnis</t>
  </si>
  <si>
    <t>WadaHadnSchuh‘s Bartenbach</t>
  </si>
  <si>
    <t xml:space="preserve">BTVGA </t>
  </si>
  <si>
    <t>:</t>
  </si>
  <si>
    <t>ORT</t>
  </si>
  <si>
    <t>DATUM</t>
  </si>
  <si>
    <t>ZEIT</t>
  </si>
  <si>
    <t>Zuschauer</t>
  </si>
  <si>
    <t>TV</t>
  </si>
  <si>
    <t>Bericht folgt</t>
  </si>
  <si>
    <t>24.06.2022</t>
  </si>
  <si>
    <t>17:00</t>
  </si>
  <si>
    <t>No.</t>
  </si>
  <si>
    <t>Team A</t>
  </si>
  <si>
    <t>Pts</t>
  </si>
  <si>
    <t>H</t>
  </si>
  <si>
    <t>D</t>
  </si>
  <si>
    <t>mB</t>
  </si>
  <si>
    <t>1. Satz</t>
  </si>
  <si>
    <t>2. Satz</t>
  </si>
  <si>
    <t>A</t>
  </si>
  <si>
    <t>B</t>
  </si>
  <si>
    <t>Stadelmaier, Jens (314)</t>
  </si>
  <si>
    <t>Urban, Christian (316)</t>
  </si>
  <si>
    <t>Abele, Tobias (317)</t>
  </si>
  <si>
    <t>Schone, Dominik (323)</t>
  </si>
  <si>
    <t>Stadelmaier, Lars (311)</t>
  </si>
  <si>
    <t>Scholz, Yannik (321)</t>
  </si>
  <si>
    <t>Zach, Dominik (312)</t>
  </si>
  <si>
    <t>Sum</t>
  </si>
  <si>
    <t>Timeout</t>
  </si>
  <si>
    <t>HZ1</t>
  </si>
  <si>
    <t>HZ2</t>
  </si>
  <si>
    <t>Unterschrift Off. A</t>
  </si>
  <si>
    <t>Team B</t>
  </si>
  <si>
    <t>Kohnle, Felix (291)</t>
  </si>
  <si>
    <t>Paulik, Patrick (284)</t>
  </si>
  <si>
    <t>Lang, Florian (300)</t>
  </si>
  <si>
    <t>*hier  in weissen Feldern Spielernummern bei Torerfolg entrpechend der Punkte eintragen</t>
  </si>
  <si>
    <t>Mauritz, Lukas (1283)</t>
  </si>
  <si>
    <t>Kauderer, Hannes (296)</t>
  </si>
  <si>
    <t>= Input fields</t>
  </si>
  <si>
    <t>Walter, Kevin (304)</t>
  </si>
  <si>
    <t>= Automatic filled</t>
  </si>
  <si>
    <t>Greiner, Noah (298)</t>
  </si>
  <si>
    <t>1.Satz Tore</t>
  </si>
  <si>
    <t>2.Satz Tore</t>
  </si>
  <si>
    <t>Sickor, Pascal (307)</t>
  </si>
  <si>
    <t>Satzpunkte</t>
  </si>
  <si>
    <t>Shoot Out</t>
  </si>
  <si>
    <t>3.Satz Tore</t>
  </si>
  <si>
    <t>Schiedsrichter</t>
  </si>
  <si>
    <t>Kader</t>
  </si>
  <si>
    <t>Unterschrift</t>
  </si>
  <si>
    <t>Team A:</t>
  </si>
  <si>
    <t>DG</t>
  </si>
  <si>
    <t>Sekretär/Zeitnehmer</t>
  </si>
  <si>
    <t>Team B:</t>
  </si>
  <si>
    <t>Delegierter</t>
  </si>
  <si>
    <t>* bei Shootout hier Spielernummern unter No. eintragen sowie erzielte Punkte pro Wurf</t>
  </si>
  <si>
    <t>Legende:</t>
  </si>
  <si>
    <t>Disqualifikation</t>
  </si>
  <si>
    <t>mit Bericht</t>
  </si>
  <si>
    <t>Points/Punkte</t>
  </si>
  <si>
    <t>TTO</t>
  </si>
  <si>
    <t>Auszeit</t>
  </si>
  <si>
    <t>Auswahl</t>
  </si>
  <si>
    <t>'Direct Goal'</t>
  </si>
  <si>
    <t>Spielernummer</t>
  </si>
  <si>
    <t>Hinausstellung</t>
  </si>
  <si>
    <t>GG</t>
  </si>
  <si>
    <t>'Golden Goal'</t>
  </si>
  <si>
    <t>Winkler, Lukas</t>
  </si>
  <si>
    <t>Bäßler, Philipp (313)</t>
  </si>
  <si>
    <t>Maier, Robert</t>
  </si>
  <si>
    <t>Koch, Adrian</t>
  </si>
  <si>
    <t>Göser, Paul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</si>
</sst>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sz val="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6"/>
      <name val="Arial"/>
      <family val="2"/>
    </font>
    <font>
      <sz val="8"/>
      <name val="Arial"/>
      <family val="2"/>
    </font>
    <font>
      <sz val="9"/>
      <name val="Arial"/>
      <family val="2"/>
    </font>
    <font>
      <sz val="20"/>
      <name val="Tahoma"/>
      <family val="2"/>
    </font>
    <font>
      <b/>
      <sz val="8"/>
      <name val="Arial"/>
      <family val="2"/>
    </font>
    <font>
      <sz val="4"/>
      <color theme="0"/>
      <name val="Arial"/>
      <family val="2"/>
    </font>
    <font>
      <sz val="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7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double">
        <color indexed="64"/>
      </right>
      <top style="medium">
        <color auto="1"/>
      </top>
      <bottom style="medium">
        <color indexed="64"/>
      </bottom>
      <diagonal/>
    </border>
    <border>
      <left/>
      <right style="thin">
        <color indexed="64"/>
      </right>
      <top style="medium">
        <color auto="1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auto="1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2">
    <xf numFmtId="0" fontId="0" fillId="0" borderId="0" xfId="0"/>
    <xf numFmtId="0" fontId="0" fillId="0" borderId="2" xfId="0" applyBorder="1" applyAlignment="1">
      <alignment vertical="center"/>
    </xf>
    <xf numFmtId="0" fontId="0" fillId="0" borderId="2" xfId="0" applyBorder="1"/>
    <xf numFmtId="0" fontId="0" fillId="0" borderId="9" xfId="0" applyBorder="1"/>
    <xf numFmtId="0" fontId="0" fillId="0" borderId="3" xfId="0" applyBorder="1"/>
    <xf numFmtId="0" fontId="0" fillId="0" borderId="6" xfId="0" applyBorder="1"/>
    <xf numFmtId="0" fontId="1" fillId="0" borderId="0" xfId="0" applyFont="1" applyAlignment="1">
      <alignment vertical="top"/>
    </xf>
    <xf numFmtId="0" fontId="0" fillId="0" borderId="0" xfId="0" quotePrefix="1"/>
    <xf numFmtId="0" fontId="0" fillId="0" borderId="1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4" fillId="3" borderId="31" xfId="0" applyFont="1" applyFill="1" applyBorder="1" applyAlignment="1">
      <alignment horizontal="center"/>
    </xf>
    <xf numFmtId="0" fontId="4" fillId="3" borderId="3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3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4" fillId="3" borderId="2" xfId="0" applyFont="1" applyFill="1" applyBorder="1" applyAlignment="1">
      <alignment horizontal="center"/>
    </xf>
    <xf numFmtId="0" fontId="4" fillId="3" borderId="9" xfId="0" applyFont="1" applyFill="1" applyBorder="1"/>
    <xf numFmtId="0" fontId="4" fillId="3" borderId="11" xfId="0" applyFont="1" applyFill="1" applyBorder="1"/>
    <xf numFmtId="0" fontId="4" fillId="3" borderId="2" xfId="0" applyFont="1" applyFill="1" applyBorder="1"/>
    <xf numFmtId="0" fontId="4" fillId="3" borderId="35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36" xfId="0" applyFont="1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3" fillId="0" borderId="0" xfId="0" applyFont="1"/>
    <xf numFmtId="0" fontId="0" fillId="0" borderId="28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51" xfId="0" applyFill="1" applyBorder="1" applyAlignment="1">
      <alignment horizontal="center"/>
    </xf>
    <xf numFmtId="0" fontId="3" fillId="3" borderId="9" xfId="0" applyFont="1" applyFill="1" applyBorder="1"/>
    <xf numFmtId="0" fontId="0" fillId="3" borderId="11" xfId="0" applyFill="1" applyBorder="1"/>
    <xf numFmtId="0" fontId="0" fillId="3" borderId="9" xfId="0" applyFill="1" applyBorder="1"/>
    <xf numFmtId="0" fontId="0" fillId="3" borderId="51" xfId="0" applyFill="1" applyBorder="1"/>
    <xf numFmtId="0" fontId="0" fillId="3" borderId="27" xfId="0" applyFill="1" applyBorder="1"/>
    <xf numFmtId="0" fontId="0" fillId="3" borderId="28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4" fillId="3" borderId="0" xfId="0" applyFont="1" applyFill="1" applyAlignment="1">
      <alignment vertical="center"/>
    </xf>
    <xf numFmtId="0" fontId="0" fillId="0" borderId="49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vertical="center"/>
    </xf>
    <xf numFmtId="0" fontId="4" fillId="0" borderId="61" xfId="0" applyFont="1" applyBorder="1" applyAlignment="1">
      <alignment vertical="center"/>
    </xf>
    <xf numFmtId="0" fontId="4" fillId="0" borderId="53" xfId="0" applyFont="1" applyBorder="1" applyAlignment="1">
      <alignment vertical="center"/>
    </xf>
    <xf numFmtId="0" fontId="4" fillId="3" borderId="18" xfId="0" applyFont="1" applyFill="1" applyBorder="1" applyAlignment="1">
      <alignment vertical="center"/>
    </xf>
    <xf numFmtId="0" fontId="0" fillId="0" borderId="50" xfId="0" applyBorder="1" applyAlignment="1">
      <alignment horizontal="center" vertical="center"/>
    </xf>
    <xf numFmtId="0" fontId="4" fillId="3" borderId="46" xfId="0" applyFont="1" applyFill="1" applyBorder="1" applyAlignment="1">
      <alignment horizontal="center"/>
    </xf>
    <xf numFmtId="0" fontId="4" fillId="3" borderId="55" xfId="0" applyFont="1" applyFill="1" applyBorder="1" applyAlignment="1">
      <alignment horizontal="center"/>
    </xf>
    <xf numFmtId="0" fontId="0" fillId="4" borderId="2" xfId="0" applyFill="1" applyBorder="1"/>
    <xf numFmtId="0" fontId="0" fillId="3" borderId="23" xfId="0" applyFill="1" applyBorder="1" applyAlignment="1">
      <alignment horizontal="center" vertical="center"/>
    </xf>
    <xf numFmtId="0" fontId="6" fillId="3" borderId="2" xfId="0" applyFont="1" applyFill="1" applyBorder="1"/>
    <xf numFmtId="0" fontId="0" fillId="2" borderId="0" xfId="0" applyFill="1" applyAlignment="1">
      <alignment horizontal="center"/>
    </xf>
    <xf numFmtId="0" fontId="8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2" xfId="0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2" borderId="3" xfId="0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0" fillId="2" borderId="4" xfId="0" applyFill="1" applyBorder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/>
    </xf>
    <xf numFmtId="0" fontId="3" fillId="2" borderId="0" xfId="0" applyFont="1" applyFill="1"/>
    <xf numFmtId="49" fontId="3" fillId="2" borderId="0" xfId="0" applyNumberFormat="1" applyFont="1" applyFill="1"/>
    <xf numFmtId="0" fontId="3" fillId="3" borderId="8" xfId="0" applyFont="1" applyFill="1" applyBorder="1" applyAlignment="1">
      <alignment horizontal="center" vertical="center"/>
    </xf>
    <xf numFmtId="0" fontId="4" fillId="2" borderId="0" xfId="0" applyFont="1" applyFill="1"/>
    <xf numFmtId="0" fontId="0" fillId="2" borderId="2" xfId="0" applyFill="1" applyBorder="1" applyAlignment="1">
      <alignment horizontal="center"/>
    </xf>
    <xf numFmtId="0" fontId="0" fillId="2" borderId="9" xfId="0" applyFill="1" applyBorder="1"/>
    <xf numFmtId="0" fontId="0" fillId="2" borderId="11" xfId="0" applyFill="1" applyBorder="1"/>
    <xf numFmtId="0" fontId="0" fillId="2" borderId="6" xfId="0" applyFill="1" applyBorder="1"/>
    <xf numFmtId="0" fontId="0" fillId="2" borderId="8" xfId="0" applyFill="1" applyBorder="1"/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vertical="top"/>
    </xf>
    <xf numFmtId="0" fontId="1" fillId="2" borderId="3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7" xfId="0" quotePrefix="1" applyFont="1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1" fillId="2" borderId="4" xfId="0" quotePrefix="1" applyFont="1" applyFill="1" applyBorder="1" applyAlignment="1">
      <alignment vertical="center"/>
    </xf>
    <xf numFmtId="0" fontId="0" fillId="2" borderId="5" xfId="0" applyFill="1" applyBorder="1"/>
    <xf numFmtId="0" fontId="10" fillId="2" borderId="0" xfId="0" applyFont="1" applyFill="1"/>
    <xf numFmtId="0" fontId="0" fillId="2" borderId="10" xfId="0" applyFill="1" applyBorder="1"/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1" xfId="0" applyFill="1" applyBorder="1" applyAlignment="1">
      <alignment vertical="center"/>
    </xf>
    <xf numFmtId="0" fontId="4" fillId="3" borderId="45" xfId="0" applyFont="1" applyFill="1" applyBorder="1" applyAlignment="1">
      <alignment horizontal="center"/>
    </xf>
    <xf numFmtId="0" fontId="4" fillId="3" borderId="54" xfId="0" applyFont="1" applyFill="1" applyBorder="1" applyAlignment="1">
      <alignment horizontal="center"/>
    </xf>
    <xf numFmtId="0" fontId="7" fillId="3" borderId="8" xfId="0" applyFont="1" applyFill="1" applyBorder="1"/>
    <xf numFmtId="0" fontId="0" fillId="0" borderId="0" xfId="0"/>
    <xf numFmtId="0" fontId="4" fillId="3" borderId="32" xfId="0" applyFont="1" applyFill="1" applyBorder="1" applyAlignment="1">
      <alignment horizontal="center"/>
    </xf>
    <xf numFmtId="0" fontId="3" fillId="0" borderId="39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0" fillId="2" borderId="0" xfId="0" applyFill="1"/>
    <xf numFmtId="0" fontId="0" fillId="2" borderId="7" xfId="0" applyFill="1" applyBorder="1"/>
    <xf numFmtId="0" fontId="1" fillId="2" borderId="15" xfId="0" applyFont="1" applyFill="1" applyBorder="1" applyAlignment="1">
      <alignment horizontal="left" vertical="top"/>
    </xf>
    <xf numFmtId="0" fontId="0" fillId="0" borderId="15" xfId="0" applyBorder="1"/>
    <xf numFmtId="0" fontId="0" fillId="2" borderId="7" xfId="0" applyFill="1" applyBorder="1" applyAlignment="1">
      <alignment horizontal="center"/>
    </xf>
    <xf numFmtId="0" fontId="0" fillId="0" borderId="7" xfId="0" applyBorder="1"/>
    <xf numFmtId="0" fontId="3" fillId="4" borderId="63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4" xfId="0" applyBorder="1"/>
    <xf numFmtId="0" fontId="0" fillId="0" borderId="21" xfId="0" applyBorder="1"/>
    <xf numFmtId="0" fontId="0" fillId="0" borderId="48" xfId="0" applyBorder="1"/>
    <xf numFmtId="0" fontId="0" fillId="4" borderId="40" xfId="0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0" fillId="0" borderId="47" xfId="0" applyBorder="1"/>
    <xf numFmtId="0" fontId="0" fillId="0" borderId="2" xfId="0" applyBorder="1" applyAlignment="1">
      <alignment horizontal="left"/>
    </xf>
    <xf numFmtId="0" fontId="0" fillId="0" borderId="10" xfId="0" applyBorder="1"/>
    <xf numFmtId="0" fontId="0" fillId="0" borderId="11" xfId="0" applyBorder="1"/>
    <xf numFmtId="0" fontId="4" fillId="3" borderId="4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6" xfId="0" applyBorder="1"/>
    <xf numFmtId="0" fontId="0" fillId="0" borderId="8" xfId="0" applyBorder="1"/>
    <xf numFmtId="0" fontId="4" fillId="4" borderId="65" xfId="0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3" borderId="42" xfId="0" applyFill="1" applyBorder="1" applyAlignment="1">
      <alignment horizontal="center" vertical="center"/>
    </xf>
    <xf numFmtId="0" fontId="0" fillId="3" borderId="66" xfId="0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/>
    </xf>
    <xf numFmtId="0" fontId="0" fillId="0" borderId="32" xfId="0" applyBorder="1"/>
    <xf numFmtId="0" fontId="0" fillId="0" borderId="33" xfId="0" applyBorder="1"/>
    <xf numFmtId="0" fontId="0" fillId="3" borderId="67" xfId="0" applyFill="1" applyBorder="1" applyAlignment="1">
      <alignment horizontal="center" vertical="center"/>
    </xf>
    <xf numFmtId="0" fontId="0" fillId="0" borderId="22" xfId="0" applyBorder="1"/>
    <xf numFmtId="0" fontId="4" fillId="4" borderId="3" xfId="0" applyFont="1" applyFill="1" applyBorder="1" applyAlignment="1">
      <alignment horizontal="center" vertical="center"/>
    </xf>
    <xf numFmtId="0" fontId="0" fillId="0" borderId="12" xfId="0" applyBorder="1"/>
    <xf numFmtId="0" fontId="4" fillId="4" borderId="19" xfId="0" applyFont="1" applyFill="1" applyBorder="1" applyAlignment="1">
      <alignment horizontal="center" vertical="center"/>
    </xf>
    <xf numFmtId="0" fontId="0" fillId="0" borderId="18" xfId="0" applyBorder="1"/>
    <xf numFmtId="0" fontId="4" fillId="4" borderId="68" xfId="0" applyFont="1" applyFill="1" applyBorder="1" applyAlignment="1">
      <alignment horizontal="center" vertical="center"/>
    </xf>
    <xf numFmtId="0" fontId="0" fillId="0" borderId="69" xfId="0" applyBorder="1"/>
    <xf numFmtId="0" fontId="1" fillId="2" borderId="0" xfId="0" applyFont="1" applyFill="1" applyAlignment="1">
      <alignment horizontal="left" vertical="center"/>
    </xf>
    <xf numFmtId="0" fontId="0" fillId="0" borderId="0" xfId="0"/>
    <xf numFmtId="0" fontId="9" fillId="3" borderId="27" xfId="0" applyFont="1" applyFill="1" applyBorder="1" applyAlignment="1">
      <alignment horizontal="center" vertical="center"/>
    </xf>
    <xf numFmtId="0" fontId="0" fillId="0" borderId="40" xfId="0" applyBorder="1"/>
    <xf numFmtId="0" fontId="0" fillId="0" borderId="27" xfId="0" applyBorder="1"/>
    <xf numFmtId="0" fontId="3" fillId="3" borderId="6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0" fillId="0" borderId="1" xfId="0" applyBorder="1"/>
    <xf numFmtId="0" fontId="4" fillId="0" borderId="2" xfId="0" applyFont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0" fillId="0" borderId="2" xfId="0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9" fillId="3" borderId="32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4" fillId="3" borderId="3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71" xfId="0" applyBorder="1"/>
    <xf numFmtId="0" fontId="0" fillId="0" borderId="36" xfId="0" applyBorder="1"/>
    <xf numFmtId="0" fontId="11" fillId="2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4" fillId="2" borderId="43" xfId="0" applyFont="1" applyFill="1" applyBorder="1" applyAlignment="1">
      <alignment horizontal="center" vertical="center"/>
    </xf>
    <xf numFmtId="0" fontId="0" fillId="0" borderId="20" xfId="0" applyBorder="1"/>
    <xf numFmtId="0" fontId="0" fillId="0" borderId="17" xfId="0" applyBorder="1"/>
    <xf numFmtId="0" fontId="4" fillId="3" borderId="44" xfId="0" applyFont="1" applyFill="1" applyBorder="1" applyAlignment="1">
      <alignment horizontal="center"/>
    </xf>
    <xf numFmtId="0" fontId="0" fillId="0" borderId="9" xfId="0" applyBorder="1" applyAlignment="1">
      <alignment horizontal="left"/>
    </xf>
    <xf numFmtId="0" fontId="4" fillId="3" borderId="4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10" xfId="0" applyFill="1" applyBorder="1" applyAlignment="1">
      <alignment horizontal="center"/>
    </xf>
  </cellXfs>
  <cellStyles count="1">
    <cellStyle name="Standard" xfId="0" builtinId="0"/>
  </cellStyles>
  <dxfs count="12">
    <dxf>
      <fill>
        <patternFill>
          <bgColor theme="0" tint="-4.9989318521683403E-2"/>
        </patternFill>
      </fill>
    </dxf>
    <dxf>
      <font>
        <color rgb="FF006100"/>
      </font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58320</xdr:colOff>
      <xdr:row>0</xdr:row>
      <xdr:rowOff>72189</xdr:rowOff>
    </xdr:from>
    <xdr:to>
      <xdr:col>21</xdr:col>
      <xdr:colOff>158365</xdr:colOff>
      <xdr:row>1</xdr:row>
      <xdr:rowOff>81706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1415" y="72189"/>
          <a:ext cx="348697" cy="322338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pageSetUpPr fitToPage="1"/>
  </sheetPr>
  <dimension ref="A1:X60"/>
  <sheetViews>
    <sheetView tabSelected="1" topLeftCell="A9" zoomScaleNormal="100" zoomScalePageLayoutView="130" workbookViewId="0">
      <selection activeCell="Q26" sqref="Q26"/>
    </sheetView>
  </sheetViews>
  <sheetFormatPr baseColWidth="10" defaultRowHeight="12.75" x14ac:dyDescent="0.2"/>
  <cols>
    <col min="1" max="1" width="4.7109375" style="16" customWidth="1"/>
    <col min="2" max="2" width="24.42578125" style="116" customWidth="1"/>
    <col min="3" max="3" width="4.28515625" style="116" customWidth="1"/>
    <col min="4" max="8" width="3.7109375" style="116" customWidth="1"/>
    <col min="9" max="9" width="3.140625" style="116" customWidth="1"/>
    <col min="10" max="10" width="3.85546875" style="116" customWidth="1"/>
    <col min="11" max="11" width="3.7109375" style="116" customWidth="1"/>
    <col min="12" max="12" width="3.85546875" style="116" customWidth="1"/>
    <col min="13" max="15" width="3.7109375" style="116" customWidth="1"/>
    <col min="16" max="16" width="3.42578125" style="116" customWidth="1"/>
    <col min="17" max="22" width="3.7109375" style="116" customWidth="1"/>
    <col min="23" max="23" width="4.28515625" style="116" customWidth="1"/>
  </cols>
  <sheetData>
    <row r="1" spans="1:23" ht="24.6" customHeight="1" x14ac:dyDescent="0.2">
      <c r="A1" s="70"/>
      <c r="B1" s="71" t="s">
        <v>0</v>
      </c>
      <c r="C1" s="72"/>
      <c r="D1" s="72"/>
      <c r="E1" s="72"/>
      <c r="F1" s="72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</row>
    <row r="2" spans="1:23" x14ac:dyDescent="0.2">
      <c r="A2" s="70"/>
      <c r="B2" s="72"/>
      <c r="C2" s="72"/>
      <c r="D2" s="72"/>
      <c r="E2" s="72"/>
      <c r="F2" s="72"/>
      <c r="G2" s="72"/>
      <c r="H2" s="72"/>
      <c r="I2" s="72"/>
      <c r="J2" s="72"/>
      <c r="K2" s="121"/>
      <c r="L2" s="72"/>
      <c r="M2" s="72"/>
      <c r="N2" s="72"/>
      <c r="O2" s="72"/>
      <c r="P2" s="72"/>
      <c r="Q2" s="72"/>
      <c r="R2" s="72"/>
      <c r="S2" s="72"/>
      <c r="T2" s="121"/>
      <c r="U2" s="72"/>
      <c r="V2" s="72"/>
      <c r="W2" s="121"/>
    </row>
    <row r="3" spans="1:23" ht="12.95" customHeight="1" x14ac:dyDescent="0.2">
      <c r="A3" s="70"/>
      <c r="B3" s="166" t="s">
        <v>1</v>
      </c>
      <c r="C3" s="160"/>
      <c r="D3" s="160"/>
      <c r="E3" s="167"/>
      <c r="F3" s="73"/>
      <c r="G3" s="74" t="s">
        <v>2</v>
      </c>
      <c r="H3" s="74"/>
      <c r="I3" s="75"/>
      <c r="J3" s="74" t="s">
        <v>3</v>
      </c>
      <c r="K3" s="76"/>
      <c r="L3" s="74"/>
      <c r="M3" s="75" t="s">
        <v>4</v>
      </c>
      <c r="N3" s="74" t="s">
        <v>5</v>
      </c>
      <c r="O3" s="74"/>
      <c r="P3" s="75"/>
      <c r="Q3" s="74" t="s">
        <v>6</v>
      </c>
      <c r="R3" s="74"/>
      <c r="S3" s="76"/>
      <c r="T3" s="76" t="s">
        <v>7</v>
      </c>
      <c r="U3" s="76"/>
      <c r="V3" s="74"/>
      <c r="W3" s="121"/>
    </row>
    <row r="4" spans="1:23" x14ac:dyDescent="0.2">
      <c r="A4" s="70"/>
      <c r="B4" s="160"/>
      <c r="C4" s="160"/>
      <c r="D4" s="160"/>
      <c r="E4" s="167"/>
      <c r="F4" s="73"/>
      <c r="G4" s="74" t="s">
        <v>8</v>
      </c>
      <c r="H4" s="74"/>
      <c r="I4" s="75" t="s">
        <v>4</v>
      </c>
      <c r="J4" s="74" t="s">
        <v>9</v>
      </c>
      <c r="K4" s="76"/>
      <c r="L4" s="74"/>
      <c r="M4" s="75"/>
      <c r="N4" s="74" t="s">
        <v>10</v>
      </c>
      <c r="O4" s="74"/>
      <c r="P4" s="75"/>
      <c r="Q4" s="74" t="s">
        <v>11</v>
      </c>
      <c r="R4" s="74"/>
      <c r="S4" s="76"/>
      <c r="T4" s="77" t="s">
        <v>12</v>
      </c>
      <c r="U4" s="78"/>
      <c r="V4" s="79"/>
      <c r="W4" s="121"/>
    </row>
    <row r="5" spans="1:23" x14ac:dyDescent="0.2">
      <c r="A5" s="70"/>
      <c r="B5" s="160"/>
      <c r="C5" s="160"/>
      <c r="D5" s="160"/>
      <c r="E5" s="167"/>
      <c r="F5" s="73"/>
      <c r="G5" s="74" t="s">
        <v>13</v>
      </c>
      <c r="H5" s="74"/>
      <c r="I5" s="75"/>
      <c r="J5" s="74" t="s">
        <v>14</v>
      </c>
      <c r="K5" s="76"/>
      <c r="L5" s="74"/>
      <c r="M5" s="75"/>
      <c r="N5" s="74" t="s">
        <v>15</v>
      </c>
      <c r="O5" s="74"/>
      <c r="P5" s="75"/>
      <c r="Q5" s="74" t="s">
        <v>15</v>
      </c>
      <c r="R5" s="74"/>
      <c r="S5" s="76"/>
      <c r="T5" s="80"/>
      <c r="U5" s="81"/>
      <c r="V5" s="82"/>
      <c r="W5" s="121"/>
    </row>
    <row r="6" spans="1:23" x14ac:dyDescent="0.2">
      <c r="A6" s="70"/>
      <c r="B6" s="74"/>
      <c r="C6" s="74"/>
      <c r="D6" s="74"/>
      <c r="E6" s="74"/>
      <c r="F6" s="74"/>
      <c r="G6" s="74"/>
      <c r="H6" s="74"/>
      <c r="I6" s="74"/>
      <c r="J6" s="74"/>
      <c r="K6" s="76"/>
      <c r="L6" s="74"/>
      <c r="M6" s="74"/>
      <c r="N6" s="74"/>
      <c r="O6" s="74"/>
      <c r="P6" s="74"/>
      <c r="Q6" s="74"/>
      <c r="R6" s="74"/>
      <c r="S6" s="74"/>
      <c r="T6" s="76"/>
      <c r="U6" s="74"/>
      <c r="V6" s="74"/>
      <c r="W6" s="121"/>
    </row>
    <row r="7" spans="1:23" ht="14.1" customHeight="1" x14ac:dyDescent="0.2">
      <c r="A7" s="70"/>
      <c r="B7" s="177" t="s">
        <v>16</v>
      </c>
      <c r="C7" s="137"/>
      <c r="D7" s="137"/>
      <c r="E7" s="137"/>
      <c r="F7" s="138"/>
      <c r="G7" s="178" t="s">
        <v>17</v>
      </c>
      <c r="H7" s="137"/>
      <c r="I7" s="137"/>
      <c r="J7" s="137"/>
      <c r="K7" s="137"/>
      <c r="L7" s="137"/>
      <c r="M7" s="137"/>
      <c r="N7" s="137"/>
      <c r="O7" s="137"/>
      <c r="P7" s="138"/>
      <c r="Q7" s="76"/>
      <c r="R7" s="76" t="s">
        <v>18</v>
      </c>
      <c r="S7" s="76"/>
      <c r="T7" s="76" t="s">
        <v>19</v>
      </c>
      <c r="U7" s="76"/>
      <c r="V7" s="76"/>
      <c r="W7" s="121"/>
    </row>
    <row r="8" spans="1:23" ht="14.1" customHeight="1" x14ac:dyDescent="0.2">
      <c r="A8" s="70"/>
      <c r="B8" s="168" t="s">
        <v>20</v>
      </c>
      <c r="C8" s="137"/>
      <c r="D8" s="137"/>
      <c r="E8" s="137"/>
      <c r="F8" s="138"/>
      <c r="G8" s="168" t="s">
        <v>21</v>
      </c>
      <c r="H8" s="137"/>
      <c r="I8" s="137"/>
      <c r="J8" s="137"/>
      <c r="K8" s="137"/>
      <c r="L8" s="137"/>
      <c r="M8" s="137"/>
      <c r="N8" s="137"/>
      <c r="O8" s="137"/>
      <c r="P8" s="138"/>
      <c r="Q8" s="76">
        <v>1</v>
      </c>
      <c r="R8" s="1">
        <v>1</v>
      </c>
      <c r="S8" s="76"/>
      <c r="T8" s="171" t="str">
        <f>IF(SUM(M42,T42,T46)=0,"0",SUM(M42,T42,T46))</f>
        <v>0</v>
      </c>
      <c r="U8" s="172" t="s">
        <v>22</v>
      </c>
      <c r="V8" s="173">
        <f>IF(SUM(O42,V42,V46)=0,"0",SUM(O42,V42,V46))</f>
        <v>2</v>
      </c>
      <c r="W8" s="121"/>
    </row>
    <row r="9" spans="1:23" ht="14.1" customHeight="1" x14ac:dyDescent="0.2">
      <c r="A9" s="70"/>
      <c r="B9" s="120" t="s">
        <v>23</v>
      </c>
      <c r="C9" s="169" t="s">
        <v>24</v>
      </c>
      <c r="D9" s="160"/>
      <c r="E9" s="160"/>
      <c r="F9" s="169" t="s">
        <v>25</v>
      </c>
      <c r="G9" s="160"/>
      <c r="H9" s="160"/>
      <c r="I9" s="169" t="s">
        <v>26</v>
      </c>
      <c r="J9" s="160"/>
      <c r="K9" s="160"/>
      <c r="L9" s="169" t="s">
        <v>27</v>
      </c>
      <c r="M9" s="160"/>
      <c r="N9" s="182" t="s">
        <v>28</v>
      </c>
      <c r="O9" s="137"/>
      <c r="P9" s="137"/>
      <c r="Q9" s="76">
        <v>2</v>
      </c>
      <c r="R9" s="1"/>
      <c r="S9" s="76"/>
      <c r="T9" s="154"/>
      <c r="U9" s="160"/>
      <c r="V9" s="167"/>
      <c r="W9" s="121"/>
    </row>
    <row r="10" spans="1:23" ht="14.1" customHeight="1" x14ac:dyDescent="0.2">
      <c r="A10" s="70"/>
      <c r="B10" s="1"/>
      <c r="C10" s="170" t="s">
        <v>29</v>
      </c>
      <c r="D10" s="137"/>
      <c r="E10" s="138"/>
      <c r="F10" s="170" t="s">
        <v>30</v>
      </c>
      <c r="G10" s="137"/>
      <c r="H10" s="138"/>
      <c r="I10" s="109"/>
      <c r="J10" s="110"/>
      <c r="K10" s="111"/>
      <c r="L10" s="109"/>
      <c r="M10" s="111"/>
      <c r="N10" s="109"/>
      <c r="O10" s="110"/>
      <c r="P10" s="112"/>
      <c r="Q10" s="76">
        <v>3</v>
      </c>
      <c r="R10" s="1"/>
      <c r="S10" s="76"/>
      <c r="T10" s="141"/>
      <c r="U10" s="126"/>
      <c r="V10" s="142"/>
      <c r="W10" s="121"/>
    </row>
    <row r="11" spans="1:23" ht="14.1" customHeight="1" thickBot="1" x14ac:dyDescent="0.25">
      <c r="A11" s="122"/>
      <c r="B11" s="122"/>
      <c r="C11" s="122"/>
      <c r="D11" s="122"/>
      <c r="E11" s="122"/>
      <c r="F11" s="122"/>
      <c r="G11" s="122"/>
      <c r="H11" s="122"/>
      <c r="I11" s="83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  <c r="V11" s="121"/>
      <c r="W11" s="121"/>
    </row>
    <row r="12" spans="1:23" ht="14.1" customHeight="1" thickBot="1" x14ac:dyDescent="0.25">
      <c r="A12" s="26" t="s">
        <v>31</v>
      </c>
      <c r="B12" s="27" t="s">
        <v>32</v>
      </c>
      <c r="C12" s="28"/>
      <c r="D12" s="29" t="s">
        <v>33</v>
      </c>
      <c r="E12" s="31" t="s">
        <v>34</v>
      </c>
      <c r="F12" s="31" t="s">
        <v>34</v>
      </c>
      <c r="G12" s="31" t="s">
        <v>35</v>
      </c>
      <c r="H12" s="31" t="s">
        <v>36</v>
      </c>
      <c r="I12" s="121"/>
      <c r="J12" s="187" t="s">
        <v>37</v>
      </c>
      <c r="K12" s="149"/>
      <c r="L12" s="149"/>
      <c r="M12" s="149"/>
      <c r="N12" s="149"/>
      <c r="O12" s="150"/>
      <c r="P12" s="121"/>
      <c r="Q12" s="148" t="s">
        <v>38</v>
      </c>
      <c r="R12" s="149"/>
      <c r="S12" s="149"/>
      <c r="T12" s="149"/>
      <c r="U12" s="149"/>
      <c r="V12" s="150"/>
      <c r="W12" s="121"/>
    </row>
    <row r="13" spans="1:23" ht="14.1" customHeight="1" thickBot="1" x14ac:dyDescent="0.25">
      <c r="A13" s="41">
        <v>23</v>
      </c>
      <c r="B13" s="43" t="s">
        <v>92</v>
      </c>
      <c r="C13" s="44"/>
      <c r="D13" s="38">
        <f t="shared" ref="D13:D24" si="0">IF(A13="","",SUM(IF(J$14=A13,1,0),IF(AND(J$15=A13,J$14=""),2,IF(J$15=A13,1,0)),IF(AND(J$16=A13,J$15=""),2,IF(J$16=A13,1,0)),IF(AND(J$17=A13,J$16=""),2,IF(J$17=A13,1,0)),IF(AND(J$18=A13,J$17=""),2,IF(J$18=A13,1,0)),IF(AND(J$19=A13,J$18=""),2,IF(J$19=A13,1,0)),IF(AND(J$20=A13,J$19=""),2,IF(J$20=A13,1,0)),IF(AND(J$21=A13,J$20=""),2,IF(J$21=A13,1,0)),IF(AND(J$22=A13,J$21=""),2,IF(J$22=A13,1,0)),IF(AND(J$23=A13,J$22=""),2,IF(J$23=A13,1,0)),IF(AND(J$24=A13,J$23=""),2,IF(J$24=A13,1,0)),IF(AND(J$25=A13,J$24=""),2,IF(J$25=A13,1,0)),IF(AND(J$26=A13,J$25=""),2,IF(J$26=A13,1,0)),IF(AND(J$27=A13,J$26=""),2,IF(J$27=A13,1,0)),IF(AND(J$28=A13,J$27=""),2,IF(J$28=A13,1,0)),IF(AND(J$29=A13,J$28=""),2,IF(J$29=A13,1,0)),IF(AND(J$30=A13,J$29=""),2,IF(J$30=A13,1,0)),IF(AND(J$31=A13,J$30=""),2,IF(J$31=A13,1,0)),IF(AND(J$32=A13,J$31=""),2,IF(J$32=A13,1,0)),IF(AND(J$33=A13,J$32=""),2,IF(J$33=A13,1,0)),SUM(IF(AND(M$14=A13,J$33=""),2,IF(M$14=A13,1,0)),IF(AND(M$15=A13,M$14=""),2,IF(M$15=A13,1,0)),IF(AND(M$16=A13,M$15=""),2,IF(M$16=A13,1,0)),IF(AND(M$17=A13,M$16=""),2,IF(M$17=A13,1,0)),IF(AND(M$18=A13,M$17=""),2,IF(M$18=A13,1,0)),IF(AND(M$19=A13,M$18=""),2,IF(M$19=A13,1,0)),IF(AND(M$20=A13,M$19=""),2,IF(M$20=A13,1,0)),IF(AND(M$21=A13,M$20=""),2,IF(M$21=A13,1,0)),IF(AND(M$22=A13,M$21=""),2,IF(M$22=A13,1,0)),IF(AND(M$23=A13,M$22=""),2,IF(M$23=A13,1,0)),IF(AND(M$24=A13,M$23=""),2,IF(M$24=A13,1,0)),IF(AND(M$25=A13,M$24=""),2,IF(M$25=A13,1,0)),IF(AND(M$26=A13,M$25=""),2,IF(M$26=A13,1,0)),IF(AND(M$27=A13,M$26=""),2,IF(M$27=A13,1,0)),IF(AND(M$28=A13,M$27=""),2,IF(M$28=A13,1,0)),IF(AND(M$29=A13,M$28=""),2,IF(M$29=A13,1,0)),IF(AND(M$30=A13,M$29=""),2,IF(M$30=A13,1,0)),IF(AND(M$31=A13,M$30=""),2,IF(M$31=A13,1,0)),IF(AND(M$32=A13,M$31=""),2,IF(M$32=A13,1,0)),IF(AND(M$33=A13,M$32=""),2,IF(M$33=A13,1,0))),SUM(IF(Q$14=A13,1,0),IF(AND(Q$15=A13,Q$14=""),2,IF(Q$15=A13,1,0)),IF(AND(Q$16=A13,Q$15=""),2,IF(Q$16=A13,1,0)),IF(AND(Q$17=A13,Q$16=""),2,IF(Q$17=A13,1,0)),IF(AND(Q$18=A13,Q$17=""),2,IF(Q$18=A13,1,0)),IF(AND(Q$19=A13,Q$18=""),2,IF(Q$19=A13,1,0)),IF(AND(Q$20=A13,Q$19=""),2,IF(Q$20=A13,1,0)),IF(AND(Q$21=A13,Q$20=""),2,IF(Q$21=A13,1,0)),IF(AND(Q$22=A13,Q$21=""),2,IF(Q$22=A13,1,0)),IF(AND(Q$23=A13,Q$22=""),2,IF(Q$23=A13,1,0)),IF(AND(Q$24=A13,Q$23=""),2,IF(Q$24=A13,1,0)),IF(AND(Q$25=A13,Q$24=""),2,IF(Q$25=A13,1,0)),IF(AND(Q$26=A13,Q$25=""),2,IF(Q$26=A13,1,0)),IF(AND(Q$27=A13,Q$26=""),2,IF(Q$27=A13,1,0)),IF(AND(Q$28=A13,Q$27=""),2,IF(Q$28=A13,1,0)),IF(AND(Q$29=A13,Q$28=""),2,IF(Q$29=A13,1,0)),IF(AND(Q$30=A13,Q$29=""),2,IF(Q$30=A13,1,0)),IF(AND(Q$31=A13,Q$30=""),2,IF(Q$31=A13,1,0)),IF(AND(Q$32=A13,Q$31=""),2,IF(Q$32=A13,1,0)),IF(AND(Q$33=A13,Q$32=""),2,IF(Q$33=A13,1,0)),SUM(IF(AND(T$14=A13,Q$33=""),2,IF(T$14=A13,1,0)),IF(AND(T$15=A13,T$14=""),2,IF(T$15=A13,1,0)),IF(AND(T$16=A13,T$15=""),2,IF(T$16=A13,1,0)),IF(AND(T$17=A13,T$16=""),2,IF(T$17=A13,1,0)),IF(AND(T$18=A13,T$17=""),2,IF(T$18=A13,1,0)),IF(AND(T$19=A13,T$18=""),2,IF(T$19=A13,1,0)),IF(AND(T$20=A13,T$19=""),2,IF(T$20=A13,1,0)),IF(AND(T$21=A13,T$20=""),2,IF(T$21=A13,1,0)),IF(AND(T$22=A13,T$21=""),2,IF(T$22=A13,1,0)),IF(AND(T$23=A13,T$22=""),2,IF(T$23=A13,1,0)),IF(AND(T$24=A13,T$23=""),2,IF(T$24=A13,1,0)),IF(AND(T$25=A13,T$24=""),2,IF(T$25=A13,1,0)),IF(AND(T$26=A13,T$25=""),2,IF(T$26=A13,1,0)),IF(AND(T$27=A13,T$26=""),2,IF(T$27=A13,1,0)),IF(AND(T$28=A13,T$27=""),2,IF(T$28=A13,1,0)),IF(AND(T$29=A13,T$28=""),2,IF(T$29=A13,1,0)),IF(AND(T$30=A13,T$29=""),2,IF(T$30=A13,1,0)),IF(AND(T$31=A13,T$30=""),2,IF(T$31=A13,1,0)),IF(AND(T$32=A13,T$31=""),2,IF(T$32=A13,1,0)),IF(AND(T$33=A13,T$32=""),2,IF(T$33=A13,1,0)))),SUM(IF($K$48=A13,$K$50,0),IF($L$48=A13,$L$50,0),IF($M$48=A13,$M$50,0),IF($N$48=A13,$N$50,0),IF($O$48=A13,$O$50,0),IF($P$48=A13,$P$50,0),IF($Q$48=A13,$Q$50,0),IF($R$48=A13,$R$50,0),IF($S$48=A13,$S$50,0),IF($T$48=A13,$T$50,0),IF($U$48=A13,$U$50,0),IF($V$48=A13,$V$50,0))))</f>
        <v>5</v>
      </c>
      <c r="E13" s="119"/>
      <c r="F13" s="119"/>
      <c r="G13" s="119"/>
      <c r="H13" s="119"/>
      <c r="I13" s="121"/>
      <c r="J13" s="113" t="s">
        <v>39</v>
      </c>
      <c r="K13" s="65" t="s">
        <v>33</v>
      </c>
      <c r="L13" s="114" t="s">
        <v>40</v>
      </c>
      <c r="M13" s="66" t="s">
        <v>39</v>
      </c>
      <c r="N13" s="65" t="s">
        <v>33</v>
      </c>
      <c r="O13" s="15" t="s">
        <v>40</v>
      </c>
      <c r="P13" s="121"/>
      <c r="Q13" s="14" t="s">
        <v>39</v>
      </c>
      <c r="R13" s="65" t="s">
        <v>33</v>
      </c>
      <c r="S13" s="114" t="s">
        <v>40</v>
      </c>
      <c r="T13" s="117" t="s">
        <v>39</v>
      </c>
      <c r="U13" s="65" t="s">
        <v>33</v>
      </c>
      <c r="V13" s="15" t="s">
        <v>40</v>
      </c>
      <c r="W13" s="121"/>
    </row>
    <row r="14" spans="1:23" ht="14.1" customHeight="1" x14ac:dyDescent="0.2">
      <c r="A14" s="41">
        <v>11</v>
      </c>
      <c r="B14" s="45" t="s">
        <v>41</v>
      </c>
      <c r="C14" s="44"/>
      <c r="D14" s="38">
        <f t="shared" si="0"/>
        <v>2</v>
      </c>
      <c r="E14" s="119"/>
      <c r="F14" s="119"/>
      <c r="G14" s="119"/>
      <c r="H14" s="119"/>
      <c r="I14" s="121"/>
      <c r="J14" s="17">
        <v>6</v>
      </c>
      <c r="K14" s="30">
        <v>1</v>
      </c>
      <c r="L14" s="56"/>
      <c r="M14" s="9"/>
      <c r="N14" s="30">
        <v>21</v>
      </c>
      <c r="O14" s="18"/>
      <c r="P14" s="84"/>
      <c r="Q14" s="17"/>
      <c r="R14" s="30">
        <v>1</v>
      </c>
      <c r="S14" s="56"/>
      <c r="T14" s="9"/>
      <c r="U14" s="30">
        <v>21</v>
      </c>
      <c r="V14" s="18"/>
      <c r="W14" s="121"/>
    </row>
    <row r="15" spans="1:23" ht="14.1" customHeight="1" x14ac:dyDescent="0.2">
      <c r="A15" s="41">
        <v>0</v>
      </c>
      <c r="B15" s="45"/>
      <c r="C15" s="44"/>
      <c r="D15" s="38"/>
      <c r="E15" s="119"/>
      <c r="F15" s="119"/>
      <c r="G15" s="119"/>
      <c r="H15" s="119"/>
      <c r="I15" s="121"/>
      <c r="J15" s="19">
        <v>0</v>
      </c>
      <c r="K15" s="31">
        <v>2</v>
      </c>
      <c r="L15" s="57">
        <v>18</v>
      </c>
      <c r="M15" s="8"/>
      <c r="N15" s="31">
        <v>22</v>
      </c>
      <c r="O15" s="20"/>
      <c r="P15" s="84"/>
      <c r="Q15" s="19">
        <v>13</v>
      </c>
      <c r="R15" s="31">
        <v>2</v>
      </c>
      <c r="S15" s="57">
        <v>20</v>
      </c>
      <c r="T15" s="8"/>
      <c r="U15" s="31">
        <v>22</v>
      </c>
      <c r="V15" s="20"/>
      <c r="W15" s="121"/>
    </row>
    <row r="16" spans="1:23" ht="14.1" customHeight="1" x14ac:dyDescent="0.2">
      <c r="A16" s="41">
        <v>33</v>
      </c>
      <c r="B16" s="45" t="s">
        <v>42</v>
      </c>
      <c r="C16" s="44"/>
      <c r="D16" s="38">
        <f t="shared" si="0"/>
        <v>0</v>
      </c>
      <c r="E16" s="119"/>
      <c r="F16" s="119"/>
      <c r="G16" s="119"/>
      <c r="H16" s="119"/>
      <c r="I16" s="121"/>
      <c r="J16" s="21">
        <v>23</v>
      </c>
      <c r="K16" s="32">
        <v>3</v>
      </c>
      <c r="L16" s="56"/>
      <c r="M16" s="11"/>
      <c r="N16" s="32">
        <v>23</v>
      </c>
      <c r="O16" s="18"/>
      <c r="P16" s="84"/>
      <c r="Q16" s="21"/>
      <c r="R16" s="32">
        <v>3</v>
      </c>
      <c r="S16" s="56"/>
      <c r="T16" s="11"/>
      <c r="U16" s="32">
        <v>23</v>
      </c>
      <c r="V16" s="18"/>
      <c r="W16" s="121"/>
    </row>
    <row r="17" spans="1:24" ht="14.1" customHeight="1" x14ac:dyDescent="0.2">
      <c r="A17" s="41">
        <v>31</v>
      </c>
      <c r="B17" s="45" t="s">
        <v>43</v>
      </c>
      <c r="C17" s="44"/>
      <c r="D17" s="38">
        <f t="shared" si="0"/>
        <v>0</v>
      </c>
      <c r="E17" s="119" t="s">
        <v>4</v>
      </c>
      <c r="F17" s="119"/>
      <c r="G17" s="119"/>
      <c r="H17" s="119"/>
      <c r="I17" s="121"/>
      <c r="J17" s="19"/>
      <c r="K17" s="31">
        <v>4</v>
      </c>
      <c r="L17" s="57">
        <v>20</v>
      </c>
      <c r="M17" s="8"/>
      <c r="N17" s="31">
        <v>24</v>
      </c>
      <c r="O17" s="20"/>
      <c r="P17" s="84"/>
      <c r="Q17" s="19">
        <v>13</v>
      </c>
      <c r="R17" s="31">
        <v>4</v>
      </c>
      <c r="S17" s="57">
        <v>18</v>
      </c>
      <c r="T17" s="8"/>
      <c r="U17" s="31">
        <v>24</v>
      </c>
      <c r="V17" s="20"/>
      <c r="W17" s="121"/>
    </row>
    <row r="18" spans="1:24" ht="14.1" customHeight="1" x14ac:dyDescent="0.2">
      <c r="A18" s="41">
        <v>7</v>
      </c>
      <c r="B18" s="45" t="s">
        <v>44</v>
      </c>
      <c r="C18" s="44"/>
      <c r="D18" s="38">
        <f t="shared" si="0"/>
        <v>0</v>
      </c>
      <c r="E18" s="119"/>
      <c r="F18" s="119"/>
      <c r="G18" s="119"/>
      <c r="H18" s="119"/>
      <c r="I18" s="121"/>
      <c r="J18" s="21">
        <v>13</v>
      </c>
      <c r="K18" s="32">
        <v>5</v>
      </c>
      <c r="L18" s="56"/>
      <c r="M18" s="11"/>
      <c r="N18" s="32">
        <v>25</v>
      </c>
      <c r="O18" s="18"/>
      <c r="P18" s="84"/>
      <c r="Q18" s="21"/>
      <c r="R18" s="32">
        <v>5</v>
      </c>
      <c r="S18" s="56"/>
      <c r="T18" s="11"/>
      <c r="U18" s="32">
        <v>25</v>
      </c>
      <c r="V18" s="18"/>
      <c r="W18" s="121"/>
    </row>
    <row r="19" spans="1:24" ht="14.1" customHeight="1" x14ac:dyDescent="0.2">
      <c r="A19" s="41">
        <v>3</v>
      </c>
      <c r="B19" s="45"/>
      <c r="C19" s="44"/>
      <c r="D19" s="38">
        <f t="shared" si="0"/>
        <v>0</v>
      </c>
      <c r="E19" s="119"/>
      <c r="F19" s="119"/>
      <c r="G19" s="119"/>
      <c r="H19" s="119"/>
      <c r="I19" s="121"/>
      <c r="J19" s="19"/>
      <c r="K19" s="31">
        <v>6</v>
      </c>
      <c r="L19" s="57">
        <v>20</v>
      </c>
      <c r="M19" s="8"/>
      <c r="N19" s="31">
        <v>26</v>
      </c>
      <c r="O19" s="20"/>
      <c r="P19" s="84"/>
      <c r="Q19" s="19">
        <v>6</v>
      </c>
      <c r="R19" s="31">
        <v>6</v>
      </c>
      <c r="S19" s="57">
        <v>4</v>
      </c>
      <c r="T19" s="8"/>
      <c r="U19" s="31">
        <v>26</v>
      </c>
      <c r="V19" s="20"/>
      <c r="W19" s="121"/>
    </row>
    <row r="20" spans="1:24" ht="14.1" customHeight="1" x14ac:dyDescent="0.2">
      <c r="A20" s="41">
        <v>5</v>
      </c>
      <c r="B20" s="45" t="s">
        <v>91</v>
      </c>
      <c r="C20" s="44"/>
      <c r="D20" s="38">
        <f t="shared" si="0"/>
        <v>0</v>
      </c>
      <c r="E20" s="119"/>
      <c r="F20" s="119"/>
      <c r="G20" s="119"/>
      <c r="H20" s="119"/>
      <c r="I20" s="121"/>
      <c r="J20" s="22">
        <v>13</v>
      </c>
      <c r="K20" s="33">
        <v>7</v>
      </c>
      <c r="L20" s="58"/>
      <c r="M20" s="10"/>
      <c r="N20" s="33">
        <v>27</v>
      </c>
      <c r="O20" s="23"/>
      <c r="P20" s="84"/>
      <c r="Q20" s="22"/>
      <c r="R20" s="33">
        <v>7</v>
      </c>
      <c r="S20" s="58"/>
      <c r="T20" s="10"/>
      <c r="U20" s="33">
        <v>27</v>
      </c>
      <c r="V20" s="23"/>
      <c r="W20" s="121"/>
    </row>
    <row r="21" spans="1:24" ht="14.1" customHeight="1" x14ac:dyDescent="0.2">
      <c r="A21" s="41">
        <v>6</v>
      </c>
      <c r="B21" s="45" t="s">
        <v>45</v>
      </c>
      <c r="C21" s="44"/>
      <c r="D21" s="38">
        <f t="shared" si="0"/>
        <v>5</v>
      </c>
      <c r="E21" s="119"/>
      <c r="F21" s="119"/>
      <c r="G21" s="119"/>
      <c r="H21" s="119"/>
      <c r="I21" s="121"/>
      <c r="J21" s="19"/>
      <c r="K21" s="31">
        <v>8</v>
      </c>
      <c r="L21" s="57">
        <v>4</v>
      </c>
      <c r="M21" s="8"/>
      <c r="N21" s="31">
        <v>28</v>
      </c>
      <c r="O21" s="20"/>
      <c r="P21" s="84"/>
      <c r="Q21" s="19">
        <v>23</v>
      </c>
      <c r="R21" s="31">
        <v>8</v>
      </c>
      <c r="S21" s="57">
        <v>20</v>
      </c>
      <c r="T21" s="8"/>
      <c r="U21" s="31">
        <v>28</v>
      </c>
      <c r="V21" s="20"/>
      <c r="W21" s="121"/>
    </row>
    <row r="22" spans="1:24" ht="14.1" customHeight="1" x14ac:dyDescent="0.2">
      <c r="A22" s="41">
        <v>13</v>
      </c>
      <c r="B22" s="45" t="s">
        <v>46</v>
      </c>
      <c r="C22" s="44"/>
      <c r="D22" s="38">
        <f t="shared" si="0"/>
        <v>12</v>
      </c>
      <c r="E22" s="119" t="s">
        <v>4</v>
      </c>
      <c r="F22" s="119"/>
      <c r="G22" s="119"/>
      <c r="H22" s="119"/>
      <c r="I22" s="121"/>
      <c r="J22" s="21">
        <v>6</v>
      </c>
      <c r="K22" s="32">
        <v>9</v>
      </c>
      <c r="L22" s="56"/>
      <c r="M22" s="11"/>
      <c r="N22" s="32">
        <v>29</v>
      </c>
      <c r="O22" s="18"/>
      <c r="P22" s="84"/>
      <c r="Q22" s="21"/>
      <c r="R22" s="32">
        <v>9</v>
      </c>
      <c r="S22" s="56"/>
      <c r="T22" s="11"/>
      <c r="U22" s="32">
        <v>29</v>
      </c>
      <c r="V22" s="18"/>
      <c r="W22" s="121"/>
    </row>
    <row r="23" spans="1:24" ht="14.1" customHeight="1" x14ac:dyDescent="0.2">
      <c r="A23" s="41">
        <v>19</v>
      </c>
      <c r="B23" s="45" t="s">
        <v>93</v>
      </c>
      <c r="C23" s="44"/>
      <c r="D23" s="38">
        <f t="shared" si="0"/>
        <v>0</v>
      </c>
      <c r="E23" s="119"/>
      <c r="F23" s="119"/>
      <c r="G23" s="119"/>
      <c r="H23" s="119"/>
      <c r="I23" s="121"/>
      <c r="J23" s="19"/>
      <c r="K23" s="31">
        <v>10</v>
      </c>
      <c r="L23" s="57">
        <v>26</v>
      </c>
      <c r="M23" s="8"/>
      <c r="N23" s="31">
        <v>30</v>
      </c>
      <c r="O23" s="20"/>
      <c r="P23" s="84"/>
      <c r="Q23" s="19">
        <v>13</v>
      </c>
      <c r="R23" s="31">
        <v>10</v>
      </c>
      <c r="S23" s="57">
        <v>4</v>
      </c>
      <c r="T23" s="8"/>
      <c r="U23" s="31">
        <v>30</v>
      </c>
      <c r="V23" s="20"/>
      <c r="W23" s="121"/>
    </row>
    <row r="24" spans="1:24" ht="14.1" customHeight="1" thickBot="1" x14ac:dyDescent="0.25">
      <c r="A24" s="42">
        <v>88</v>
      </c>
      <c r="B24" s="46" t="s">
        <v>47</v>
      </c>
      <c r="C24" s="47"/>
      <c r="D24" s="39">
        <f t="shared" si="0"/>
        <v>0</v>
      </c>
      <c r="E24" s="37"/>
      <c r="F24" s="37"/>
      <c r="G24" s="37"/>
      <c r="H24" s="37"/>
      <c r="I24" s="121"/>
      <c r="J24" s="21">
        <v>23</v>
      </c>
      <c r="K24" s="32">
        <v>11</v>
      </c>
      <c r="L24" s="56"/>
      <c r="M24" s="11"/>
      <c r="N24" s="32">
        <v>31</v>
      </c>
      <c r="O24" s="18"/>
      <c r="P24" s="84"/>
      <c r="Q24" s="21"/>
      <c r="R24" s="32">
        <v>11</v>
      </c>
      <c r="S24" s="56"/>
      <c r="T24" s="11"/>
      <c r="U24" s="32">
        <v>31</v>
      </c>
      <c r="V24" s="18"/>
      <c r="W24" s="121"/>
    </row>
    <row r="25" spans="1:24" ht="14.1" customHeight="1" x14ac:dyDescent="0.2">
      <c r="A25" s="40" t="s">
        <v>39</v>
      </c>
      <c r="B25" s="5"/>
      <c r="C25" s="115" t="s">
        <v>48</v>
      </c>
      <c r="D25" s="88">
        <f>IF(SUM(D13:D24)&gt;0,SUM(D13:D24),"")</f>
        <v>24</v>
      </c>
      <c r="E25" s="68">
        <f>IF(COUNTA(E13:E24)=0,"",COUNTA(E13:E24))</f>
        <v>2</v>
      </c>
      <c r="F25" s="68" t="str">
        <f>IF(COUNTA(F13:F24)=0,"",COUNTA(F13:F24))</f>
        <v/>
      </c>
      <c r="G25" s="68" t="str">
        <f>IF(COUNTA(G13:G24)=0,"",COUNTA(G13:G24))</f>
        <v/>
      </c>
      <c r="H25" s="68" t="str">
        <f>IF(COUNTA(H13:H24)=0,"",COUNTA(H13:H24))</f>
        <v/>
      </c>
      <c r="I25" s="121"/>
      <c r="J25" s="19"/>
      <c r="K25" s="31">
        <v>12</v>
      </c>
      <c r="L25" s="57">
        <v>26</v>
      </c>
      <c r="M25" s="8"/>
      <c r="N25" s="31">
        <v>32</v>
      </c>
      <c r="O25" s="20"/>
      <c r="P25" s="84"/>
      <c r="Q25" s="19">
        <v>13</v>
      </c>
      <c r="R25" s="31">
        <v>12</v>
      </c>
      <c r="S25" s="57">
        <v>18</v>
      </c>
      <c r="T25" s="8"/>
      <c r="U25" s="31">
        <v>32</v>
      </c>
      <c r="V25" s="20"/>
      <c r="W25" s="121"/>
    </row>
    <row r="26" spans="1:24" ht="14.1" customHeight="1" x14ac:dyDescent="0.2">
      <c r="A26" s="41" t="s">
        <v>40</v>
      </c>
      <c r="B26" s="3"/>
      <c r="C26" s="108"/>
      <c r="D26" s="177" t="s">
        <v>49</v>
      </c>
      <c r="E26" s="128"/>
      <c r="F26" s="129"/>
      <c r="G26" s="69" t="s">
        <v>50</v>
      </c>
      <c r="H26" s="69" t="s">
        <v>51</v>
      </c>
      <c r="I26" s="121"/>
      <c r="J26" s="21">
        <v>11</v>
      </c>
      <c r="K26" s="32">
        <v>13</v>
      </c>
      <c r="L26" s="56"/>
      <c r="M26" s="11"/>
      <c r="N26" s="32">
        <v>33</v>
      </c>
      <c r="O26" s="18"/>
      <c r="P26" s="84"/>
      <c r="Q26" s="21"/>
      <c r="R26" s="32">
        <v>13</v>
      </c>
      <c r="S26" s="56"/>
      <c r="T26" s="11"/>
      <c r="U26" s="32">
        <v>33</v>
      </c>
      <c r="V26" s="18"/>
      <c r="W26" s="121"/>
    </row>
    <row r="27" spans="1:24" ht="14.1" customHeight="1" x14ac:dyDescent="0.2">
      <c r="A27" s="188" t="s">
        <v>52</v>
      </c>
      <c r="B27" s="137"/>
      <c r="C27" s="137"/>
      <c r="D27" s="141"/>
      <c r="E27" s="126"/>
      <c r="F27" s="142"/>
      <c r="G27" s="119"/>
      <c r="H27" s="119"/>
      <c r="I27" s="121"/>
      <c r="J27" s="19"/>
      <c r="K27" s="31">
        <v>14</v>
      </c>
      <c r="L27" s="57">
        <v>26</v>
      </c>
      <c r="M27" s="8"/>
      <c r="N27" s="31">
        <v>34</v>
      </c>
      <c r="O27" s="20"/>
      <c r="P27" s="84"/>
      <c r="Q27" s="19"/>
      <c r="R27" s="31">
        <v>14</v>
      </c>
      <c r="S27" s="57">
        <v>20</v>
      </c>
      <c r="T27" s="8"/>
      <c r="U27" s="31">
        <v>34</v>
      </c>
      <c r="V27" s="20"/>
      <c r="W27" s="121"/>
    </row>
    <row r="28" spans="1:24" ht="14.1" customHeight="1" x14ac:dyDescent="0.2">
      <c r="A28" s="183"/>
      <c r="B28" s="137"/>
      <c r="C28" s="137"/>
      <c r="D28" s="137"/>
      <c r="E28" s="137"/>
      <c r="F28" s="137"/>
      <c r="G28" s="137"/>
      <c r="H28" s="137"/>
      <c r="I28" s="121"/>
      <c r="J28" s="21"/>
      <c r="K28" s="32">
        <v>15</v>
      </c>
      <c r="L28" s="56"/>
      <c r="M28" s="11"/>
      <c r="N28" s="32">
        <v>35</v>
      </c>
      <c r="O28" s="18"/>
      <c r="P28" s="84"/>
      <c r="Q28" s="21"/>
      <c r="R28" s="32">
        <v>15</v>
      </c>
      <c r="S28" s="56"/>
      <c r="T28" s="11"/>
      <c r="U28" s="32">
        <v>35</v>
      </c>
      <c r="V28" s="18"/>
      <c r="W28" s="121"/>
    </row>
    <row r="29" spans="1:24" ht="14.1" customHeight="1" x14ac:dyDescent="0.2">
      <c r="A29" s="26" t="s">
        <v>31</v>
      </c>
      <c r="B29" s="27" t="s">
        <v>53</v>
      </c>
      <c r="C29" s="28"/>
      <c r="D29" s="29" t="s">
        <v>33</v>
      </c>
      <c r="E29" s="31" t="s">
        <v>34</v>
      </c>
      <c r="F29" s="31" t="s">
        <v>34</v>
      </c>
      <c r="G29" s="31" t="s">
        <v>35</v>
      </c>
      <c r="H29" s="31" t="s">
        <v>36</v>
      </c>
      <c r="I29" s="121"/>
      <c r="J29" s="19"/>
      <c r="K29" s="31">
        <v>16</v>
      </c>
      <c r="L29" s="57">
        <v>4</v>
      </c>
      <c r="M29" s="8"/>
      <c r="N29" s="31">
        <v>36</v>
      </c>
      <c r="O29" s="20"/>
      <c r="P29" s="84"/>
      <c r="Q29" s="19"/>
      <c r="R29" s="31">
        <v>16</v>
      </c>
      <c r="S29" s="57">
        <v>9</v>
      </c>
      <c r="T29" s="8"/>
      <c r="U29" s="31">
        <v>36</v>
      </c>
      <c r="V29" s="20"/>
      <c r="W29" s="121"/>
    </row>
    <row r="30" spans="1:24" ht="14.1" customHeight="1" x14ac:dyDescent="0.2">
      <c r="A30" s="41">
        <v>4</v>
      </c>
      <c r="B30" s="45" t="s">
        <v>54</v>
      </c>
      <c r="C30" s="44"/>
      <c r="D30" s="38">
        <f t="shared" ref="D30:D41" si="1">IF(A30="","",SUM(IF(L$14=A30,1,0),IF(AND(L$15=A30,L$14=""),2,IF(L$15=A30,1,0)),IF(AND(L$16=A30,L$15=""),2,IF(L$16=A30,1,0)),IF(AND(L$17=A30,L$16=""),2,IF(L$17=A30,1,0)),IF(AND(L$18=A30,L$17=""),2,IF(L$18=A30,1,0)),IF(AND(L$19=A30,L$18=""),2,IF(L$19=A30,1,0)),IF(AND(L$20=A30,L$19=""),2,IF(L$20=A30,1,0)),IF(AND(L$21=A30,L$20=""),2,IF(L$21=A30,1,0)),IF(AND(L$22=A30,L$21=""),2,IF(L$22=A30,1,0)),IF(AND(L$23=A30,L$22=""),2,IF(L$23=A30,1,0)),IF(AND(L$24=A30,L$23=""),2,IF(L$24=A30,1,0)),IF(AND(L$25=A30,L$24=""),2,IF(L$25=A30,1,0)),IF(AND(L$26=A30,L$25=""),2,IF(L$26=A30,1,0)),IF(AND(L$27=A30,L$26=""),2,IF(L$27=A30,1,0)),IF(AND(L$28=A30,L$27=""),2,IF(L$28=A30,1,0)),IF(AND(L$29=A30,L$28=""),2,IF(L$29=A30,1,0)),IF(AND(L$30=A30,L$29=""),2,IF(L$30=A30,1,0)),IF(AND(L$31=A30,L$30=""),2,IF(L$31=A30,1,0)),IF(AND(L$32=A30,L$31=""),2,IF(L$32=A30,1,0)),IF(AND(L$33=A30,L$32=""),2,IF(L$33=A30,1,0)),SUM(IF(AND(O$14=A30,L$33=""),2,IF(O$14=A30,1,0)),IF(AND(O$15=A30,O$14=""),2,IF(O$15=A30,1,0)),IF(AND(O$16=A30,O$15=""),2,IF(O$16=A30,1,0)),IF(AND(O$17=A30,O$16=""),2,IF(O$17=A30,1,0)),IF(AND(O$18=A30,O$17=""),2,IF(O$18=A30,1,0)),IF(AND(O$19=A30,O$18=""),2,IF(O$19=A30,1,0)),IF(AND(O$20=A30,O$19=""),2,IF(O$20=A30,1,0)),IF(AND(O$21=A30,O$20=""),2,IF(O$21=A30,1,0)),IF(AND(O$22=A30,O$21=""),2,IF(O$22=A30,1,0)),IF(AND(O$23=A30,O$22=""),2,IF(O$23=A30,1,0)),IF(AND(O$24=A30,O$23=""),2,IF(O$24=A30,1,0)),IF(AND(O$25=A30,O$24=""),2,IF(O$25=A30,1,0)),IF(AND(O$26=A30,O$25=""),2,IF(O$26=A30,1,0)),IF(AND(O$27=A30,O$26=""),2,IF(O$27=A30,1,0)),IF(AND(O$28=A30,O$27=""),2,IF(O$28=A30,1,0)),IF(AND(O$29=A30,O$28=""),2,IF(O$29=A30,1,0)),IF(AND(O$30=A30,O$29=""),2,IF(O$30=A30,1,0)),IF(AND(O$31=A30,O$30=""),2,IF(O$31=A30,1,0)),IF(AND(O$32=A30,O$31=""),2,IF(O$32=A30,1,0)),IF(AND(O$33=A30,O$32=""),2,IF(O$33=A30,1,0))),SUM(IF(S$14=A30,1,0),IF(AND(S$15=A30,S$14=""),2,IF(S$15=A30,1,0)),IF(AND(S$16=A30,S$15=""),2,IF(S$16=A30,1,0)),IF(AND(S$17=A30,S$16=""),2,IF(S$17=A30,1,0)),IF(AND(S$18=A30,S$17=""),2,IF(S$18=A30,1,0)),IF(AND(S$19=A30,S$18=""),2,IF(S$19=A30,1,0)),IF(AND(S$20=A30,S$19=""),2,IF(S$20=A30,1,0)),IF(AND(S$21=A30,S$20=""),2,IF(S$21=A30,1,0)),IF(AND(S$22=A30,S$21=""),2,IF(S$22=A30,1,0)),IF(AND(S$23=A30,S$22=""),2,IF(S$23=A30,1,0)),IF(AND(S$24=A30,S$23=""),2,IF(S$24=A30,1,0)),IF(AND(S$25=A30,S$24=""),2,IF(S$25=A30,1,0)),IF(AND(S$26=A30,S$25=""),2,IF(S$26=A30,1,0)),IF(AND(S$27=A30,S$26=""),2,IF(S$27=A30,1,0)),IF(AND(S$28=A30,S$27=""),2,IF(S$28=A30,1,0)),IF(AND(S$29=A30,S$28=""),2,IF(S$29=A30,1,0)),IF(AND(S$30=A30,S$29=""),2,IF(S$30=A30,1,0)),IF(AND(S$31=A30,S$30=""),2,IF(S$31=A30,1,0)),IF(AND(S$32=A30,S$31=""),2,IF(S$32=A30,1,0)),IF(AND(S$33=A30,S$32=""),2,IF(S$33=A30,1,0)),SUM(IF(AND(V$14=A30,S$33=""),2,IF(V$14=A30,1,0)),IF(AND(V$15=A30,V$14=""),2,IF(V$15=A30,1,0)),IF(AND(V$16=A30,V$15=""),2,IF(V$16=A30,1,0)),IF(AND(V$17=A30,V$16=""),2,IF(V$17=A30,1,0)),IF(AND(V$18=A30,V$17=""),2,IF(V$18=A30,1,0)),IF(AND(V$19=A30,V$18=""),2,IF(V$19=A30,1,0)),IF(AND(V$20=A30,V$19=""),2,IF(V$20=A30,1,0)),IF(AND(V$21=A30,V$20=""),2,IF(V$21=A30,1,0)),IF(AND(V$22=A30,V$21=""),2,IF(V$22=A30,1,0)),IF(AND(V$23=A30,V$22=""),2,IF(V$23=A30,1,0)),IF(AND(V$24=A30,V$23=""),2,IF(V$24=A30,1,0)),IF(AND(V$25=A30,V$24=""),2,IF(V$25=A30,1,0)),IF(AND(V$26=A30,V$25=""),2,IF(V$26=A30,1,0)),IF(AND(V$27=A30,V$26=""),2,IF(V$27=A30,1,0)),IF(AND(V$28=A30,V$27=""),2,IF(V$28=A30,1,0)),IF(AND(V$29=A30,V$28=""),2,IF(V$29=A30,1,0)),IF(AND(V$30=A30,V$29=""),2,IF(V$30=A30,1,0)),IF(AND(V$31=A30,V$30=""),2,IF(V$31=A30,1,0)),IF(AND(V$32=A30,V$31=""),2,IF(V$32=A30,1,0)),IF(AND(V$33=A30,V$32=""),2,IF(V$33=A30,1,0)))),SUM(IF($K$52=A30,$K$54,0),IF($L$52=A30,$L$54,0),IF($M$52=A30,$M$54,0),IF($N$52=A30,$N$54,0),IF($O$52=A30,$O$54,0),IF($P$52=A30,$P$54,0),IF($Q$52=A30,$Q$54,0),IF($R$52=A30,$R$54,0),IF($S$52=A30,$S$54,0),IF($T$52=A30,$T$54,0),IF($U$52=A30,$U$54,0),IF($V$52=A30,$V$54,0))))</f>
        <v>10</v>
      </c>
      <c r="E30" s="119"/>
      <c r="F30" s="119"/>
      <c r="G30" s="119"/>
      <c r="H30" s="119"/>
      <c r="I30" s="121"/>
      <c r="J30" s="22"/>
      <c r="K30" s="33">
        <v>17</v>
      </c>
      <c r="L30" s="58"/>
      <c r="M30" s="10"/>
      <c r="N30" s="33">
        <v>37</v>
      </c>
      <c r="O30" s="23"/>
      <c r="P30" s="84"/>
      <c r="Q30" s="22"/>
      <c r="R30" s="33">
        <v>17</v>
      </c>
      <c r="S30" s="58"/>
      <c r="T30" s="10"/>
      <c r="U30" s="33">
        <v>37</v>
      </c>
      <c r="V30" s="23"/>
      <c r="W30" s="121"/>
    </row>
    <row r="31" spans="1:24" ht="14.1" customHeight="1" x14ac:dyDescent="0.2">
      <c r="A31" s="41"/>
      <c r="B31" s="45"/>
      <c r="C31" s="44"/>
      <c r="D31" s="38" t="str">
        <f t="shared" si="1"/>
        <v/>
      </c>
      <c r="E31" s="119"/>
      <c r="F31" s="119"/>
      <c r="G31" s="119"/>
      <c r="H31" s="119"/>
      <c r="I31" s="121"/>
      <c r="J31" s="22"/>
      <c r="K31" s="33">
        <v>18</v>
      </c>
      <c r="L31" s="58">
        <v>4</v>
      </c>
      <c r="M31" s="10"/>
      <c r="N31" s="33">
        <v>38</v>
      </c>
      <c r="O31" s="23"/>
      <c r="P31" s="84"/>
      <c r="Q31" s="22"/>
      <c r="R31" s="33">
        <v>18</v>
      </c>
      <c r="S31" s="58"/>
      <c r="T31" s="10"/>
      <c r="U31" s="33">
        <v>38</v>
      </c>
      <c r="V31" s="23"/>
      <c r="W31" s="121"/>
    </row>
    <row r="32" spans="1:24" ht="14.1" customHeight="1" x14ac:dyDescent="0.2">
      <c r="A32" s="41">
        <v>9</v>
      </c>
      <c r="B32" s="45" t="s">
        <v>55</v>
      </c>
      <c r="C32" s="44"/>
      <c r="D32" s="38">
        <f t="shared" si="1"/>
        <v>2</v>
      </c>
      <c r="E32" s="119"/>
      <c r="F32" s="119"/>
      <c r="G32" s="119"/>
      <c r="H32" s="119"/>
      <c r="I32" s="121"/>
      <c r="J32" s="22"/>
      <c r="K32" s="33">
        <v>19</v>
      </c>
      <c r="L32" s="58"/>
      <c r="M32" s="10"/>
      <c r="N32" s="33">
        <v>39</v>
      </c>
      <c r="O32" s="23"/>
      <c r="P32" s="84"/>
      <c r="Q32" s="22"/>
      <c r="R32" s="33">
        <v>19</v>
      </c>
      <c r="S32" s="58"/>
      <c r="T32" s="10"/>
      <c r="U32" s="33">
        <v>39</v>
      </c>
      <c r="V32" s="23"/>
      <c r="W32" s="121"/>
      <c r="X32" s="36"/>
    </row>
    <row r="33" spans="1:24" ht="14.1" customHeight="1" thickBot="1" x14ac:dyDescent="0.25">
      <c r="A33" s="41">
        <v>11</v>
      </c>
      <c r="B33" s="45" t="s">
        <v>56</v>
      </c>
      <c r="C33" s="44"/>
      <c r="D33" s="38">
        <f t="shared" si="1"/>
        <v>0</v>
      </c>
      <c r="E33" s="119"/>
      <c r="F33" s="119"/>
      <c r="G33" s="119"/>
      <c r="H33" s="119"/>
      <c r="I33" s="121"/>
      <c r="J33" s="24"/>
      <c r="K33" s="34">
        <v>20</v>
      </c>
      <c r="L33" s="59"/>
      <c r="M33" s="35"/>
      <c r="N33" s="34">
        <v>40</v>
      </c>
      <c r="O33" s="25"/>
      <c r="P33" s="84"/>
      <c r="Q33" s="24"/>
      <c r="R33" s="34">
        <v>20</v>
      </c>
      <c r="S33" s="59"/>
      <c r="T33" s="35"/>
      <c r="U33" s="34">
        <v>40</v>
      </c>
      <c r="V33" s="25"/>
      <c r="W33" s="121"/>
    </row>
    <row r="34" spans="1:24" ht="14.1" customHeight="1" x14ac:dyDescent="0.2">
      <c r="A34" s="41">
        <v>44</v>
      </c>
      <c r="B34" s="45" t="s">
        <v>95</v>
      </c>
      <c r="C34" s="44"/>
      <c r="D34" s="38">
        <f t="shared" si="1"/>
        <v>0</v>
      </c>
      <c r="E34" s="119"/>
      <c r="F34" s="119"/>
      <c r="G34" s="119"/>
      <c r="H34" s="119"/>
      <c r="I34" s="121"/>
      <c r="J34" s="159" t="s">
        <v>57</v>
      </c>
      <c r="K34" s="160"/>
      <c r="L34" s="160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0"/>
    </row>
    <row r="35" spans="1:24" ht="14.1" customHeight="1" x14ac:dyDescent="0.2">
      <c r="A35" s="41">
        <v>16</v>
      </c>
      <c r="B35" s="45" t="s">
        <v>58</v>
      </c>
      <c r="C35" s="44"/>
      <c r="D35" s="38">
        <f t="shared" si="1"/>
        <v>0</v>
      </c>
      <c r="E35" s="119"/>
      <c r="F35" s="119"/>
      <c r="G35" s="119"/>
      <c r="H35" s="119"/>
      <c r="I35" s="121"/>
      <c r="K35" s="87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</row>
    <row r="36" spans="1:24" ht="14.1" customHeight="1" x14ac:dyDescent="0.2">
      <c r="A36" s="41">
        <v>18</v>
      </c>
      <c r="B36" s="45" t="s">
        <v>59</v>
      </c>
      <c r="C36" s="44"/>
      <c r="D36" s="38">
        <f t="shared" si="1"/>
        <v>6</v>
      </c>
      <c r="E36" s="119"/>
      <c r="F36" s="119"/>
      <c r="G36" s="119"/>
      <c r="H36" s="119"/>
      <c r="I36" s="121"/>
      <c r="J36" s="2"/>
      <c r="K36" s="87" t="s">
        <v>60</v>
      </c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</row>
    <row r="37" spans="1:24" ht="14.1" customHeight="1" x14ac:dyDescent="0.2">
      <c r="A37" s="41">
        <v>20</v>
      </c>
      <c r="B37" s="45" t="s">
        <v>61</v>
      </c>
      <c r="C37" s="44"/>
      <c r="D37" s="38">
        <f t="shared" si="1"/>
        <v>10</v>
      </c>
      <c r="E37" s="119"/>
      <c r="F37" s="119"/>
      <c r="G37" s="119"/>
      <c r="H37" s="119"/>
      <c r="I37" s="121"/>
      <c r="J37" s="67"/>
      <c r="K37" s="87" t="s">
        <v>62</v>
      </c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</row>
    <row r="38" spans="1:24" ht="14.1" customHeight="1" x14ac:dyDescent="0.2">
      <c r="A38" s="41">
        <v>26</v>
      </c>
      <c r="B38" s="45" t="s">
        <v>63</v>
      </c>
      <c r="C38" s="44"/>
      <c r="D38" s="38">
        <f t="shared" si="1"/>
        <v>6</v>
      </c>
      <c r="E38" s="119"/>
      <c r="F38" s="119"/>
      <c r="G38" s="119"/>
      <c r="H38" s="119"/>
      <c r="I38" s="121"/>
      <c r="J38" s="86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  <c r="V38" s="121"/>
      <c r="W38" s="121"/>
    </row>
    <row r="39" spans="1:24" ht="14.1" customHeight="1" thickBot="1" x14ac:dyDescent="0.25">
      <c r="A39" s="41">
        <v>92</v>
      </c>
      <c r="B39" s="45" t="s">
        <v>94</v>
      </c>
      <c r="C39" s="44"/>
      <c r="D39" s="38">
        <f t="shared" si="1"/>
        <v>0</v>
      </c>
      <c r="E39" s="119"/>
      <c r="F39" s="119"/>
      <c r="G39" s="119"/>
      <c r="H39" s="119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</row>
    <row r="40" spans="1:24" ht="14.1" customHeight="1" x14ac:dyDescent="0.2">
      <c r="A40" s="41"/>
      <c r="B40" s="45"/>
      <c r="C40" s="44"/>
      <c r="D40" s="38" t="str">
        <f t="shared" si="1"/>
        <v/>
      </c>
      <c r="E40" s="119"/>
      <c r="F40" s="119"/>
      <c r="G40" s="119"/>
      <c r="H40" s="119"/>
      <c r="I40" s="121"/>
      <c r="J40" s="189" t="s">
        <v>64</v>
      </c>
      <c r="K40" s="124"/>
      <c r="L40" s="140"/>
      <c r="M40" s="147">
        <f>IF(SUM(J14:J33,M14:M33)=0,"",IF(M33&gt;0,N33,IF(M32&gt;0,N32,IF(M31&gt;0,N31,IF(M30&gt;0,N30,IF(M29&gt;0,N29,IF(M28&gt;0,N28,IF(M27&gt;0,N27,IF(M26&gt;0,N26,IF(M25&gt;0,N25,IF(M24&gt;0,N24,IF(M23&gt;0,N23,IF(M22&gt;0,N22,IF(M21&gt;0,N21,IF(M20&gt;0,N20,IF(M19&gt;0,N19,IF(M18&gt;0,N18,IF(M17&gt;0,N17,IF(M16&gt;0,N16,IF(M15&gt;0,N15,IF(M14&gt;0,N14,IF(J33&gt;0,K33,IF(J32&gt;0,K32,IF(J31&gt;0,K31,IF(J30&gt;0,K30,IF(J29&gt;0,K29,IF(J28&gt;0,K28,IF(J27&gt;0,K27,IF(J26&gt;0,K26,IF(J25&gt;0,K25,IF(J24&gt;0,K24,IF(J23&gt;0,K23,IF(J22&gt;0,K22,IF(J21&gt;0,K21,IF(J20&gt;0,K20,IF(J19&gt;0,K19,IF(J18&gt;0,K18,IF(J17&gt;0,K17,IF(J16&gt;0,K16,IF(J15&gt;0,K15,IF(J14&gt;0,K14)))))))))))))))))))))))))))))))))))))))))</f>
        <v>13</v>
      </c>
      <c r="N40" s="146" t="s">
        <v>22</v>
      </c>
      <c r="O40" s="164">
        <f>IF(SUM(L14:L33,O14:O33)=0,"",IF(O33&gt;0,N33,IF(O32&gt;0,N32,IF(O31&gt;0,N31,IF(O30&gt;0,N30,IF(O29&gt;0,N29,IF(O28&gt;0,N28,IF(O27&gt;0,N27,IF(O26&gt;0,N26,IF(O25&gt;0,N25,IF(O24&gt;0,N24,IF(O23&gt;0,N23,IF(O22&gt;0,N22,IF(O21&gt;0,N21,IF(O20&gt;0,N20,IF(O19&gt;0,N19,IF(O18&gt;0,N18,IF(O17&gt;0,N17,IF(O16&gt;0,N16,IF(O15&gt;0,N15,IF(O14&gt;0,N14,IF(L33&gt;0,K33,IF(L32&gt;0,K32,IF(L31&gt;0,K31,IF(L30&gt;0,K30,IF(L29&gt;0,K29,IF(L28&gt;0,K28,IF(L27&gt;0,K27,IF(L26&gt;0,K26,IF(L25&gt;0,K25,IF(L24&gt;0,K24,IF(L23&gt;0,K23,IF(L22&gt;0,K22,IF(L21&gt;0,K21,IF(L20&gt;0,K20,IF(L19&gt;0,K19,IF(L18&gt;0,K18,IF(L17&gt;0,K17,IF(L16&gt;0,K16,IF(L15&gt;0,K15,IF(L14&gt;0,K14)))))))))))))))))))))))))))))))))))))))))</f>
        <v>18</v>
      </c>
      <c r="P40" s="179"/>
      <c r="Q40" s="139" t="s">
        <v>65</v>
      </c>
      <c r="R40" s="124"/>
      <c r="S40" s="140"/>
      <c r="T40" s="147">
        <f>IF(SUM(Q14:Q33,T14:T33)=0,"",IF(T33&gt;0,N33,IF(T32&gt;0,N32,IF(T31&gt;0,N31,IF(T30&gt;0,N30,IF(T29&gt;0,N29,IF(T28&gt;0,N28,IF(T27&gt;0,N27,IF(T26&gt;0,N26,IF(T25&gt;0,N25,IF(T24&gt;0,N24,IF(T23&gt;0,N23,IF(T22&gt;0,N22,IF(T21&gt;0,N21,IF(T20&gt;0,N20,IF(T19&gt;0,N19,IF(T18&gt;0,N18,IF(T17&gt;0,N17,IF(T16&gt;0,N16,IF(T15&gt;0,N15,IF(T14&gt;0,N14,IF(Q33&gt;0,K33,IF(Q32&gt;0,K32,IF(Q31&gt;0,K31,IF(Q30&gt;0,K30,IF(Q29&gt;0,K29,IF(Q28&gt;0,K28,IF(Q27&gt;0,K27,IF(Q26&gt;0,K26,IF(Q25&gt;0,K25,IF(Q24&gt;0,K24,IF(Q23&gt;0,K23,IF(Q22&gt;0,K22,IF(Q21&gt;0,K21,IF(Q20&gt;0,K20,IF(Q19&gt;0,K19,IF(Q18&gt;0,K18,IF(Q17&gt;0,K17,IF(Q16&gt;0,K16,IF(Q15&gt;0,K15,IF(Q14&gt;0,K14)))))))))))))))))))))))))))))))))))))))))</f>
        <v>12</v>
      </c>
      <c r="U40" s="146" t="s">
        <v>22</v>
      </c>
      <c r="V40" s="151">
        <f>IF(SUM(S14:S33,V14:V33)=0,"",IF(V33&gt;0,N33,IF(V32&gt;0,N32,IF(V31&gt;0,N31,IF(V30&gt;0,N30,IF(V29&gt;0,N29,IF(V28&gt;0,N28,IF(V27&gt;0,N27,IF(V26&gt;0,N26,IF(V25&gt;0,N25,IF(V24&gt;0,N24,IF(V23&gt;0,N23,IF(V22&gt;0,N22,IF(V21&gt;0,N21,IF(V20&gt;0,N20,IF(V19&gt;0,N19,IF(V18&gt;0,N18,IF(V17&gt;0,N17,IF(V16&gt;0,N16,IF(V15&gt;0,N15,IF(V14&gt;0,N14,IF(S33&gt;0,K33,IF(S32&gt;0,K32,IF(S31&gt;0,K31,IF(S30&gt;0,K30,IF(S29&gt;0,K29,IF(S28&gt;0,K28,IF(S27&gt;0,K27,IF(S26&gt;0,K26,IF(S25&gt;0,K25,IF(S24&gt;0,K24,IF(S23&gt;0,K23,IF(S22&gt;0,K22,IF(S21&gt;0,K21,IF(S20&gt;0,K20,IF(S19&gt;0,K19,IF(S18&gt;0,K18,IF(S17&gt;0,K17,IF(S16&gt;0,K16,IF(S15&gt;0,K15,IF(S14&gt;0,K14)))))))))))))))))))))))))))))))))))))))))</f>
        <v>16</v>
      </c>
      <c r="W40" s="121"/>
    </row>
    <row r="41" spans="1:24" ht="14.1" customHeight="1" thickBot="1" x14ac:dyDescent="0.25">
      <c r="A41" s="48">
        <v>50</v>
      </c>
      <c r="B41" s="46" t="s">
        <v>66</v>
      </c>
      <c r="C41" s="47"/>
      <c r="D41" s="39">
        <f t="shared" si="1"/>
        <v>0</v>
      </c>
      <c r="E41" s="37"/>
      <c r="F41" s="37"/>
      <c r="G41" s="37"/>
      <c r="H41" s="37"/>
      <c r="I41" s="121"/>
      <c r="J41" s="186"/>
      <c r="K41" s="126"/>
      <c r="L41" s="142"/>
      <c r="M41" s="141"/>
      <c r="N41" s="126"/>
      <c r="O41" s="142"/>
      <c r="P41" s="180"/>
      <c r="Q41" s="141"/>
      <c r="R41" s="126"/>
      <c r="S41" s="142"/>
      <c r="T41" s="141"/>
      <c r="U41" s="126"/>
      <c r="V41" s="152"/>
      <c r="W41" s="121"/>
    </row>
    <row r="42" spans="1:24" ht="14.1" customHeight="1" thickBot="1" x14ac:dyDescent="0.25">
      <c r="A42" s="40" t="s">
        <v>39</v>
      </c>
      <c r="B42" s="5"/>
      <c r="C42" s="115" t="s">
        <v>48</v>
      </c>
      <c r="D42" s="88">
        <f>IF(SUM(D30:D41)&gt;0,SUM(D30:D41),"")</f>
        <v>34</v>
      </c>
      <c r="E42" s="68" t="str">
        <f>IF(COUNTA(E30:E41)=0,"",COUNTA(E30:E41))</f>
        <v/>
      </c>
      <c r="F42" s="68" t="str">
        <f>IF(COUNTA(F30:F41)=0,"",COUNTA(F30:F41))</f>
        <v/>
      </c>
      <c r="G42" s="68" t="str">
        <f>IF(COUNTA(G30:G41)=0,"",COUNTA(G30:G41))</f>
        <v/>
      </c>
      <c r="H42" s="68" t="str">
        <f>IF(COUNTA(H30:H41)=0,"",COUNTA(H30:H41))</f>
        <v/>
      </c>
      <c r="I42" s="121"/>
      <c r="J42" s="127" t="s">
        <v>67</v>
      </c>
      <c r="K42" s="128"/>
      <c r="L42" s="129"/>
      <c r="M42" s="143">
        <f>IF(M40="","0",IF(M40&gt;O40,1,0))</f>
        <v>0</v>
      </c>
      <c r="N42" s="133" t="s">
        <v>22</v>
      </c>
      <c r="O42" s="144">
        <f>IF(O40="","0",IF(O40&gt;M40,1,0))</f>
        <v>1</v>
      </c>
      <c r="P42" s="180"/>
      <c r="Q42" s="134" t="s">
        <v>67</v>
      </c>
      <c r="R42" s="128"/>
      <c r="S42" s="129"/>
      <c r="T42" s="143">
        <f>IF(T40="","",IF(T40&gt;V40,1,0))</f>
        <v>0</v>
      </c>
      <c r="U42" s="133" t="s">
        <v>22</v>
      </c>
      <c r="V42" s="157">
        <f>IF(V40="","0",IF(V40&gt;T40,1,0))</f>
        <v>1</v>
      </c>
      <c r="W42" s="121"/>
    </row>
    <row r="43" spans="1:24" ht="14.1" customHeight="1" thickBot="1" x14ac:dyDescent="0.25">
      <c r="A43" s="49" t="s">
        <v>40</v>
      </c>
      <c r="B43" s="4"/>
      <c r="C43" s="108"/>
      <c r="D43" s="177" t="s">
        <v>49</v>
      </c>
      <c r="E43" s="128"/>
      <c r="F43" s="129"/>
      <c r="G43" s="69" t="s">
        <v>50</v>
      </c>
      <c r="H43" s="69" t="s">
        <v>51</v>
      </c>
      <c r="I43" s="121"/>
      <c r="J43" s="130"/>
      <c r="K43" s="131"/>
      <c r="L43" s="132"/>
      <c r="M43" s="135"/>
      <c r="N43" s="131"/>
      <c r="O43" s="132"/>
      <c r="P43" s="181"/>
      <c r="Q43" s="135"/>
      <c r="R43" s="131"/>
      <c r="S43" s="132"/>
      <c r="T43" s="135"/>
      <c r="U43" s="131"/>
      <c r="V43" s="158"/>
      <c r="W43" s="121"/>
    </row>
    <row r="44" spans="1:24" ht="14.1" customHeight="1" x14ac:dyDescent="0.2">
      <c r="A44" s="136" t="s">
        <v>52</v>
      </c>
      <c r="B44" s="137"/>
      <c r="C44" s="138"/>
      <c r="D44" s="141"/>
      <c r="E44" s="126"/>
      <c r="F44" s="142"/>
      <c r="G44" s="119"/>
      <c r="H44" s="119"/>
      <c r="I44" s="121"/>
      <c r="J44" s="184" t="s">
        <v>68</v>
      </c>
      <c r="K44" s="124"/>
      <c r="L44" s="124"/>
      <c r="M44" s="124"/>
      <c r="N44" s="124"/>
      <c r="O44" s="124"/>
      <c r="P44" s="140"/>
      <c r="Q44" s="139" t="s">
        <v>69</v>
      </c>
      <c r="R44" s="124"/>
      <c r="S44" s="140"/>
      <c r="T44" s="147" t="str">
        <f>IF(AND(K48="",L48="",M48="",N48="",O48="",K50="",L50="",M50="",N50="",O50=""),"0",SUM(K50:V50))</f>
        <v>0</v>
      </c>
      <c r="U44" s="146" t="s">
        <v>22</v>
      </c>
      <c r="V44" s="151" t="str">
        <f>IF(AND(K52="",L52="",M52="",N52="",O52="",K54="",L54="",M54="",N54="",O54=""),"0",SUM(K54:V54))</f>
        <v>0</v>
      </c>
      <c r="W44" s="121"/>
    </row>
    <row r="45" spans="1:24" ht="14.1" customHeight="1" x14ac:dyDescent="0.2">
      <c r="A45" s="70"/>
      <c r="B45" s="85"/>
      <c r="C45" s="85"/>
      <c r="D45" s="121"/>
      <c r="E45" s="121"/>
      <c r="F45" s="121"/>
      <c r="G45" s="121"/>
      <c r="H45" s="121"/>
      <c r="I45" s="121"/>
      <c r="J45" s="185"/>
      <c r="K45" s="160"/>
      <c r="L45" s="160"/>
      <c r="M45" s="160"/>
      <c r="N45" s="160"/>
      <c r="O45" s="160"/>
      <c r="P45" s="167"/>
      <c r="Q45" s="141"/>
      <c r="R45" s="126"/>
      <c r="S45" s="142"/>
      <c r="T45" s="141"/>
      <c r="U45" s="126"/>
      <c r="V45" s="152"/>
      <c r="W45" s="121"/>
      <c r="X45" s="7"/>
    </row>
    <row r="46" spans="1:24" ht="14.1" customHeight="1" x14ac:dyDescent="0.2">
      <c r="A46" s="70"/>
      <c r="B46" s="121"/>
      <c r="C46" s="121"/>
      <c r="D46" s="121"/>
      <c r="E46" s="121"/>
      <c r="F46" s="121"/>
      <c r="G46" s="121"/>
      <c r="H46" s="121"/>
      <c r="I46" s="121"/>
      <c r="J46" s="186"/>
      <c r="K46" s="126"/>
      <c r="L46" s="126"/>
      <c r="M46" s="126"/>
      <c r="N46" s="126"/>
      <c r="O46" s="126"/>
      <c r="P46" s="142"/>
      <c r="Q46" s="165" t="s">
        <v>67</v>
      </c>
      <c r="R46" s="128"/>
      <c r="S46" s="129"/>
      <c r="T46" s="153">
        <f>IF(T44="","0",IF(T44&gt;V44,1,0))</f>
        <v>0</v>
      </c>
      <c r="U46" s="145" t="s">
        <v>22</v>
      </c>
      <c r="V46" s="155">
        <v>0</v>
      </c>
      <c r="W46" s="121"/>
    </row>
    <row r="47" spans="1:24" ht="16.899999999999999" customHeight="1" thickBot="1" x14ac:dyDescent="0.25">
      <c r="A47" s="70"/>
      <c r="B47" s="89" t="s">
        <v>70</v>
      </c>
      <c r="C47" s="125" t="s">
        <v>71</v>
      </c>
      <c r="D47" s="126"/>
      <c r="E47" s="125" t="s">
        <v>72</v>
      </c>
      <c r="F47" s="126"/>
      <c r="G47" s="126"/>
      <c r="H47" s="126"/>
      <c r="I47" s="121"/>
      <c r="J47" s="175" t="s">
        <v>73</v>
      </c>
      <c r="K47" s="162"/>
      <c r="L47" s="161" t="str">
        <f>IF(B8="","",B8)</f>
        <v>WadaHadnSchuh‘s Bartenbach</v>
      </c>
      <c r="M47" s="162"/>
      <c r="N47" s="162"/>
      <c r="O47" s="162"/>
      <c r="P47" s="163"/>
      <c r="Q47" s="141"/>
      <c r="R47" s="126"/>
      <c r="S47" s="142"/>
      <c r="T47" s="154"/>
      <c r="U47" s="126"/>
      <c r="V47" s="156"/>
      <c r="W47" s="121"/>
    </row>
    <row r="48" spans="1:24" ht="16.149999999999999" customHeight="1" x14ac:dyDescent="0.2">
      <c r="A48" s="90">
        <v>1</v>
      </c>
      <c r="B48" s="91"/>
      <c r="C48" s="91"/>
      <c r="D48" s="92"/>
      <c r="E48" s="190"/>
      <c r="F48" s="137"/>
      <c r="G48" s="137"/>
      <c r="H48" s="138"/>
      <c r="I48" s="121"/>
      <c r="J48" s="61" t="s">
        <v>31</v>
      </c>
      <c r="K48" s="12"/>
      <c r="L48" s="13"/>
      <c r="M48" s="13"/>
      <c r="N48" s="13"/>
      <c r="O48" s="64"/>
      <c r="P48" s="12"/>
      <c r="Q48" s="13"/>
      <c r="R48" s="13"/>
      <c r="S48" s="13"/>
      <c r="T48" s="64"/>
      <c r="U48" s="51"/>
      <c r="V48" s="64"/>
      <c r="W48" s="121"/>
    </row>
    <row r="49" spans="1:23" ht="14.1" customHeight="1" x14ac:dyDescent="0.2">
      <c r="A49" s="90">
        <v>2</v>
      </c>
      <c r="B49" s="93"/>
      <c r="C49" s="91"/>
      <c r="D49" s="92"/>
      <c r="E49" s="190"/>
      <c r="F49" s="137"/>
      <c r="G49" s="137"/>
      <c r="H49" s="138"/>
      <c r="I49" s="121"/>
      <c r="J49" s="60" t="s">
        <v>74</v>
      </c>
      <c r="K49" s="118"/>
      <c r="L49" s="119"/>
      <c r="M49" s="119"/>
      <c r="N49" s="119"/>
      <c r="O49" s="52"/>
      <c r="P49" s="19"/>
      <c r="Q49" s="119"/>
      <c r="R49" s="119"/>
      <c r="S49" s="119"/>
      <c r="T49" s="52"/>
      <c r="U49" s="8"/>
      <c r="V49" s="52"/>
      <c r="W49" s="121"/>
    </row>
    <row r="50" spans="1:23" ht="14.1" customHeight="1" thickBot="1" x14ac:dyDescent="0.25">
      <c r="A50" s="70"/>
      <c r="B50" s="89" t="s">
        <v>75</v>
      </c>
      <c r="C50" s="191"/>
      <c r="D50" s="137"/>
      <c r="E50" s="137"/>
      <c r="F50" s="137"/>
      <c r="G50" s="137"/>
      <c r="H50" s="137"/>
      <c r="I50" s="121"/>
      <c r="J50" s="62" t="s">
        <v>33</v>
      </c>
      <c r="K50" s="55"/>
      <c r="L50" s="37"/>
      <c r="M50" s="37"/>
      <c r="N50" s="37"/>
      <c r="O50" s="54"/>
      <c r="P50" s="55"/>
      <c r="Q50" s="37"/>
      <c r="R50" s="37"/>
      <c r="S50" s="37"/>
      <c r="T50" s="54"/>
      <c r="U50" s="53"/>
      <c r="V50" s="54"/>
      <c r="W50" s="121"/>
    </row>
    <row r="51" spans="1:23" ht="16.899999999999999" customHeight="1" thickBot="1" x14ac:dyDescent="0.25">
      <c r="A51" s="90">
        <v>1</v>
      </c>
      <c r="B51" s="91"/>
      <c r="C51" s="91"/>
      <c r="D51" s="92"/>
      <c r="E51" s="190"/>
      <c r="F51" s="137"/>
      <c r="G51" s="137"/>
      <c r="H51" s="138"/>
      <c r="I51" s="121"/>
      <c r="J51" s="176" t="s">
        <v>76</v>
      </c>
      <c r="K51" s="149"/>
      <c r="L51" s="174" t="str">
        <f>IF(G8="","",G8)</f>
        <v xml:space="preserve">BTVGA </v>
      </c>
      <c r="M51" s="149"/>
      <c r="N51" s="149"/>
      <c r="O51" s="149"/>
      <c r="P51" s="149"/>
      <c r="Q51" s="50"/>
      <c r="R51" s="50"/>
      <c r="S51" s="50"/>
      <c r="T51" s="50"/>
      <c r="U51" s="50"/>
      <c r="V51" s="63"/>
      <c r="W51" s="121"/>
    </row>
    <row r="52" spans="1:23" ht="16.149999999999999" customHeight="1" x14ac:dyDescent="0.2">
      <c r="A52" s="90">
        <v>2</v>
      </c>
      <c r="B52" s="93"/>
      <c r="C52" s="93"/>
      <c r="D52" s="94"/>
      <c r="E52" s="190"/>
      <c r="F52" s="137"/>
      <c r="G52" s="137"/>
      <c r="H52" s="138"/>
      <c r="I52" s="121"/>
      <c r="J52" s="61" t="s">
        <v>31</v>
      </c>
      <c r="K52" s="12"/>
      <c r="L52" s="13"/>
      <c r="M52" s="13"/>
      <c r="N52" s="13"/>
      <c r="O52" s="64"/>
      <c r="P52" s="12"/>
      <c r="Q52" s="13"/>
      <c r="R52" s="13"/>
      <c r="S52" s="13"/>
      <c r="T52" s="64"/>
      <c r="U52" s="51"/>
      <c r="V52" s="64"/>
      <c r="W52" s="121"/>
    </row>
    <row r="53" spans="1:23" ht="14.1" customHeight="1" x14ac:dyDescent="0.2">
      <c r="A53" s="70"/>
      <c r="B53" s="89" t="s">
        <v>77</v>
      </c>
      <c r="C53" s="121"/>
      <c r="D53" s="121"/>
      <c r="E53" s="121"/>
      <c r="F53" s="121"/>
      <c r="G53" s="121"/>
      <c r="H53" s="121"/>
      <c r="I53" s="121"/>
      <c r="J53" s="60" t="s">
        <v>74</v>
      </c>
      <c r="K53" s="19"/>
      <c r="L53" s="119"/>
      <c r="M53" s="119"/>
      <c r="N53" s="119"/>
      <c r="O53" s="52"/>
      <c r="P53" s="19"/>
      <c r="Q53" s="119"/>
      <c r="R53" s="119"/>
      <c r="S53" s="119"/>
      <c r="T53" s="52"/>
      <c r="U53" s="8"/>
      <c r="V53" s="52"/>
      <c r="W53" s="121"/>
    </row>
    <row r="54" spans="1:23" ht="13.9" customHeight="1" thickBot="1" x14ac:dyDescent="0.25">
      <c r="A54" s="70"/>
      <c r="B54" s="91"/>
      <c r="C54" s="91"/>
      <c r="D54" s="92"/>
      <c r="E54" s="190"/>
      <c r="F54" s="137"/>
      <c r="G54" s="137"/>
      <c r="H54" s="138"/>
      <c r="I54" s="121"/>
      <c r="J54" s="62" t="s">
        <v>33</v>
      </c>
      <c r="K54" s="55"/>
      <c r="L54" s="37"/>
      <c r="M54" s="37"/>
      <c r="N54" s="37"/>
      <c r="O54" s="54"/>
      <c r="P54" s="55"/>
      <c r="Q54" s="37"/>
      <c r="R54" s="37"/>
      <c r="S54" s="37"/>
      <c r="T54" s="54"/>
      <c r="U54" s="53"/>
      <c r="V54" s="54"/>
      <c r="W54" s="121"/>
    </row>
    <row r="55" spans="1:23" s="6" customFormat="1" ht="12" customHeight="1" x14ac:dyDescent="0.2">
      <c r="A55" s="95"/>
      <c r="B55" s="96"/>
      <c r="C55" s="96"/>
      <c r="D55" s="96"/>
      <c r="E55" s="96"/>
      <c r="F55" s="96"/>
      <c r="G55" s="96"/>
      <c r="H55" s="96"/>
      <c r="I55" s="96"/>
      <c r="J55" s="123" t="s">
        <v>78</v>
      </c>
      <c r="K55" s="124"/>
      <c r="L55" s="124"/>
      <c r="M55" s="124"/>
      <c r="N55" s="124"/>
      <c r="O55" s="124"/>
      <c r="P55" s="124"/>
      <c r="Q55" s="124"/>
      <c r="R55" s="124"/>
      <c r="S55" s="124"/>
      <c r="T55" s="124"/>
      <c r="U55" s="124"/>
      <c r="V55" s="124"/>
      <c r="W55" s="96"/>
    </row>
    <row r="56" spans="1:23" ht="8.25" customHeight="1" x14ac:dyDescent="0.2">
      <c r="A56" s="70"/>
      <c r="B56" s="74" t="s">
        <v>79</v>
      </c>
      <c r="C56" s="97" t="s">
        <v>35</v>
      </c>
      <c r="D56" s="78" t="s">
        <v>80</v>
      </c>
      <c r="E56" s="78"/>
      <c r="F56" s="79"/>
      <c r="G56" s="97" t="s">
        <v>36</v>
      </c>
      <c r="H56" s="78" t="s">
        <v>81</v>
      </c>
      <c r="I56" s="78"/>
      <c r="J56" s="79"/>
      <c r="K56" s="103" t="s">
        <v>33</v>
      </c>
      <c r="L56" s="104" t="s">
        <v>82</v>
      </c>
      <c r="M56" s="78"/>
      <c r="N56" s="79"/>
      <c r="O56" s="97" t="s">
        <v>83</v>
      </c>
      <c r="P56" s="105" t="s">
        <v>84</v>
      </c>
      <c r="Q56" s="78"/>
      <c r="R56" s="79"/>
      <c r="S56" s="103" t="s">
        <v>4</v>
      </c>
      <c r="T56" s="104" t="s">
        <v>85</v>
      </c>
      <c r="U56" s="106"/>
      <c r="V56" s="107">
        <v>2</v>
      </c>
      <c r="W56" s="121"/>
    </row>
    <row r="57" spans="1:23" ht="8.25" customHeight="1" x14ac:dyDescent="0.2">
      <c r="A57" s="70"/>
      <c r="B57" s="76"/>
      <c r="C57" s="98" t="s">
        <v>74</v>
      </c>
      <c r="D57" s="99" t="s">
        <v>86</v>
      </c>
      <c r="E57" s="100"/>
      <c r="F57" s="101"/>
      <c r="G57" s="102" t="s">
        <v>31</v>
      </c>
      <c r="H57" s="81" t="s">
        <v>87</v>
      </c>
      <c r="I57" s="100"/>
      <c r="J57" s="101"/>
      <c r="K57" s="98" t="s">
        <v>34</v>
      </c>
      <c r="L57" s="81" t="s">
        <v>88</v>
      </c>
      <c r="M57" s="100"/>
      <c r="N57" s="101"/>
      <c r="O57" s="98" t="s">
        <v>89</v>
      </c>
      <c r="P57" s="99" t="s">
        <v>90</v>
      </c>
      <c r="Q57" s="100"/>
      <c r="R57" s="101"/>
      <c r="S57" s="98"/>
      <c r="T57" s="122"/>
      <c r="U57" s="94"/>
      <c r="V57" s="107">
        <v>1</v>
      </c>
      <c r="W57" s="121"/>
    </row>
    <row r="58" spans="1:23" x14ac:dyDescent="0.2">
      <c r="A58" s="70"/>
      <c r="B58" s="121"/>
      <c r="C58" s="121"/>
      <c r="D58" s="121"/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  <c r="V58" s="107">
        <v>0</v>
      </c>
      <c r="W58" s="121"/>
    </row>
    <row r="59" spans="1:23" x14ac:dyDescent="0.2">
      <c r="A59" s="70"/>
      <c r="B59" s="121"/>
      <c r="C59" s="121"/>
      <c r="D59" s="121"/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  <c r="V59" s="121"/>
      <c r="W59" s="121"/>
    </row>
    <row r="60" spans="1:23" x14ac:dyDescent="0.2">
      <c r="A60" s="70"/>
      <c r="B60" s="121"/>
      <c r="C60" s="121"/>
      <c r="D60" s="121"/>
      <c r="E60" s="121"/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1"/>
      <c r="Q60" s="121"/>
      <c r="R60" s="121"/>
      <c r="S60" s="121"/>
      <c r="T60" s="121"/>
      <c r="U60" s="121"/>
      <c r="V60" s="121"/>
      <c r="W60" s="121"/>
    </row>
  </sheetData>
  <mergeCells count="62">
    <mergeCell ref="E48:H48"/>
    <mergeCell ref="E49:H49"/>
    <mergeCell ref="E51:H51"/>
    <mergeCell ref="E52:H52"/>
    <mergeCell ref="E54:H54"/>
    <mergeCell ref="C50:H50"/>
    <mergeCell ref="D26:F27"/>
    <mergeCell ref="D43:F44"/>
    <mergeCell ref="P40:P43"/>
    <mergeCell ref="N9:P9"/>
    <mergeCell ref="A28:H28"/>
    <mergeCell ref="J44:P46"/>
    <mergeCell ref="J12:O12"/>
    <mergeCell ref="A27:C27"/>
    <mergeCell ref="J40:L41"/>
    <mergeCell ref="N40:N41"/>
    <mergeCell ref="C10:E10"/>
    <mergeCell ref="F10:H10"/>
    <mergeCell ref="T8:T10"/>
    <mergeCell ref="U8:U10"/>
    <mergeCell ref="V8:V10"/>
    <mergeCell ref="L9:M9"/>
    <mergeCell ref="B3:E5"/>
    <mergeCell ref="B8:F8"/>
    <mergeCell ref="C9:E9"/>
    <mergeCell ref="F9:H9"/>
    <mergeCell ref="I9:K9"/>
    <mergeCell ref="G8:P8"/>
    <mergeCell ref="B7:F7"/>
    <mergeCell ref="G7:P7"/>
    <mergeCell ref="Q12:V12"/>
    <mergeCell ref="T40:T41"/>
    <mergeCell ref="V40:V41"/>
    <mergeCell ref="V44:V45"/>
    <mergeCell ref="T46:T47"/>
    <mergeCell ref="V46:V47"/>
    <mergeCell ref="T42:T43"/>
    <mergeCell ref="V42:V43"/>
    <mergeCell ref="J34:W34"/>
    <mergeCell ref="Q40:S41"/>
    <mergeCell ref="U40:U41"/>
    <mergeCell ref="M40:M41"/>
    <mergeCell ref="L47:P47"/>
    <mergeCell ref="O40:O41"/>
    <mergeCell ref="Q46:S47"/>
    <mergeCell ref="J47:K47"/>
    <mergeCell ref="J55:V55"/>
    <mergeCell ref="C47:D47"/>
    <mergeCell ref="E47:H47"/>
    <mergeCell ref="J42:L43"/>
    <mergeCell ref="N42:N43"/>
    <mergeCell ref="Q42:S43"/>
    <mergeCell ref="A44:C44"/>
    <mergeCell ref="Q44:S45"/>
    <mergeCell ref="M42:M43"/>
    <mergeCell ref="O42:O43"/>
    <mergeCell ref="U46:U47"/>
    <mergeCell ref="U42:U43"/>
    <mergeCell ref="U44:U45"/>
    <mergeCell ref="T44:T45"/>
    <mergeCell ref="L51:P51"/>
    <mergeCell ref="J51:K51"/>
  </mergeCells>
  <conditionalFormatting sqref="E13:H24">
    <cfRule type="containsText" dxfId="11" priority="19" operator="containsText" text="X">
      <formula>NOT(ISERROR(SEARCH("X",E13)))</formula>
    </cfRule>
  </conditionalFormatting>
  <conditionalFormatting sqref="E30:H41">
    <cfRule type="containsText" dxfId="10" priority="18" operator="containsText" text="X">
      <formula>NOT(ISERROR(SEARCH("X",E30)))</formula>
    </cfRule>
  </conditionalFormatting>
  <conditionalFormatting sqref="G27:H27">
    <cfRule type="containsText" dxfId="9" priority="16" operator="containsText" text="X">
      <formula>NOT(ISERROR(SEARCH("X",G27)))</formula>
    </cfRule>
    <cfRule type="containsText" dxfId="8" priority="17" operator="containsText" text="X">
      <formula>NOT(ISERROR(SEARCH("X",G27)))</formula>
    </cfRule>
  </conditionalFormatting>
  <conditionalFormatting sqref="G44:H44">
    <cfRule type="containsText" dxfId="7" priority="12" operator="containsText" text="X">
      <formula>NOT(ISERROR(SEARCH("X",G44)))</formula>
    </cfRule>
    <cfRule type="containsText" dxfId="6" priority="13" operator="containsText" text="X">
      <formula>NOT(ISERROR(SEARCH("X",G44)))</formula>
    </cfRule>
  </conditionalFormatting>
  <conditionalFormatting sqref="K50:V50">
    <cfRule type="cellIs" dxfId="5" priority="11" operator="greaterThan">
      <formula>0</formula>
    </cfRule>
  </conditionalFormatting>
  <conditionalFormatting sqref="K54:V54">
    <cfRule type="cellIs" dxfId="4" priority="6" operator="greaterThan">
      <formula>0</formula>
    </cfRule>
  </conditionalFormatting>
  <conditionalFormatting sqref="K52:V52">
    <cfRule type="cellIs" dxfId="3" priority="4" operator="greaterThan">
      <formula>0</formula>
    </cfRule>
  </conditionalFormatting>
  <conditionalFormatting sqref="K48:V48">
    <cfRule type="cellIs" dxfId="2" priority="3" operator="greaterThan">
      <formula>0</formula>
    </cfRule>
  </conditionalFormatting>
  <conditionalFormatting sqref="K49:V49">
    <cfRule type="containsText" dxfId="1" priority="2" operator="containsText" text="X">
      <formula>NOT(ISERROR(SEARCH("X",K49)))</formula>
    </cfRule>
  </conditionalFormatting>
  <conditionalFormatting sqref="K53:V53">
    <cfRule type="containsText" dxfId="0" priority="1" operator="containsText" text="X">
      <formula>NOT(ISERROR(SEARCH("X",K53)))</formula>
    </cfRule>
  </conditionalFormatting>
  <dataValidations count="6">
    <dataValidation type="list" showInputMessage="1" showErrorMessage="1" sqref="T14:T33 M14:M33 Q14:Q33 K48:V48">
      <formula1>$A$13:$A$24</formula1>
    </dataValidation>
    <dataValidation type="list" showInputMessage="1" showErrorMessage="1" sqref="L14:L33 O14:O33 S14:S33 V14:V33 K52:V52">
      <formula1>$A$30:$A$41</formula1>
    </dataValidation>
    <dataValidation type="list" showInputMessage="1" showErrorMessage="1" sqref="J14:J33">
      <formula1>$A$13:$A$24</formula1>
    </dataValidation>
    <dataValidation type="list" showInputMessage="1" showErrorMessage="1" sqref="E13:H24 E30:H41 G27 G44 K49:V49 K53:V53">
      <formula1>$S$56:$S$57</formula1>
    </dataValidation>
    <dataValidation type="list" showInputMessage="1" showErrorMessage="1" sqref="K54:V54 L50:V50">
      <formula1>$V$56:$V$59</formula1>
    </dataValidation>
    <dataValidation type="list" showInputMessage="1" showErrorMessage="1" sqref="K50">
      <formula1>$V$56:$V$60</formula1>
    </dataValidation>
  </dataValidations>
  <pageMargins left="0" right="0" top="0.39370078740157483" bottom="0.39370078740157483" header="0.51181102362204722" footer="0.51181102362204722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DBT</vt:lpstr>
      <vt:lpstr>DBT!Druckbereich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lastModifiedBy>Bernd Buchfink</cp:lastModifiedBy>
  <dcterms:created xsi:type="dcterms:W3CDTF">2019-06-11T10:58:37Z</dcterms:created>
  <dcterms:modified xsi:type="dcterms:W3CDTF">2022-06-24T15:19:31Z</dcterms:modified>
</cp:coreProperties>
</file>