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5125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O42" i="1"/>
  <c r="H42" i="1"/>
  <c r="G42" i="1"/>
  <c r="F42" i="1"/>
  <c r="E42" i="1"/>
  <c r="D41" i="1"/>
  <c r="V40" i="1"/>
  <c r="V42" i="1" s="1"/>
  <c r="V8" i="1" s="1"/>
  <c r="T40" i="1"/>
  <c r="T42" i="1" s="1"/>
  <c r="O40" i="1"/>
  <c r="M40" i="1"/>
  <c r="M42" i="1" s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D25" i="1" s="1"/>
  <c r="D42" i="1" l="1"/>
  <c r="T8" i="1"/>
</calcChain>
</file>

<file path=xl/sharedStrings.xml><?xml version="1.0" encoding="utf-8"?>
<sst xmlns="http://schemas.openxmlformats.org/spreadsheetml/2006/main" count="136" uniqueCount="88">
  <si>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</si>
  <si>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</si>
  <si>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</si>
  <si>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</si>
  <si>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</si>
  <si>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</si>
  <si>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</si>
  <si>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</si>
  <si>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</si>
  <si>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</si>
  <si>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</si>
  <si>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</si>
  <si>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M1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</si>
  <si>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</si>
  <si>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</si>
  <si>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</si>
  <si>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</si>
  <si>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</si>
  <si>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</si>
  <si>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</si>
  <si>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</si>
  <si>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SG Schurwald</t>
  </si>
  <si>
    <t>:</t>
  </si>
  <si>
    <t>ORT</t>
  </si>
  <si>
    <t>DATUM</t>
  </si>
  <si>
    <t>ZEIT</t>
  </si>
  <si>
    <t>Zuschauer</t>
  </si>
  <si>
    <t>TV</t>
  </si>
  <si>
    <t>Bericht folgt</t>
  </si>
  <si>
    <t>22.07.2022</t>
  </si>
  <si>
    <t>18:00</t>
  </si>
  <si>
    <t>No.</t>
  </si>
  <si>
    <t>Team A</t>
  </si>
  <si>
    <t>Pts</t>
  </si>
  <si>
    <t>H</t>
  </si>
  <si>
    <t>D</t>
  </si>
  <si>
    <t>mB</t>
  </si>
  <si>
    <t>1. Satz</t>
  </si>
  <si>
    <t>2. Satz</t>
  </si>
  <si>
    <t>Mollath, Stefan (122)</t>
  </si>
  <si>
    <t>A</t>
  </si>
  <si>
    <t>B</t>
  </si>
  <si>
    <t>Scheerer , Friedrich-Lukas  (119)</t>
  </si>
  <si>
    <t>Frank, Fabian (118)</t>
  </si>
  <si>
    <t>Kunz, Tim (117)</t>
  </si>
  <si>
    <t>Kunz, Marc (113)</t>
  </si>
  <si>
    <t>Ikenmeyer, Felix (116)</t>
  </si>
  <si>
    <t>Jacobi, Sebastian (120)</t>
  </si>
  <si>
    <t>Schuster, Julian (121)</t>
  </si>
  <si>
    <t>Nickel, Lars (114)</t>
  </si>
  <si>
    <t>Geske, Tobias (115)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</si>
  <si>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</si>
  <si>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</si>
  <si>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</si>
  <si>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</si>
  <si>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</si>
  <si>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</si>
  <si>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</si>
  <si>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</si>
  <si>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</si>
  <si>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</si>
  <si>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</si>
  <si>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</si>
  <si>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</si>
  <si>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</si>
  <si>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</si>
  <si>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</si>
  <si>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</si>
  <si>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</si>
  <si>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</si>
  <si>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</si>
  <si>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</si>
  <si>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</si>
  <si>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</si>
  <si>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</si>
  <si>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</si>
  <si>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</si>
  <si>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</si>
  <si>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</si>
  <si>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</si>
  <si>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</si>
  <si>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</si>
  <si>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</si>
  <si>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</si>
  <si>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</si>
  <si>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</si>
  <si>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sdsds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</si>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</sst>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3" fillId="3" borderId="62" xfId="0" applyFont="1" applyFill="1" applyBorder="1" applyAlignment="1">
      <alignment horizontal="center" vertical="center"/>
    </xf>
    <xf numFmtId="0" fontId="0" fillId="0" borderId="8" xfId="0" applyBorder="1"/>
    <xf numFmtId="0" fontId="3" fillId="4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5" xfId="0" applyFont="1" applyFill="1" applyBorder="1" applyAlignment="1">
      <alignment horizontal="left" vertical="top"/>
    </xf>
    <xf numFmtId="0" fontId="0" fillId="0" borderId="15" xfId="0" applyBorder="1"/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47" xfId="0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4" fillId="3" borderId="41" xfId="0" applyFont="1" applyFill="1" applyBorder="1" applyAlignment="1">
      <alignment horizontal="center" vertical="center"/>
    </xf>
    <xf numFmtId="0" fontId="0" fillId="0" borderId="16" xfId="0" applyBorder="1"/>
    <xf numFmtId="0" fontId="4" fillId="4" borderId="6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0" fillId="0" borderId="12" xfId="0" applyBorder="1"/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0" fontId="9" fillId="3" borderId="3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17" zoomScale="95" zoomScaleNormal="130" zoomScalePageLayoutView="130" workbookViewId="0">
      <selection activeCell="B30" sqref="B30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63" t="s">
        <v>1</v>
      </c>
      <c r="C3" s="162"/>
      <c r="D3" s="162"/>
      <c r="E3" s="164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62"/>
      <c r="C4" s="162"/>
      <c r="D4" s="162"/>
      <c r="E4" s="164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62"/>
      <c r="C5" s="162"/>
      <c r="D5" s="162"/>
      <c r="E5" s="164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77" t="s">
        <v>16</v>
      </c>
      <c r="C7" s="141"/>
      <c r="D7" s="141"/>
      <c r="E7" s="141"/>
      <c r="F7" s="142"/>
      <c r="G7" s="178" t="s">
        <v>17</v>
      </c>
      <c r="H7" s="141"/>
      <c r="I7" s="141"/>
      <c r="J7" s="141"/>
      <c r="K7" s="141"/>
      <c r="L7" s="141"/>
      <c r="M7" s="141"/>
      <c r="N7" s="141"/>
      <c r="O7" s="141"/>
      <c r="P7" s="142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65" t="s">
        <v>20</v>
      </c>
      <c r="C8" s="141"/>
      <c r="D8" s="141"/>
      <c r="E8" s="141"/>
      <c r="F8" s="142"/>
      <c r="G8" s="165" t="s">
        <v>21</v>
      </c>
      <c r="H8" s="141"/>
      <c r="I8" s="141"/>
      <c r="J8" s="141"/>
      <c r="K8" s="141"/>
      <c r="L8" s="141"/>
      <c r="M8" s="141"/>
      <c r="N8" s="141"/>
      <c r="O8" s="141"/>
      <c r="P8" s="142"/>
      <c r="Q8" s="76">
        <v>1</v>
      </c>
      <c r="R8" s="1">
        <v>1</v>
      </c>
      <c r="S8" s="76"/>
      <c r="T8" s="168" t="str">
        <f>IF(SUM(M42,T42,T46)=0,"0",SUM(M42,T42,T46))</f>
        <v>0</v>
      </c>
      <c r="U8" s="169" t="s">
        <v>22</v>
      </c>
      <c r="V8" s="170" t="str">
        <f>IF(SUM(O42,V42,V46)=0,"0",SUM(O42,V42,V46))</f>
        <v>0</v>
      </c>
      <c r="W8" s="121"/>
    </row>
    <row r="9" spans="1:23" ht="14.1" customHeight="1" x14ac:dyDescent="0.2">
      <c r="A9" s="70"/>
      <c r="B9" s="120" t="s">
        <v>23</v>
      </c>
      <c r="C9" s="166" t="s">
        <v>24</v>
      </c>
      <c r="D9" s="162"/>
      <c r="E9" s="162"/>
      <c r="F9" s="166" t="s">
        <v>25</v>
      </c>
      <c r="G9" s="162"/>
      <c r="H9" s="162"/>
      <c r="I9" s="166" t="s">
        <v>26</v>
      </c>
      <c r="J9" s="162"/>
      <c r="K9" s="162"/>
      <c r="L9" s="166" t="s">
        <v>27</v>
      </c>
      <c r="M9" s="162"/>
      <c r="N9" s="182" t="s">
        <v>28</v>
      </c>
      <c r="O9" s="141"/>
      <c r="P9" s="141"/>
      <c r="Q9" s="76">
        <v>2</v>
      </c>
      <c r="R9" s="1"/>
      <c r="S9" s="76"/>
      <c r="T9" s="156"/>
      <c r="U9" s="162"/>
      <c r="V9" s="164"/>
      <c r="W9" s="121"/>
    </row>
    <row r="10" spans="1:23" ht="14.1" customHeight="1" x14ac:dyDescent="0.2">
      <c r="A10" s="70"/>
      <c r="B10" s="1"/>
      <c r="C10" s="167" t="s">
        <v>29</v>
      </c>
      <c r="D10" s="141"/>
      <c r="E10" s="142"/>
      <c r="F10" s="167" t="s">
        <v>30</v>
      </c>
      <c r="G10" s="141"/>
      <c r="H10" s="142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28"/>
      <c r="U10" s="129"/>
      <c r="V10" s="124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87" t="s">
        <v>37</v>
      </c>
      <c r="K12" s="151"/>
      <c r="L12" s="151"/>
      <c r="M12" s="151"/>
      <c r="N12" s="151"/>
      <c r="O12" s="152"/>
      <c r="P12" s="121"/>
      <c r="Q12" s="150" t="s">
        <v>38</v>
      </c>
      <c r="R12" s="151"/>
      <c r="S12" s="151"/>
      <c r="T12" s="151"/>
      <c r="U12" s="151"/>
      <c r="V12" s="152"/>
      <c r="W12" s="121"/>
    </row>
    <row r="13" spans="1:23" ht="14.1" customHeight="1" thickBot="1" x14ac:dyDescent="0.25">
      <c r="A13" s="41">
        <v>2</v>
      </c>
      <c r="B13" s="43" t="s">
        <v>39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0</v>
      </c>
      <c r="E13" s="119"/>
      <c r="F13" s="119"/>
      <c r="G13" s="119"/>
      <c r="H13" s="119"/>
      <c r="I13" s="121"/>
      <c r="J13" s="113" t="s">
        <v>40</v>
      </c>
      <c r="K13" s="65" t="s">
        <v>33</v>
      </c>
      <c r="L13" s="114" t="s">
        <v>41</v>
      </c>
      <c r="M13" s="66" t="s">
        <v>40</v>
      </c>
      <c r="N13" s="65" t="s">
        <v>33</v>
      </c>
      <c r="O13" s="15" t="s">
        <v>41</v>
      </c>
      <c r="P13" s="121"/>
      <c r="Q13" s="14" t="s">
        <v>40</v>
      </c>
      <c r="R13" s="65" t="s">
        <v>33</v>
      </c>
      <c r="S13" s="114" t="s">
        <v>41</v>
      </c>
      <c r="T13" s="117" t="s">
        <v>40</v>
      </c>
      <c r="U13" s="65" t="s">
        <v>33</v>
      </c>
      <c r="V13" s="15" t="s">
        <v>41</v>
      </c>
      <c r="W13" s="121"/>
    </row>
    <row r="14" spans="1:23" ht="14.1" customHeight="1" x14ac:dyDescent="0.2">
      <c r="A14" s="41">
        <v>8</v>
      </c>
      <c r="B14" s="45" t="s">
        <v>42</v>
      </c>
      <c r="C14" s="44"/>
      <c r="D14" s="38">
        <f t="shared" si="0"/>
        <v>0</v>
      </c>
      <c r="E14" s="119"/>
      <c r="F14" s="119"/>
      <c r="G14" s="119"/>
      <c r="H14" s="119"/>
      <c r="I14" s="121"/>
      <c r="J14" s="17"/>
      <c r="K14" s="30">
        <v>1</v>
      </c>
      <c r="L14" s="56"/>
      <c r="M14" s="9"/>
      <c r="N14" s="30">
        <v>21</v>
      </c>
      <c r="O14" s="18"/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11</v>
      </c>
      <c r="B15" s="45" t="s">
        <v>43</v>
      </c>
      <c r="C15" s="44"/>
      <c r="D15" s="38">
        <f t="shared" si="0"/>
        <v>0</v>
      </c>
      <c r="E15" s="119"/>
      <c r="F15" s="119"/>
      <c r="G15" s="119"/>
      <c r="H15" s="119"/>
      <c r="I15" s="121"/>
      <c r="J15" s="19"/>
      <c r="K15" s="31">
        <v>2</v>
      </c>
      <c r="L15" s="57"/>
      <c r="M15" s="8"/>
      <c r="N15" s="31">
        <v>22</v>
      </c>
      <c r="O15" s="20"/>
      <c r="P15" s="84"/>
      <c r="Q15" s="19"/>
      <c r="R15" s="31">
        <v>2</v>
      </c>
      <c r="S15" s="57"/>
      <c r="T15" s="8"/>
      <c r="U15" s="31">
        <v>22</v>
      </c>
      <c r="V15" s="20"/>
      <c r="W15" s="121"/>
    </row>
    <row r="16" spans="1:23" ht="14.1" customHeight="1" x14ac:dyDescent="0.2">
      <c r="A16" s="41">
        <v>17</v>
      </c>
      <c r="B16" s="45" t="s">
        <v>44</v>
      </c>
      <c r="C16" s="44"/>
      <c r="D16" s="38">
        <f t="shared" si="0"/>
        <v>0</v>
      </c>
      <c r="E16" s="119"/>
      <c r="F16" s="119"/>
      <c r="G16" s="119"/>
      <c r="H16" s="119"/>
      <c r="I16" s="121"/>
      <c r="J16" s="21"/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18</v>
      </c>
      <c r="B17" s="45" t="s">
        <v>45</v>
      </c>
      <c r="C17" s="44"/>
      <c r="D17" s="38">
        <f t="shared" si="0"/>
        <v>0</v>
      </c>
      <c r="E17" s="119"/>
      <c r="F17" s="119"/>
      <c r="G17" s="119"/>
      <c r="H17" s="119"/>
      <c r="I17" s="121"/>
      <c r="J17" s="19"/>
      <c r="K17" s="31">
        <v>4</v>
      </c>
      <c r="L17" s="57"/>
      <c r="M17" s="8"/>
      <c r="N17" s="31">
        <v>24</v>
      </c>
      <c r="O17" s="20"/>
      <c r="P17" s="84"/>
      <c r="Q17" s="19"/>
      <c r="R17" s="31">
        <v>4</v>
      </c>
      <c r="S17" s="57"/>
      <c r="T17" s="8"/>
      <c r="U17" s="31">
        <v>24</v>
      </c>
      <c r="V17" s="20"/>
      <c r="W17" s="121"/>
    </row>
    <row r="18" spans="1:24" ht="14.1" customHeight="1" x14ac:dyDescent="0.2">
      <c r="A18" s="41">
        <v>19</v>
      </c>
      <c r="B18" s="45" t="s">
        <v>46</v>
      </c>
      <c r="C18" s="44"/>
      <c r="D18" s="38">
        <f t="shared" si="0"/>
        <v>0</v>
      </c>
      <c r="E18" s="119"/>
      <c r="F18" s="119"/>
      <c r="G18" s="119"/>
      <c r="H18" s="119"/>
      <c r="I18" s="121"/>
      <c r="J18" s="21"/>
      <c r="K18" s="32">
        <v>5</v>
      </c>
      <c r="L18" s="56"/>
      <c r="M18" s="11"/>
      <c r="N18" s="32">
        <v>25</v>
      </c>
      <c r="O18" s="18"/>
      <c r="P18" s="84"/>
      <c r="Q18" s="21"/>
      <c r="R18" s="32">
        <v>5</v>
      </c>
      <c r="S18" s="56"/>
      <c r="T18" s="11"/>
      <c r="U18" s="32">
        <v>25</v>
      </c>
      <c r="V18" s="18"/>
      <c r="W18" s="121"/>
    </row>
    <row r="19" spans="1:24" ht="14.1" customHeight="1" x14ac:dyDescent="0.2">
      <c r="A19" s="41">
        <v>21</v>
      </c>
      <c r="B19" s="45" t="s">
        <v>47</v>
      </c>
      <c r="C19" s="44"/>
      <c r="D19" s="38">
        <f t="shared" si="0"/>
        <v>0</v>
      </c>
      <c r="E19" s="119"/>
      <c r="F19" s="119"/>
      <c r="G19" s="119"/>
      <c r="H19" s="119"/>
      <c r="I19" s="121"/>
      <c r="J19" s="19"/>
      <c r="K19" s="31">
        <v>6</v>
      </c>
      <c r="L19" s="57"/>
      <c r="M19" s="8"/>
      <c r="N19" s="31">
        <v>26</v>
      </c>
      <c r="O19" s="20"/>
      <c r="P19" s="84"/>
      <c r="Q19" s="19"/>
      <c r="R19" s="31">
        <v>6</v>
      </c>
      <c r="S19" s="57"/>
      <c r="T19" s="8"/>
      <c r="U19" s="31">
        <v>26</v>
      </c>
      <c r="V19" s="20"/>
      <c r="W19" s="121"/>
    </row>
    <row r="20" spans="1:24" ht="14.1" customHeight="1" x14ac:dyDescent="0.2">
      <c r="A20" s="41">
        <v>24</v>
      </c>
      <c r="B20" s="45" t="s">
        <v>48</v>
      </c>
      <c r="C20" s="44"/>
      <c r="D20" s="38">
        <f t="shared" si="0"/>
        <v>0</v>
      </c>
      <c r="E20" s="119"/>
      <c r="F20" s="119"/>
      <c r="G20" s="119"/>
      <c r="H20" s="119"/>
      <c r="I20" s="121"/>
      <c r="J20" s="22"/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44</v>
      </c>
      <c r="B21" s="45" t="s">
        <v>49</v>
      </c>
      <c r="C21" s="44"/>
      <c r="D21" s="38">
        <f t="shared" si="0"/>
        <v>0</v>
      </c>
      <c r="E21" s="119"/>
      <c r="F21" s="119"/>
      <c r="G21" s="119"/>
      <c r="H21" s="119"/>
      <c r="I21" s="121"/>
      <c r="J21" s="19"/>
      <c r="K21" s="31">
        <v>8</v>
      </c>
      <c r="L21" s="57"/>
      <c r="M21" s="8"/>
      <c r="N21" s="31">
        <v>28</v>
      </c>
      <c r="O21" s="20"/>
      <c r="P21" s="84"/>
      <c r="Q21" s="19"/>
      <c r="R21" s="31">
        <v>8</v>
      </c>
      <c r="S21" s="57"/>
      <c r="T21" s="8"/>
      <c r="U21" s="31">
        <v>28</v>
      </c>
      <c r="V21" s="20"/>
      <c r="W21" s="121"/>
    </row>
    <row r="22" spans="1:24" ht="14.1" customHeight="1" x14ac:dyDescent="0.2">
      <c r="A22" s="41">
        <v>91</v>
      </c>
      <c r="B22" s="45" t="s">
        <v>50</v>
      </c>
      <c r="C22" s="44"/>
      <c r="D22" s="38">
        <f t="shared" si="0"/>
        <v>0</v>
      </c>
      <c r="E22" s="119"/>
      <c r="F22" s="119"/>
      <c r="G22" s="119"/>
      <c r="H22" s="119"/>
      <c r="I22" s="121"/>
      <c r="J22" s="21"/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/>
      <c r="B23" s="45"/>
      <c r="C23" s="44"/>
      <c r="D23" s="38" t="str">
        <f t="shared" si="0"/>
        <v/>
      </c>
      <c r="E23" s="119"/>
      <c r="F23" s="119"/>
      <c r="G23" s="119"/>
      <c r="H23" s="119"/>
      <c r="I23" s="121"/>
      <c r="J23" s="19"/>
      <c r="K23" s="31">
        <v>10</v>
      </c>
      <c r="L23" s="57"/>
      <c r="M23" s="8"/>
      <c r="N23" s="31">
        <v>30</v>
      </c>
      <c r="O23" s="20"/>
      <c r="P23" s="84"/>
      <c r="Q23" s="19"/>
      <c r="R23" s="31">
        <v>10</v>
      </c>
      <c r="S23" s="57"/>
      <c r="T23" s="8"/>
      <c r="U23" s="31">
        <v>30</v>
      </c>
      <c r="V23" s="20"/>
      <c r="W23" s="121"/>
    </row>
    <row r="24" spans="1:24" ht="14.1" customHeight="1" thickBot="1" x14ac:dyDescent="0.25">
      <c r="A24" s="42"/>
      <c r="B24" s="46"/>
      <c r="C24" s="47"/>
      <c r="D24" s="39" t="str">
        <f t="shared" si="0"/>
        <v/>
      </c>
      <c r="E24" s="37"/>
      <c r="F24" s="37"/>
      <c r="G24" s="37"/>
      <c r="H24" s="37"/>
      <c r="I24" s="121"/>
      <c r="J24" s="21"/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40</v>
      </c>
      <c r="B25" s="5"/>
      <c r="C25" s="115" t="s">
        <v>51</v>
      </c>
      <c r="D25" s="88" t="str">
        <f>IF(SUM(D13:D24)&gt;0,SUM(D13:D24),"")</f>
        <v/>
      </c>
      <c r="E25" s="68" t="str">
        <f>IF(COUNTA(E13:E24)=0,"",COUNTA(E13:E24))</f>
        <v/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/>
      <c r="K25" s="31">
        <v>12</v>
      </c>
      <c r="L25" s="57"/>
      <c r="M25" s="8"/>
      <c r="N25" s="31">
        <v>32</v>
      </c>
      <c r="O25" s="20"/>
      <c r="P25" s="84"/>
      <c r="Q25" s="19"/>
      <c r="R25" s="31">
        <v>12</v>
      </c>
      <c r="S25" s="57"/>
      <c r="T25" s="8"/>
      <c r="U25" s="31">
        <v>32</v>
      </c>
      <c r="V25" s="20"/>
      <c r="W25" s="121"/>
    </row>
    <row r="26" spans="1:24" ht="14.1" customHeight="1" x14ac:dyDescent="0.2">
      <c r="A26" s="41" t="s">
        <v>41</v>
      </c>
      <c r="B26" s="3"/>
      <c r="C26" s="108"/>
      <c r="D26" s="177" t="s">
        <v>52</v>
      </c>
      <c r="E26" s="126"/>
      <c r="F26" s="127"/>
      <c r="G26" s="69" t="s">
        <v>53</v>
      </c>
      <c r="H26" s="69" t="s">
        <v>54</v>
      </c>
      <c r="I26" s="121"/>
      <c r="J26" s="21"/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88" t="s">
        <v>55</v>
      </c>
      <c r="B27" s="141"/>
      <c r="C27" s="141"/>
      <c r="D27" s="128"/>
      <c r="E27" s="129"/>
      <c r="F27" s="124"/>
      <c r="G27" s="119"/>
      <c r="H27" s="119"/>
      <c r="I27" s="121"/>
      <c r="J27" s="19"/>
      <c r="K27" s="31">
        <v>14</v>
      </c>
      <c r="L27" s="57"/>
      <c r="M27" s="8"/>
      <c r="N27" s="31">
        <v>34</v>
      </c>
      <c r="O27" s="20"/>
      <c r="P27" s="84"/>
      <c r="Q27" s="19"/>
      <c r="R27" s="31">
        <v>14</v>
      </c>
      <c r="S27" s="57"/>
      <c r="T27" s="8"/>
      <c r="U27" s="31">
        <v>34</v>
      </c>
      <c r="V27" s="20"/>
      <c r="W27" s="121"/>
    </row>
    <row r="28" spans="1:24" ht="14.1" customHeight="1" x14ac:dyDescent="0.2">
      <c r="A28" s="183"/>
      <c r="B28" s="141"/>
      <c r="C28" s="141"/>
      <c r="D28" s="141"/>
      <c r="E28" s="141"/>
      <c r="F28" s="141"/>
      <c r="G28" s="141"/>
      <c r="H28" s="141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56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/>
      <c r="K29" s="31">
        <v>16</v>
      </c>
      <c r="L29" s="57"/>
      <c r="M29" s="8"/>
      <c r="N29" s="31">
        <v>36</v>
      </c>
      <c r="O29" s="20"/>
      <c r="P29" s="84"/>
      <c r="Q29" s="19"/>
      <c r="R29" s="31">
        <v>16</v>
      </c>
      <c r="S29" s="57"/>
      <c r="T29" s="8"/>
      <c r="U29" s="31">
        <v>36</v>
      </c>
      <c r="V29" s="20"/>
      <c r="W29" s="121"/>
    </row>
    <row r="30" spans="1:24" ht="14.1" customHeight="1" x14ac:dyDescent="0.2">
      <c r="A30" s="41">
        <v>22</v>
      </c>
      <c r="B30" s="45" t="s">
        <v>87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0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>
        <v>12</v>
      </c>
      <c r="B31" s="45" t="s">
        <v>86</v>
      </c>
      <c r="C31" s="44"/>
      <c r="D31" s="38">
        <f t="shared" si="1"/>
        <v>0</v>
      </c>
      <c r="E31" s="119"/>
      <c r="F31" s="119"/>
      <c r="G31" s="119"/>
      <c r="H31" s="119"/>
      <c r="I31" s="121"/>
      <c r="J31" s="22"/>
      <c r="K31" s="33">
        <v>18</v>
      </c>
      <c r="L31" s="58"/>
      <c r="M31" s="10"/>
      <c r="N31" s="33">
        <v>38</v>
      </c>
      <c r="O31" s="23"/>
      <c r="P31" s="84"/>
      <c r="Q31" s="22"/>
      <c r="R31" s="33">
        <v>18</v>
      </c>
      <c r="S31" s="58"/>
      <c r="T31" s="10"/>
      <c r="U31" s="33">
        <v>38</v>
      </c>
      <c r="V31" s="23"/>
      <c r="W31" s="121"/>
    </row>
    <row r="32" spans="1:24" ht="14.1" customHeight="1" x14ac:dyDescent="0.2">
      <c r="A32" s="41"/>
      <c r="B32" s="45"/>
      <c r="C32" s="44"/>
      <c r="D32" s="38" t="str">
        <f t="shared" si="1"/>
        <v/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/>
      <c r="B33" s="45"/>
      <c r="C33" s="44"/>
      <c r="D33" s="38" t="str">
        <f t="shared" si="1"/>
        <v/>
      </c>
      <c r="E33" s="119"/>
      <c r="F33" s="119"/>
      <c r="G33" s="119"/>
      <c r="H33" s="119"/>
      <c r="I33" s="121"/>
      <c r="J33" s="24"/>
      <c r="K33" s="34">
        <v>20</v>
      </c>
      <c r="L33" s="59"/>
      <c r="M33" s="35"/>
      <c r="N33" s="34">
        <v>40</v>
      </c>
      <c r="O33" s="25"/>
      <c r="P33" s="84"/>
      <c r="Q33" s="24"/>
      <c r="R33" s="34">
        <v>20</v>
      </c>
      <c r="S33" s="59"/>
      <c r="T33" s="35"/>
      <c r="U33" s="34">
        <v>40</v>
      </c>
      <c r="V33" s="25"/>
      <c r="W33" s="121"/>
    </row>
    <row r="34" spans="1:24" ht="14.1" customHeight="1" x14ac:dyDescent="0.2">
      <c r="A34" s="41"/>
      <c r="B34" s="45"/>
      <c r="C34" s="44"/>
      <c r="D34" s="38" t="str">
        <f t="shared" si="1"/>
        <v/>
      </c>
      <c r="E34" s="119"/>
      <c r="F34" s="119"/>
      <c r="G34" s="119"/>
      <c r="H34" s="119"/>
      <c r="I34" s="121"/>
      <c r="J34" s="161" t="s">
        <v>57</v>
      </c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</row>
    <row r="35" spans="1:24" ht="14.1" customHeight="1" x14ac:dyDescent="0.2">
      <c r="A35" s="41"/>
      <c r="B35" s="45"/>
      <c r="C35" s="44"/>
      <c r="D35" s="38" t="str">
        <f t="shared" si="1"/>
        <v/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/>
      <c r="B36" s="45"/>
      <c r="C36" s="44"/>
      <c r="D36" s="38" t="str">
        <f t="shared" si="1"/>
        <v/>
      </c>
      <c r="E36" s="119"/>
      <c r="F36" s="119"/>
      <c r="G36" s="119"/>
      <c r="H36" s="119"/>
      <c r="I36" s="121"/>
      <c r="J36" s="2"/>
      <c r="K36" s="87" t="s">
        <v>58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/>
      <c r="B37" s="45"/>
      <c r="C37" s="44"/>
      <c r="D37" s="38" t="str">
        <f t="shared" si="1"/>
        <v/>
      </c>
      <c r="E37" s="119"/>
      <c r="F37" s="119"/>
      <c r="G37" s="119"/>
      <c r="H37" s="119"/>
      <c r="I37" s="121"/>
      <c r="J37" s="67"/>
      <c r="K37" s="87" t="s">
        <v>59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/>
      <c r="B38" s="45"/>
      <c r="C38" s="44"/>
      <c r="D38" s="38" t="str">
        <f t="shared" si="1"/>
        <v/>
      </c>
      <c r="E38" s="119"/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/>
      <c r="B39" s="45"/>
      <c r="C39" s="44"/>
      <c r="D39" s="38" t="str">
        <f t="shared" si="1"/>
        <v/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/>
      <c r="B40" s="45"/>
      <c r="C40" s="44"/>
      <c r="D40" s="38" t="str">
        <f t="shared" si="1"/>
        <v/>
      </c>
      <c r="E40" s="119"/>
      <c r="F40" s="119"/>
      <c r="G40" s="119"/>
      <c r="H40" s="119"/>
      <c r="I40" s="121"/>
      <c r="J40" s="189" t="s">
        <v>60</v>
      </c>
      <c r="K40" s="131"/>
      <c r="L40" s="144"/>
      <c r="M40" s="149" t="str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/>
      </c>
      <c r="N40" s="148" t="s">
        <v>22</v>
      </c>
      <c r="O40" s="123" t="str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/>
      </c>
      <c r="P40" s="179"/>
      <c r="Q40" s="143" t="s">
        <v>61</v>
      </c>
      <c r="R40" s="131"/>
      <c r="S40" s="144"/>
      <c r="T40" s="149" t="str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/>
      </c>
      <c r="U40" s="148" t="s">
        <v>22</v>
      </c>
      <c r="V40" s="153" t="str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121"/>
    </row>
    <row r="41" spans="1:24" ht="14.1" customHeight="1" thickBot="1" x14ac:dyDescent="0.25">
      <c r="A41" s="48"/>
      <c r="B41" s="46"/>
      <c r="C41" s="47"/>
      <c r="D41" s="39" t="str">
        <f t="shared" si="1"/>
        <v/>
      </c>
      <c r="E41" s="37"/>
      <c r="F41" s="37"/>
      <c r="G41" s="37"/>
      <c r="H41" s="37"/>
      <c r="I41" s="121"/>
      <c r="J41" s="186"/>
      <c r="K41" s="129"/>
      <c r="L41" s="124"/>
      <c r="M41" s="128"/>
      <c r="N41" s="129"/>
      <c r="O41" s="124"/>
      <c r="P41" s="180"/>
      <c r="Q41" s="128"/>
      <c r="R41" s="129"/>
      <c r="S41" s="124"/>
      <c r="T41" s="128"/>
      <c r="U41" s="129"/>
      <c r="V41" s="154"/>
      <c r="W41" s="121"/>
    </row>
    <row r="42" spans="1:24" ht="14.1" customHeight="1" thickBot="1" x14ac:dyDescent="0.25">
      <c r="A42" s="40" t="s">
        <v>40</v>
      </c>
      <c r="B42" s="5"/>
      <c r="C42" s="115" t="s">
        <v>51</v>
      </c>
      <c r="D42" s="88" t="str">
        <f>IF(SUM(D30:D41)&gt;0,SUM(D30:D41),"")</f>
        <v/>
      </c>
      <c r="E42" s="68" t="str">
        <f>IF(COUNTA(E30:E41)=0,"",COUNTA(E30:E41))</f>
        <v/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33" t="s">
        <v>62</v>
      </c>
      <c r="K42" s="126"/>
      <c r="L42" s="127"/>
      <c r="M42" s="145" t="str">
        <f>IF(M40="","0",IF(M40&gt;O40,1,0))</f>
        <v>0</v>
      </c>
      <c r="N42" s="137" t="s">
        <v>22</v>
      </c>
      <c r="O42" s="146" t="str">
        <f>IF(O40="","0",IF(O40&gt;M40,1,0))</f>
        <v>0</v>
      </c>
      <c r="P42" s="180"/>
      <c r="Q42" s="138" t="s">
        <v>62</v>
      </c>
      <c r="R42" s="126"/>
      <c r="S42" s="127"/>
      <c r="T42" s="145" t="str">
        <f>IF(T40="","",IF(T40&gt;V40,1,0))</f>
        <v/>
      </c>
      <c r="U42" s="137" t="s">
        <v>22</v>
      </c>
      <c r="V42" s="159" t="str">
        <f>IF(V40="","0",IF(V40&gt;T40,1,0))</f>
        <v>0</v>
      </c>
      <c r="W42" s="121"/>
    </row>
    <row r="43" spans="1:24" ht="14.1" customHeight="1" thickBot="1" x14ac:dyDescent="0.25">
      <c r="A43" s="49" t="s">
        <v>41</v>
      </c>
      <c r="B43" s="4"/>
      <c r="C43" s="108"/>
      <c r="D43" s="177" t="s">
        <v>52</v>
      </c>
      <c r="E43" s="126"/>
      <c r="F43" s="127"/>
      <c r="G43" s="69" t="s">
        <v>53</v>
      </c>
      <c r="H43" s="69" t="s">
        <v>54</v>
      </c>
      <c r="I43" s="121"/>
      <c r="J43" s="134"/>
      <c r="K43" s="135"/>
      <c r="L43" s="136"/>
      <c r="M43" s="139"/>
      <c r="N43" s="135"/>
      <c r="O43" s="136"/>
      <c r="P43" s="181"/>
      <c r="Q43" s="139"/>
      <c r="R43" s="135"/>
      <c r="S43" s="136"/>
      <c r="T43" s="139"/>
      <c r="U43" s="135"/>
      <c r="V43" s="160"/>
      <c r="W43" s="121"/>
    </row>
    <row r="44" spans="1:24" ht="14.1" customHeight="1" x14ac:dyDescent="0.2">
      <c r="A44" s="140" t="s">
        <v>55</v>
      </c>
      <c r="B44" s="141"/>
      <c r="C44" s="142"/>
      <c r="D44" s="128"/>
      <c r="E44" s="129"/>
      <c r="F44" s="124"/>
      <c r="G44" s="119"/>
      <c r="H44" s="119"/>
      <c r="I44" s="121"/>
      <c r="J44" s="184" t="s">
        <v>63</v>
      </c>
      <c r="K44" s="131"/>
      <c r="L44" s="131"/>
      <c r="M44" s="131"/>
      <c r="N44" s="131"/>
      <c r="O44" s="131"/>
      <c r="P44" s="144"/>
      <c r="Q44" s="143" t="s">
        <v>64</v>
      </c>
      <c r="R44" s="131"/>
      <c r="S44" s="144"/>
      <c r="T44" s="149" t="str">
        <f>IF(AND(K48="",L48="",M48="",N48="",O48="",K50="",L50="",M50="",N50="",O50=""),"0",SUM(K50:V50))</f>
        <v>0</v>
      </c>
      <c r="U44" s="148" t="s">
        <v>22</v>
      </c>
      <c r="V44" s="153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85"/>
      <c r="K45" s="162"/>
      <c r="L45" s="162"/>
      <c r="M45" s="162"/>
      <c r="N45" s="162"/>
      <c r="O45" s="162"/>
      <c r="P45" s="164"/>
      <c r="Q45" s="128"/>
      <c r="R45" s="129"/>
      <c r="S45" s="124"/>
      <c r="T45" s="128"/>
      <c r="U45" s="129"/>
      <c r="V45" s="154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86"/>
      <c r="K46" s="129"/>
      <c r="L46" s="129"/>
      <c r="M46" s="129"/>
      <c r="N46" s="129"/>
      <c r="O46" s="129"/>
      <c r="P46" s="124"/>
      <c r="Q46" s="125" t="s">
        <v>62</v>
      </c>
      <c r="R46" s="126"/>
      <c r="S46" s="127"/>
      <c r="T46" s="155">
        <f>IF(T44="","0",IF(T44&gt;V44,1,0))</f>
        <v>0</v>
      </c>
      <c r="U46" s="147" t="s">
        <v>22</v>
      </c>
      <c r="V46" s="157">
        <v>0</v>
      </c>
      <c r="W46" s="121"/>
    </row>
    <row r="47" spans="1:24" ht="16.899999999999999" customHeight="1" thickBot="1" x14ac:dyDescent="0.25">
      <c r="A47" s="70"/>
      <c r="B47" s="89" t="s">
        <v>65</v>
      </c>
      <c r="C47" s="132" t="s">
        <v>66</v>
      </c>
      <c r="D47" s="129"/>
      <c r="E47" s="132" t="s">
        <v>67</v>
      </c>
      <c r="F47" s="129"/>
      <c r="G47" s="129"/>
      <c r="H47" s="129"/>
      <c r="I47" s="121"/>
      <c r="J47" s="175" t="s">
        <v>68</v>
      </c>
      <c r="K47" s="172"/>
      <c r="L47" s="171" t="str">
        <f>IF(B8="","",B8)</f>
        <v>BHC BADG Münster</v>
      </c>
      <c r="M47" s="172"/>
      <c r="N47" s="172"/>
      <c r="O47" s="172"/>
      <c r="P47" s="173"/>
      <c r="Q47" s="128"/>
      <c r="R47" s="129"/>
      <c r="S47" s="124"/>
      <c r="T47" s="156"/>
      <c r="U47" s="129"/>
      <c r="V47" s="158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90"/>
      <c r="F48" s="141"/>
      <c r="G48" s="141"/>
      <c r="H48" s="142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90"/>
      <c r="F49" s="141"/>
      <c r="G49" s="141"/>
      <c r="H49" s="142"/>
      <c r="I49" s="121"/>
      <c r="J49" s="60" t="s">
        <v>69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70</v>
      </c>
      <c r="C50" s="191"/>
      <c r="D50" s="141"/>
      <c r="E50" s="141"/>
      <c r="F50" s="141"/>
      <c r="G50" s="141"/>
      <c r="H50" s="141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90"/>
      <c r="F51" s="141"/>
      <c r="G51" s="141"/>
      <c r="H51" s="142"/>
      <c r="I51" s="121"/>
      <c r="J51" s="176" t="s">
        <v>71</v>
      </c>
      <c r="K51" s="151"/>
      <c r="L51" s="174" t="str">
        <f>IF(G8="","",G8)</f>
        <v>SG Schurwald</v>
      </c>
      <c r="M51" s="151"/>
      <c r="N51" s="151"/>
      <c r="O51" s="151"/>
      <c r="P51" s="151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90"/>
      <c r="F52" s="141"/>
      <c r="G52" s="141"/>
      <c r="H52" s="142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72</v>
      </c>
      <c r="C53" s="121"/>
      <c r="D53" s="121"/>
      <c r="E53" s="121"/>
      <c r="F53" s="121"/>
      <c r="G53" s="121"/>
      <c r="H53" s="121"/>
      <c r="I53" s="121"/>
      <c r="J53" s="60" t="s">
        <v>69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90"/>
      <c r="F54" s="141"/>
      <c r="G54" s="141"/>
      <c r="H54" s="142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30" t="s">
        <v>73</v>
      </c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96"/>
    </row>
    <row r="56" spans="1:23" ht="8.25" customHeight="1" x14ac:dyDescent="0.2">
      <c r="A56" s="70"/>
      <c r="B56" s="74" t="s">
        <v>74</v>
      </c>
      <c r="C56" s="97" t="s">
        <v>35</v>
      </c>
      <c r="D56" s="78" t="s">
        <v>75</v>
      </c>
      <c r="E56" s="78"/>
      <c r="F56" s="79"/>
      <c r="G56" s="97" t="s">
        <v>36</v>
      </c>
      <c r="H56" s="78" t="s">
        <v>76</v>
      </c>
      <c r="I56" s="78"/>
      <c r="J56" s="79"/>
      <c r="K56" s="103" t="s">
        <v>33</v>
      </c>
      <c r="L56" s="104" t="s">
        <v>77</v>
      </c>
      <c r="M56" s="78"/>
      <c r="N56" s="79"/>
      <c r="O56" s="97" t="s">
        <v>78</v>
      </c>
      <c r="P56" s="105" t="s">
        <v>79</v>
      </c>
      <c r="Q56" s="78"/>
      <c r="R56" s="79"/>
      <c r="S56" s="103" t="s">
        <v>4</v>
      </c>
      <c r="T56" s="104" t="s">
        <v>80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69</v>
      </c>
      <c r="D57" s="99" t="s">
        <v>81</v>
      </c>
      <c r="E57" s="100"/>
      <c r="F57" s="101"/>
      <c r="G57" s="102" t="s">
        <v>31</v>
      </c>
      <c r="H57" s="81" t="s">
        <v>82</v>
      </c>
      <c r="I57" s="100"/>
      <c r="J57" s="101"/>
      <c r="K57" s="98" t="s">
        <v>34</v>
      </c>
      <c r="L57" s="81" t="s">
        <v>83</v>
      </c>
      <c r="M57" s="100"/>
      <c r="N57" s="101"/>
      <c r="O57" s="98" t="s">
        <v>84</v>
      </c>
      <c r="P57" s="99" t="s">
        <v>85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E49:H49"/>
    <mergeCell ref="E51:H51"/>
    <mergeCell ref="E52:H52"/>
    <mergeCell ref="E54:H54"/>
    <mergeCell ref="C50:H50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2022-06-17T21:18:05Z</dcterms:modified>
</cp:coreProperties>
</file>