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helena_pijpaert_ugent_be/Documents/Documenten/2. Master/Applied Ocean Observatory Technology/Project/Data/Haul/"/>
    </mc:Choice>
  </mc:AlternateContent>
  <xr:revisionPtr revIDLastSave="581" documentId="8_{CF13B9B1-6D8F-45F8-95FB-3DA7F4A17801}" xr6:coauthVersionLast="47" xr6:coauthVersionMax="47" xr10:uidLastSave="{3F3AAFB9-5684-4574-9654-D267E6E09D6A}"/>
  <bookViews>
    <workbookView xWindow="-108" yWindow="-108" windowWidth="23256" windowHeight="12456" activeTab="3" xr2:uid="{37FA8E57-859E-4875-A4D8-681BCC2AC3B8}"/>
  </bookViews>
  <sheets>
    <sheet name="Day1" sheetId="1" r:id="rId1"/>
    <sheet name="Day3" sheetId="2" r:id="rId2"/>
    <sheet name="Length distribution day1" sheetId="3" r:id="rId3"/>
    <sheet name="Length distribution day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9" i="5" l="1"/>
  <c r="P39" i="5"/>
  <c r="X39" i="5"/>
  <c r="O39" i="3"/>
  <c r="J40" i="3"/>
  <c r="B50" i="3"/>
  <c r="F39" i="3"/>
  <c r="B20" i="1"/>
  <c r="B19" i="2"/>
  <c r="B6" i="2"/>
  <c r="B6" i="1"/>
  <c r="B7" i="1" l="1"/>
  <c r="B7" i="2"/>
  <c r="C10" i="2" l="1"/>
  <c r="D10" i="2" s="1"/>
  <c r="C11" i="2"/>
  <c r="D11" i="2" s="1"/>
  <c r="C12" i="2"/>
  <c r="D12" i="2" s="1"/>
  <c r="C13" i="2"/>
  <c r="D13" i="2" s="1"/>
  <c r="C15" i="2"/>
  <c r="D15" i="2" s="1"/>
  <c r="C14" i="2"/>
  <c r="D14" i="2" s="1"/>
  <c r="C10" i="1"/>
  <c r="D10" i="1" s="1"/>
  <c r="C11" i="1"/>
  <c r="D11" i="1" s="1"/>
  <c r="C12" i="1"/>
  <c r="D12" i="1" s="1"/>
  <c r="C15" i="1"/>
  <c r="D15" i="1" s="1"/>
  <c r="C13" i="1"/>
  <c r="D13" i="1" s="1"/>
  <c r="C14" i="1"/>
  <c r="D14" i="1" s="1"/>
</calcChain>
</file>

<file path=xl/sharedStrings.xml><?xml version="1.0" encoding="utf-8"?>
<sst xmlns="http://schemas.openxmlformats.org/spreadsheetml/2006/main" count="107" uniqueCount="49">
  <si>
    <t xml:space="preserve">Oceanography </t>
  </si>
  <si>
    <t>COD</t>
  </si>
  <si>
    <t>Catch statistics</t>
  </si>
  <si>
    <t>Total catch (kg):</t>
  </si>
  <si>
    <t>Subsample weight (kg):</t>
  </si>
  <si>
    <t>Raising factor:</t>
  </si>
  <si>
    <t>SPECIES</t>
  </si>
  <si>
    <t>Catch, subsample weight</t>
  </si>
  <si>
    <t>Raising factor</t>
  </si>
  <si>
    <t>CPUE (kg/15 Min)</t>
  </si>
  <si>
    <t>WHITING</t>
  </si>
  <si>
    <t>PLAICE</t>
  </si>
  <si>
    <t>SPRAT</t>
  </si>
  <si>
    <t>DAB</t>
  </si>
  <si>
    <t>HERRING</t>
  </si>
  <si>
    <t>GURNARD</t>
  </si>
  <si>
    <t>Cruise with RV Havfisken, 09/06/2026</t>
  </si>
  <si>
    <t>Cruise with RV Havfisken, 11/06/2026</t>
  </si>
  <si>
    <t>FLOUNDER</t>
  </si>
  <si>
    <t>SOLE</t>
  </si>
  <si>
    <t>SPRAT/HERRING</t>
  </si>
  <si>
    <t>LENGTH DISTRIBUTION Eurpoean plaice (rødspætte)</t>
  </si>
  <si>
    <t>LENGTH GROUP (cm)</t>
  </si>
  <si>
    <t>Calculation of mortality</t>
  </si>
  <si>
    <t>N(t+1)=N(t)*exp(Zt)</t>
  </si>
  <si>
    <t>ln(N(t+1))/ln(N(t)) = Z(t)</t>
  </si>
  <si>
    <t>Age</t>
  </si>
  <si>
    <t>LENGTH DISTRIBUTION SPRAT (brisling) 2026</t>
  </si>
  <si>
    <t>LENGTH DISTRIBUTION WHITING (hvilling) 2026</t>
  </si>
  <si>
    <t>LENGTH DISTRIBUTION Herring</t>
  </si>
  <si>
    <t>LENGTH DISTRIBUTION Dab</t>
  </si>
  <si>
    <t>TOTAAL</t>
  </si>
  <si>
    <t>LENGTH DISTRIBUTION  DAB (Ising) 2026</t>
  </si>
  <si>
    <t>LENGTH DISTRIBUTION European flounder</t>
  </si>
  <si>
    <t>NR</t>
  </si>
  <si>
    <t>rodspette</t>
  </si>
  <si>
    <t>ising</t>
  </si>
  <si>
    <t>skrubbe</t>
  </si>
  <si>
    <t>hvilling</t>
  </si>
  <si>
    <t>rodspetto</t>
  </si>
  <si>
    <t>brisling</t>
  </si>
  <si>
    <t>knurhare</t>
  </si>
  <si>
    <t>sotunge</t>
  </si>
  <si>
    <t>torsk</t>
  </si>
  <si>
    <t>floyfisk</t>
  </si>
  <si>
    <t>DRAGONET</t>
  </si>
  <si>
    <t>sotunga</t>
  </si>
  <si>
    <t>ulke+ knurhare</t>
  </si>
  <si>
    <t xml:space="preserve">GURNARD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</si>
</sst>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2" fontId="0" fillId="0" borderId="0" xfId="0" applyNumberFormat="1"/>
    <xf numFmtId="2" fontId="0" fillId="0" borderId="0" xfId="0" applyNumberFormat="1" applyAlignment="1">
      <alignment horizontal="left"/>
    </xf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754381</xdr:colOff>
      <xdr:row>20</xdr:row>
      <xdr:rowOff>83820</xdr:rowOff>
    </xdr:from>
    <xdr:to>
      <xdr:col>10</xdr:col>
      <xdr:colOff>596901</xdr:colOff>
      <xdr:row>31</xdr:row>
      <xdr:rowOff>102112</xdr:rowOff>
    </xdr:to>
    <xdr:pic>
      <xdr:nvPicPr>
        <xdr:cNvPr id="2" name="Billede 4">
          <a:extLst>
            <a:ext uri="{FF2B5EF4-FFF2-40B4-BE49-F238E27FC236}">
              <a16:creationId xmlns:a16="http://schemas.microsoft.com/office/drawing/2014/main" id="{C2371EF4-9F2E-4F16-A0B2-316E47925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2741" y="4069080"/>
          <a:ext cx="3065780" cy="2029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62</xdr:row>
      <xdr:rowOff>167640</xdr:rowOff>
    </xdr:from>
    <xdr:to>
      <xdr:col>10</xdr:col>
      <xdr:colOff>400922</xdr:colOff>
      <xdr:row>71</xdr:row>
      <xdr:rowOff>137159</xdr:rowOff>
    </xdr:to>
    <xdr:pic>
      <xdr:nvPicPr>
        <xdr:cNvPr id="3" name="Picture 2" descr="Red gurnard | The Wildlife Trusts">
          <a:extLst>
            <a:ext uri="{FF2B5EF4-FFF2-40B4-BE49-F238E27FC236}">
              <a16:creationId xmlns:a16="http://schemas.microsoft.com/office/drawing/2014/main" id="{10816B0C-8A7C-4DE9-A914-CAA9217C6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3220" y="11833860"/>
          <a:ext cx="2839322" cy="1615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</xdr:colOff>
      <xdr:row>52</xdr:row>
      <xdr:rowOff>30480</xdr:rowOff>
    </xdr:from>
    <xdr:to>
      <xdr:col>10</xdr:col>
      <xdr:colOff>381000</xdr:colOff>
      <xdr:row>62</xdr:row>
      <xdr:rowOff>74536</xdr:rowOff>
    </xdr:to>
    <xdr:pic>
      <xdr:nvPicPr>
        <xdr:cNvPr id="4" name="Picture 3" descr="Herring fish isolated on white background. Frozen group of fish. iced atlantic fish. Herrings. Herring pattern. Herring texture. Empty space. Copy space. Stock Photo - 98634604">
          <a:extLst>
            <a:ext uri="{FF2B5EF4-FFF2-40B4-BE49-F238E27FC236}">
              <a16:creationId xmlns:a16="http://schemas.microsoft.com/office/drawing/2014/main" id="{7372F6A3-7572-488C-A513-FCDB5D146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0840" y="9867900"/>
          <a:ext cx="2811780" cy="1872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42</xdr:row>
      <xdr:rowOff>52615</xdr:rowOff>
    </xdr:from>
    <xdr:to>
      <xdr:col>9</xdr:col>
      <xdr:colOff>325121</xdr:colOff>
      <xdr:row>51</xdr:row>
      <xdr:rowOff>24040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6910CDB-0709-465E-8148-88CF38729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13221" y="8061235"/>
          <a:ext cx="2153920" cy="1617345"/>
        </a:xfrm>
        <a:prstGeom prst="rect">
          <a:avLst/>
        </a:prstGeom>
      </xdr:spPr>
    </xdr:pic>
    <xdr:clientData/>
  </xdr:twoCellAnchor>
  <xdr:twoCellAnchor editAs="oneCell">
    <xdr:from>
      <xdr:col>5</xdr:col>
      <xdr:colOff>730613</xdr:colOff>
      <xdr:row>32</xdr:row>
      <xdr:rowOff>81462</xdr:rowOff>
    </xdr:from>
    <xdr:to>
      <xdr:col>11</xdr:col>
      <xdr:colOff>22766</xdr:colOff>
      <xdr:row>41</xdr:row>
      <xdr:rowOff>174172</xdr:rowOff>
    </xdr:to>
    <xdr:pic>
      <xdr:nvPicPr>
        <xdr:cNvPr id="6" name="Picture 5" descr="naturporten.dk/cache/com_zoo/images/ising_lightbox...">
          <a:extLst>
            <a:ext uri="{FF2B5EF4-FFF2-40B4-BE49-F238E27FC236}">
              <a16:creationId xmlns:a16="http://schemas.microsoft.com/office/drawing/2014/main" id="{386C3393-BD57-43DC-99B2-AD9A1AE49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8973" y="6261282"/>
          <a:ext cx="3125013" cy="1738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36614</xdr:colOff>
      <xdr:row>12</xdr:row>
      <xdr:rowOff>93436</xdr:rowOff>
    </xdr:from>
    <xdr:to>
      <xdr:col>11</xdr:col>
      <xdr:colOff>477768</xdr:colOff>
      <xdr:row>19</xdr:row>
      <xdr:rowOff>30117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76AC40-57BF-4986-A8A2-201B5EBB9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H="1">
          <a:off x="6749834" y="2432776"/>
          <a:ext cx="3489154" cy="1216841"/>
        </a:xfrm>
        <a:prstGeom prst="rect">
          <a:avLst/>
        </a:prstGeom>
      </xdr:spPr>
    </xdr:pic>
    <xdr:clientData/>
  </xdr:twoCellAnchor>
  <xdr:twoCellAnchor editAs="oneCell">
    <xdr:from>
      <xdr:col>5</xdr:col>
      <xdr:colOff>730612</xdr:colOff>
      <xdr:row>1</xdr:row>
      <xdr:rowOff>138974</xdr:rowOff>
    </xdr:from>
    <xdr:to>
      <xdr:col>11</xdr:col>
      <xdr:colOff>482230</xdr:colOff>
      <xdr:row>10</xdr:row>
      <xdr:rowOff>15964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05FD328-6AA7-4440-A6F9-C91F37238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58972" y="466634"/>
          <a:ext cx="3584478" cy="1522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754381</xdr:colOff>
      <xdr:row>21</xdr:row>
      <xdr:rowOff>83820</xdr:rowOff>
    </xdr:from>
    <xdr:to>
      <xdr:col>10</xdr:col>
      <xdr:colOff>596901</xdr:colOff>
      <xdr:row>32</xdr:row>
      <xdr:rowOff>102112</xdr:rowOff>
    </xdr:to>
    <xdr:pic>
      <xdr:nvPicPr>
        <xdr:cNvPr id="2" name="Billede 4">
          <a:extLst>
            <a:ext uri="{FF2B5EF4-FFF2-40B4-BE49-F238E27FC236}">
              <a16:creationId xmlns:a16="http://schemas.microsoft.com/office/drawing/2014/main" id="{A3518240-E5F0-4EE5-A3B7-2FCBAC17D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2741" y="4069080"/>
          <a:ext cx="3065780" cy="2029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167640</xdr:rowOff>
    </xdr:from>
    <xdr:to>
      <xdr:col>10</xdr:col>
      <xdr:colOff>400922</xdr:colOff>
      <xdr:row>72</xdr:row>
      <xdr:rowOff>137159</xdr:rowOff>
    </xdr:to>
    <xdr:pic>
      <xdr:nvPicPr>
        <xdr:cNvPr id="3" name="Picture 2" descr="Red gurnard | The Wildlife Trusts">
          <a:extLst>
            <a:ext uri="{FF2B5EF4-FFF2-40B4-BE49-F238E27FC236}">
              <a16:creationId xmlns:a16="http://schemas.microsoft.com/office/drawing/2014/main" id="{0CF943C0-1FB1-448B-B665-B7764EC8E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3220" y="11833860"/>
          <a:ext cx="2839322" cy="1615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</xdr:colOff>
      <xdr:row>53</xdr:row>
      <xdr:rowOff>30480</xdr:rowOff>
    </xdr:from>
    <xdr:to>
      <xdr:col>10</xdr:col>
      <xdr:colOff>381000</xdr:colOff>
      <xdr:row>63</xdr:row>
      <xdr:rowOff>74536</xdr:rowOff>
    </xdr:to>
    <xdr:pic>
      <xdr:nvPicPr>
        <xdr:cNvPr id="4" name="Picture 3" descr="Herring fish isolated on white background. Frozen group of fish. iced atlantic fish. Herrings. Herring pattern. Herring texture. Empty space. Copy space. Stock Photo - 98634604">
          <a:extLst>
            <a:ext uri="{FF2B5EF4-FFF2-40B4-BE49-F238E27FC236}">
              <a16:creationId xmlns:a16="http://schemas.microsoft.com/office/drawing/2014/main" id="{B5AEEF1D-47CB-4AD7-A880-1AEF72BD1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0840" y="9867900"/>
          <a:ext cx="2811780" cy="1872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43</xdr:row>
      <xdr:rowOff>52615</xdr:rowOff>
    </xdr:from>
    <xdr:to>
      <xdr:col>9</xdr:col>
      <xdr:colOff>325121</xdr:colOff>
      <xdr:row>52</xdr:row>
      <xdr:rowOff>24040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A4A33E-6B78-4862-86CE-472A6045A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13221" y="8061235"/>
          <a:ext cx="2153920" cy="1617345"/>
        </a:xfrm>
        <a:prstGeom prst="rect">
          <a:avLst/>
        </a:prstGeom>
      </xdr:spPr>
    </xdr:pic>
    <xdr:clientData/>
  </xdr:twoCellAnchor>
  <xdr:twoCellAnchor editAs="oneCell">
    <xdr:from>
      <xdr:col>5</xdr:col>
      <xdr:colOff>730613</xdr:colOff>
      <xdr:row>33</xdr:row>
      <xdr:rowOff>81462</xdr:rowOff>
    </xdr:from>
    <xdr:to>
      <xdr:col>11</xdr:col>
      <xdr:colOff>22766</xdr:colOff>
      <xdr:row>42</xdr:row>
      <xdr:rowOff>174172</xdr:rowOff>
    </xdr:to>
    <xdr:pic>
      <xdr:nvPicPr>
        <xdr:cNvPr id="6" name="Picture 5" descr="naturporten.dk/cache/com_zoo/images/ising_lightbox...">
          <a:extLst>
            <a:ext uri="{FF2B5EF4-FFF2-40B4-BE49-F238E27FC236}">
              <a16:creationId xmlns:a16="http://schemas.microsoft.com/office/drawing/2014/main" id="{292E5434-92B4-4CD8-AA9D-B655EEFE2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8973" y="6261282"/>
          <a:ext cx="3125013" cy="1738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36614</xdr:colOff>
      <xdr:row>12</xdr:row>
      <xdr:rowOff>93436</xdr:rowOff>
    </xdr:from>
    <xdr:to>
      <xdr:col>11</xdr:col>
      <xdr:colOff>477768</xdr:colOff>
      <xdr:row>19</xdr:row>
      <xdr:rowOff>30117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BF1E60A-441C-4FB8-BB92-FB760AB9D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H="1">
          <a:off x="6749834" y="2432776"/>
          <a:ext cx="3489154" cy="1216841"/>
        </a:xfrm>
        <a:prstGeom prst="rect">
          <a:avLst/>
        </a:prstGeom>
      </xdr:spPr>
    </xdr:pic>
    <xdr:clientData/>
  </xdr:twoCellAnchor>
  <xdr:twoCellAnchor editAs="oneCell">
    <xdr:from>
      <xdr:col>5</xdr:col>
      <xdr:colOff>730612</xdr:colOff>
      <xdr:row>1</xdr:row>
      <xdr:rowOff>138974</xdr:rowOff>
    </xdr:from>
    <xdr:to>
      <xdr:col>11</xdr:col>
      <xdr:colOff>482230</xdr:colOff>
      <xdr:row>10</xdr:row>
      <xdr:rowOff>15964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B395567-EAC9-416E-833F-B4140A961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58972" y="466634"/>
          <a:ext cx="3584478" cy="1522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37C6-82EF-444F-964D-E42EA9102E12}">
  <dimension ref="A1:N64"/>
  <sheetViews>
    <sheetView workbookViewId="0">
      <selection activeCell="D5" sqref="D5"/>
    </sheetView>
  </sheetViews>
  <sheetFormatPr defaultRowHeight="14.4" x14ac:dyDescent="0.3"/>
  <cols>
    <col min="1" max="1" width="21.5546875" customWidth="1"/>
    <col min="2" max="2" width="22.88671875" customWidth="1"/>
    <col min="3" max="4" width="16.5546875" customWidth="1"/>
    <col min="6" max="6" width="11.44140625" customWidth="1"/>
    <col min="14" max="14" width="21.5546875" customWidth="1"/>
  </cols>
  <sheetData>
    <row r="1" spans="1:14" ht="25.8" x14ac:dyDescent="0.5">
      <c r="A1" s="1" t="s">
        <v>0</v>
      </c>
      <c r="N1" s="1"/>
    </row>
    <row r="2" spans="1:14" x14ac:dyDescent="0.3">
      <c r="A2" t="s">
        <v>16</v>
      </c>
      <c r="F2" t="s">
        <v>1</v>
      </c>
    </row>
    <row r="4" spans="1:14" x14ac:dyDescent="0.3">
      <c r="A4" s="2" t="s">
        <v>2</v>
      </c>
      <c r="N4" s="2"/>
    </row>
    <row r="5" spans="1:14" x14ac:dyDescent="0.3">
      <c r="A5" s="3" t="s">
        <v>3</v>
      </c>
      <c r="B5" s="4">
        <v>197</v>
      </c>
      <c r="C5" s="3"/>
      <c r="D5" s="3"/>
      <c r="N5" s="3"/>
    </row>
    <row r="6" spans="1:14" x14ac:dyDescent="0.3">
      <c r="A6" s="3" t="s">
        <v>4</v>
      </c>
      <c r="B6" s="4">
        <f>8.63+20+8.7+0.65+0.64</f>
        <v>38.619999999999997</v>
      </c>
      <c r="C6" s="3"/>
      <c r="D6" s="3"/>
      <c r="N6" s="3"/>
    </row>
    <row r="7" spans="1:14" x14ac:dyDescent="0.3">
      <c r="A7" s="3" t="s">
        <v>5</v>
      </c>
      <c r="B7" s="4">
        <f>B5/B6</f>
        <v>5.1009839461418958</v>
      </c>
      <c r="C7" s="3"/>
      <c r="D7" s="3"/>
      <c r="N7" s="3"/>
    </row>
    <row r="8" spans="1:14" x14ac:dyDescent="0.3">
      <c r="A8" s="3"/>
      <c r="B8" s="3"/>
      <c r="C8" s="3"/>
      <c r="D8" s="3"/>
      <c r="N8" s="3"/>
    </row>
    <row r="9" spans="1:14" s="2" customFormat="1" x14ac:dyDescent="0.3">
      <c r="A9" s="5" t="s">
        <v>6</v>
      </c>
      <c r="B9" s="5" t="s">
        <v>7</v>
      </c>
      <c r="C9" s="5" t="s">
        <v>8</v>
      </c>
      <c r="D9" s="5" t="s">
        <v>9</v>
      </c>
      <c r="N9" s="5"/>
    </row>
    <row r="10" spans="1:14" x14ac:dyDescent="0.3">
      <c r="A10" s="3" t="s">
        <v>13</v>
      </c>
      <c r="B10" s="4">
        <v>37.700000000000003</v>
      </c>
      <c r="C10" s="4">
        <f>$B$7</f>
        <v>5.1009839461418958</v>
      </c>
      <c r="D10" s="4">
        <f>B10*C10</f>
        <v>192.30709476954948</v>
      </c>
      <c r="N10" s="3" t="s">
        <v>36</v>
      </c>
    </row>
    <row r="11" spans="1:14" x14ac:dyDescent="0.3">
      <c r="A11" s="3" t="s">
        <v>11</v>
      </c>
      <c r="B11" s="4">
        <v>116</v>
      </c>
      <c r="C11" s="4">
        <f t="shared" ref="C11:C15" si="0">$B$7</f>
        <v>5.1009839461418958</v>
      </c>
      <c r="D11" s="4">
        <f t="shared" ref="D11:D15" si="1">B11*C11</f>
        <v>591.71413775245992</v>
      </c>
      <c r="N11" s="3" t="s">
        <v>39</v>
      </c>
    </row>
    <row r="12" spans="1:14" x14ac:dyDescent="0.3">
      <c r="A12" s="3" t="s">
        <v>10</v>
      </c>
      <c r="B12" s="4">
        <v>3.8</v>
      </c>
      <c r="C12" s="4">
        <f t="shared" si="0"/>
        <v>5.1009839461418958</v>
      </c>
      <c r="D12" s="4">
        <f t="shared" si="1"/>
        <v>19.383738995339204</v>
      </c>
      <c r="F12" t="s">
        <v>10</v>
      </c>
      <c r="N12" s="3" t="s">
        <v>38</v>
      </c>
    </row>
    <row r="13" spans="1:14" x14ac:dyDescent="0.3">
      <c r="A13" s="3" t="s">
        <v>20</v>
      </c>
      <c r="B13" s="4">
        <v>20</v>
      </c>
      <c r="C13" s="4">
        <f t="shared" si="0"/>
        <v>5.1009839461418958</v>
      </c>
      <c r="D13" s="4">
        <f t="shared" si="1"/>
        <v>102.01967892283791</v>
      </c>
      <c r="N13" s="3" t="s">
        <v>40</v>
      </c>
    </row>
    <row r="14" spans="1:14" x14ac:dyDescent="0.3">
      <c r="A14" s="3" t="s">
        <v>18</v>
      </c>
      <c r="B14" s="4">
        <v>2.2000000000000002</v>
      </c>
      <c r="C14" s="4">
        <f t="shared" si="0"/>
        <v>5.1009839461418958</v>
      </c>
      <c r="D14" s="4">
        <f t="shared" si="1"/>
        <v>11.222164681512172</v>
      </c>
      <c r="N14" s="3" t="s">
        <v>37</v>
      </c>
    </row>
    <row r="15" spans="1:14" x14ac:dyDescent="0.3">
      <c r="A15" s="3" t="s">
        <v>48</v>
      </c>
      <c r="B15" s="4">
        <v>4</v>
      </c>
      <c r="C15" s="4">
        <f t="shared" si="0"/>
        <v>5.1009839461418958</v>
      </c>
      <c r="D15" s="4">
        <f t="shared" si="1"/>
        <v>20.403935784567583</v>
      </c>
      <c r="N15" s="3" t="s">
        <v>41</v>
      </c>
    </row>
    <row r="16" spans="1:14" x14ac:dyDescent="0.3">
      <c r="A16" s="3" t="s">
        <v>19</v>
      </c>
      <c r="B16" s="3">
        <v>0.5</v>
      </c>
      <c r="N16" s="3" t="s">
        <v>42</v>
      </c>
    </row>
    <row r="17" spans="1:14" x14ac:dyDescent="0.3">
      <c r="A17" s="3" t="s">
        <v>1</v>
      </c>
      <c r="B17" s="4">
        <v>0.1</v>
      </c>
      <c r="D17" s="3"/>
      <c r="N17" s="3" t="s">
        <v>43</v>
      </c>
    </row>
    <row r="18" spans="1:14" x14ac:dyDescent="0.3">
      <c r="A18" s="3" t="s">
        <v>45</v>
      </c>
      <c r="B18">
        <v>0.01</v>
      </c>
      <c r="N18" s="3" t="s">
        <v>44</v>
      </c>
    </row>
    <row r="20" spans="1:14" x14ac:dyDescent="0.3">
      <c r="A20" s="3" t="s">
        <v>31</v>
      </c>
      <c r="B20" s="3">
        <f>SUM(B10:B18)</f>
        <v>184.30999999999997</v>
      </c>
      <c r="N20" s="3"/>
    </row>
    <row r="22" spans="1:14" x14ac:dyDescent="0.3">
      <c r="F22" t="s">
        <v>11</v>
      </c>
    </row>
    <row r="33" spans="6:6" x14ac:dyDescent="0.3">
      <c r="F33" t="s">
        <v>13</v>
      </c>
    </row>
    <row r="43" spans="6:6" x14ac:dyDescent="0.3">
      <c r="F43" t="s">
        <v>12</v>
      </c>
    </row>
    <row r="53" spans="6:6" x14ac:dyDescent="0.3">
      <c r="F53" t="s">
        <v>14</v>
      </c>
    </row>
    <row r="64" spans="6:6" x14ac:dyDescent="0.3">
      <c r="F64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8357-E337-4569-A858-E822114DD003}">
  <dimension ref="A1:M65"/>
  <sheetViews>
    <sheetView workbookViewId="0">
      <selection activeCell="A17" sqref="A17"/>
    </sheetView>
  </sheetViews>
  <sheetFormatPr defaultRowHeight="14.4" x14ac:dyDescent="0.3"/>
  <cols>
    <col min="1" max="1" width="21.5546875" customWidth="1"/>
    <col min="2" max="2" width="22.88671875" customWidth="1"/>
    <col min="3" max="4" width="16.5546875" customWidth="1"/>
    <col min="6" max="6" width="11.44140625" customWidth="1"/>
    <col min="13" max="13" width="21.5546875" customWidth="1"/>
  </cols>
  <sheetData>
    <row r="1" spans="1:13" ht="25.8" x14ac:dyDescent="0.5">
      <c r="A1" s="1" t="s">
        <v>0</v>
      </c>
      <c r="M1" s="1"/>
    </row>
    <row r="2" spans="1:13" x14ac:dyDescent="0.3">
      <c r="A2" t="s">
        <v>17</v>
      </c>
      <c r="F2" t="s">
        <v>1</v>
      </c>
    </row>
    <row r="4" spans="1:13" x14ac:dyDescent="0.3">
      <c r="A4" s="2" t="s">
        <v>2</v>
      </c>
      <c r="M4" s="2"/>
    </row>
    <row r="5" spans="1:13" x14ac:dyDescent="0.3">
      <c r="A5" s="3" t="s">
        <v>3</v>
      </c>
      <c r="B5" s="4">
        <v>187</v>
      </c>
      <c r="C5" s="3"/>
      <c r="D5" s="3"/>
      <c r="M5" s="3"/>
    </row>
    <row r="6" spans="1:13" x14ac:dyDescent="0.3">
      <c r="A6" s="3" t="s">
        <v>4</v>
      </c>
      <c r="B6" s="4">
        <f>8.63+20+8.7+0.65+0.64</f>
        <v>38.619999999999997</v>
      </c>
      <c r="C6" s="3"/>
      <c r="D6" s="3"/>
      <c r="M6" s="3"/>
    </row>
    <row r="7" spans="1:13" x14ac:dyDescent="0.3">
      <c r="A7" s="3" t="s">
        <v>5</v>
      </c>
      <c r="B7" s="4">
        <f>B5/B6</f>
        <v>4.8420507509062665</v>
      </c>
      <c r="C7" s="3"/>
      <c r="D7" s="3"/>
      <c r="M7" s="3"/>
    </row>
    <row r="8" spans="1:13" x14ac:dyDescent="0.3">
      <c r="A8" s="3"/>
      <c r="B8" s="3"/>
      <c r="C8" s="3"/>
      <c r="D8" s="3"/>
      <c r="M8" s="3"/>
    </row>
    <row r="9" spans="1:13" s="2" customFormat="1" x14ac:dyDescent="0.3">
      <c r="A9" s="5" t="s">
        <v>6</v>
      </c>
      <c r="B9" s="5" t="s">
        <v>7</v>
      </c>
      <c r="C9" s="5" t="s">
        <v>8</v>
      </c>
      <c r="D9" s="5" t="s">
        <v>9</v>
      </c>
      <c r="M9" s="5"/>
    </row>
    <row r="10" spans="1:13" x14ac:dyDescent="0.3">
      <c r="A10" s="3" t="s">
        <v>11</v>
      </c>
      <c r="B10" s="4">
        <v>117</v>
      </c>
      <c r="C10" s="4">
        <f>$B$7</f>
        <v>4.8420507509062665</v>
      </c>
      <c r="D10" s="4">
        <f>B10*C10</f>
        <v>566.51993785603315</v>
      </c>
      <c r="M10" s="3" t="s">
        <v>35</v>
      </c>
    </row>
    <row r="11" spans="1:13" x14ac:dyDescent="0.3">
      <c r="A11" s="3" t="s">
        <v>13</v>
      </c>
      <c r="B11" s="4">
        <v>41</v>
      </c>
      <c r="C11" s="4">
        <f t="shared" ref="C11:C15" si="0">$B$7</f>
        <v>4.8420507509062665</v>
      </c>
      <c r="D11" s="4">
        <f t="shared" ref="D11:D15" si="1">B11*C11</f>
        <v>198.52408078715692</v>
      </c>
      <c r="M11" s="3" t="s">
        <v>36</v>
      </c>
    </row>
    <row r="12" spans="1:13" x14ac:dyDescent="0.3">
      <c r="A12" s="3" t="s">
        <v>18</v>
      </c>
      <c r="B12" s="4">
        <v>18.350000000000001</v>
      </c>
      <c r="C12" s="4">
        <f t="shared" si="0"/>
        <v>4.8420507509062665</v>
      </c>
      <c r="D12" s="4">
        <f t="shared" si="1"/>
        <v>88.85163127912999</v>
      </c>
      <c r="F12" t="s">
        <v>10</v>
      </c>
      <c r="M12" s="3" t="s">
        <v>37</v>
      </c>
    </row>
    <row r="13" spans="1:13" x14ac:dyDescent="0.3">
      <c r="A13" s="3" t="s">
        <v>20</v>
      </c>
      <c r="B13" s="4">
        <v>2</v>
      </c>
      <c r="C13" s="4">
        <f t="shared" si="0"/>
        <v>4.8420507509062665</v>
      </c>
      <c r="D13" s="4">
        <f t="shared" si="1"/>
        <v>9.6841015018125329</v>
      </c>
      <c r="M13" s="3" t="s">
        <v>40</v>
      </c>
    </row>
    <row r="14" spans="1:13" x14ac:dyDescent="0.3">
      <c r="A14" s="3" t="s">
        <v>10</v>
      </c>
      <c r="B14" s="4">
        <v>2.5</v>
      </c>
      <c r="C14" s="4">
        <f t="shared" si="0"/>
        <v>4.8420507509062665</v>
      </c>
      <c r="D14" s="4">
        <f t="shared" si="1"/>
        <v>12.105126877265667</v>
      </c>
      <c r="M14" s="3" t="s">
        <v>38</v>
      </c>
    </row>
    <row r="15" spans="1:13" x14ac:dyDescent="0.3">
      <c r="A15" s="3" t="s">
        <v>1</v>
      </c>
      <c r="B15" s="4">
        <v>0.7</v>
      </c>
      <c r="C15" s="4">
        <f t="shared" si="0"/>
        <v>4.8420507509062665</v>
      </c>
      <c r="D15" s="4">
        <f t="shared" si="1"/>
        <v>3.3894355256343864</v>
      </c>
      <c r="M15" s="3" t="s">
        <v>43</v>
      </c>
    </row>
    <row r="16" spans="1:13" x14ac:dyDescent="0.3">
      <c r="A16" s="3" t="s">
        <v>19</v>
      </c>
      <c r="B16" s="4">
        <v>1.5</v>
      </c>
      <c r="C16" s="4"/>
      <c r="D16" s="4"/>
      <c r="M16" s="3" t="s">
        <v>46</v>
      </c>
    </row>
    <row r="17" spans="1:13" x14ac:dyDescent="0.3">
      <c r="A17" s="3" t="s">
        <v>15</v>
      </c>
      <c r="B17" s="3">
        <v>1.5</v>
      </c>
      <c r="M17" s="3" t="s">
        <v>47</v>
      </c>
    </row>
    <row r="18" spans="1:13" x14ac:dyDescent="0.3">
      <c r="D18" s="3"/>
    </row>
    <row r="19" spans="1:13" x14ac:dyDescent="0.3">
      <c r="A19" s="3" t="s">
        <v>31</v>
      </c>
      <c r="B19" s="3">
        <f>SUM(B10:B17)</f>
        <v>184.54999999999998</v>
      </c>
      <c r="M19" s="3"/>
    </row>
    <row r="23" spans="1:13" x14ac:dyDescent="0.3">
      <c r="F23" t="s">
        <v>11</v>
      </c>
    </row>
    <row r="34" spans="6:6" x14ac:dyDescent="0.3">
      <c r="F34" t="s">
        <v>13</v>
      </c>
    </row>
    <row r="44" spans="6:6" x14ac:dyDescent="0.3">
      <c r="F44" t="s">
        <v>12</v>
      </c>
    </row>
    <row r="54" spans="6:6" x14ac:dyDescent="0.3">
      <c r="F54" t="s">
        <v>14</v>
      </c>
    </row>
    <row r="65" spans="6:6" x14ac:dyDescent="0.3">
      <c r="F65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C378-0C7E-41EE-BB46-6438D00A91BF}">
  <dimension ref="A1:O50"/>
  <sheetViews>
    <sheetView workbookViewId="0">
      <selection activeCell="B8" sqref="B8"/>
    </sheetView>
  </sheetViews>
  <sheetFormatPr defaultRowHeight="14.4" x14ac:dyDescent="0.3"/>
  <cols>
    <col min="1" max="1" width="11.88671875" customWidth="1"/>
    <col min="2" max="2" width="12.33203125" customWidth="1"/>
    <col min="3" max="3" width="11.88671875" customWidth="1"/>
  </cols>
  <sheetData>
    <row r="1" spans="1:15" ht="25.8" x14ac:dyDescent="0.5">
      <c r="A1" s="1" t="s">
        <v>0</v>
      </c>
    </row>
    <row r="2" spans="1:15" x14ac:dyDescent="0.3">
      <c r="A2" t="s">
        <v>16</v>
      </c>
    </row>
    <row r="5" spans="1:15" x14ac:dyDescent="0.3">
      <c r="A5" t="s">
        <v>21</v>
      </c>
      <c r="E5" t="s">
        <v>27</v>
      </c>
      <c r="I5" t="s">
        <v>28</v>
      </c>
      <c r="N5" t="s">
        <v>32</v>
      </c>
    </row>
    <row r="7" spans="1:15" x14ac:dyDescent="0.3">
      <c r="A7" t="s">
        <v>22</v>
      </c>
      <c r="B7" t="s">
        <v>34</v>
      </c>
      <c r="E7" t="s">
        <v>22</v>
      </c>
      <c r="F7" t="s">
        <v>34</v>
      </c>
      <c r="I7" t="s">
        <v>22</v>
      </c>
      <c r="J7" t="s">
        <v>34</v>
      </c>
      <c r="N7" t="s">
        <v>22</v>
      </c>
      <c r="O7" t="s">
        <v>34</v>
      </c>
    </row>
    <row r="8" spans="1:15" x14ac:dyDescent="0.3">
      <c r="A8">
        <v>0</v>
      </c>
      <c r="B8">
        <v>0</v>
      </c>
      <c r="E8">
        <v>1</v>
      </c>
      <c r="F8">
        <v>0</v>
      </c>
      <c r="I8">
        <v>10</v>
      </c>
      <c r="J8">
        <v>0</v>
      </c>
      <c r="N8">
        <v>1</v>
      </c>
      <c r="O8">
        <v>0</v>
      </c>
    </row>
    <row r="9" spans="1:15" x14ac:dyDescent="0.3">
      <c r="A9">
        <v>1</v>
      </c>
      <c r="B9">
        <v>0</v>
      </c>
      <c r="E9">
        <v>2</v>
      </c>
      <c r="F9">
        <v>0</v>
      </c>
      <c r="I9">
        <v>11</v>
      </c>
      <c r="J9">
        <v>0</v>
      </c>
      <c r="N9">
        <v>2</v>
      </c>
      <c r="O9">
        <v>0</v>
      </c>
    </row>
    <row r="10" spans="1:15" x14ac:dyDescent="0.3">
      <c r="A10">
        <v>2</v>
      </c>
      <c r="B10">
        <v>0</v>
      </c>
      <c r="E10">
        <v>3</v>
      </c>
      <c r="F10">
        <v>0</v>
      </c>
      <c r="I10">
        <v>12</v>
      </c>
      <c r="J10">
        <v>0</v>
      </c>
      <c r="N10">
        <v>3</v>
      </c>
      <c r="O10">
        <v>0</v>
      </c>
    </row>
    <row r="11" spans="1:15" x14ac:dyDescent="0.3">
      <c r="A11">
        <v>3</v>
      </c>
      <c r="B11">
        <v>0</v>
      </c>
      <c r="E11">
        <v>4</v>
      </c>
      <c r="F11">
        <v>0</v>
      </c>
      <c r="I11">
        <v>13</v>
      </c>
      <c r="J11">
        <v>0</v>
      </c>
      <c r="N11">
        <v>4</v>
      </c>
      <c r="O11">
        <v>0</v>
      </c>
    </row>
    <row r="12" spans="1:15" x14ac:dyDescent="0.3">
      <c r="A12">
        <v>4</v>
      </c>
      <c r="B12">
        <v>0</v>
      </c>
      <c r="E12">
        <v>5</v>
      </c>
      <c r="F12">
        <v>0</v>
      </c>
      <c r="I12">
        <v>14</v>
      </c>
      <c r="J12">
        <v>0</v>
      </c>
      <c r="N12">
        <v>5</v>
      </c>
      <c r="O12">
        <v>0</v>
      </c>
    </row>
    <row r="13" spans="1:15" x14ac:dyDescent="0.3">
      <c r="A13">
        <v>5</v>
      </c>
      <c r="B13">
        <v>0</v>
      </c>
      <c r="E13">
        <v>6</v>
      </c>
      <c r="F13">
        <v>0</v>
      </c>
      <c r="I13">
        <v>15</v>
      </c>
      <c r="J13">
        <v>0</v>
      </c>
      <c r="N13">
        <v>6</v>
      </c>
      <c r="O13">
        <v>0</v>
      </c>
    </row>
    <row r="14" spans="1:15" x14ac:dyDescent="0.3">
      <c r="A14">
        <v>6</v>
      </c>
      <c r="B14">
        <v>0</v>
      </c>
      <c r="E14">
        <v>7</v>
      </c>
      <c r="F14">
        <v>0</v>
      </c>
      <c r="I14">
        <v>16</v>
      </c>
      <c r="J14">
        <v>0</v>
      </c>
      <c r="N14">
        <v>7</v>
      </c>
      <c r="O14">
        <v>1</v>
      </c>
    </row>
    <row r="15" spans="1:15" x14ac:dyDescent="0.3">
      <c r="A15">
        <v>7</v>
      </c>
      <c r="B15">
        <v>0</v>
      </c>
      <c r="E15">
        <v>8</v>
      </c>
      <c r="F15">
        <v>1</v>
      </c>
      <c r="I15">
        <v>17</v>
      </c>
      <c r="J15">
        <v>2</v>
      </c>
      <c r="N15">
        <v>8</v>
      </c>
      <c r="O15">
        <v>1</v>
      </c>
    </row>
    <row r="16" spans="1:15" x14ac:dyDescent="0.3">
      <c r="A16">
        <v>8</v>
      </c>
      <c r="B16">
        <v>0</v>
      </c>
      <c r="E16">
        <v>9</v>
      </c>
      <c r="F16">
        <v>8</v>
      </c>
      <c r="I16">
        <v>18</v>
      </c>
      <c r="J16">
        <v>1</v>
      </c>
      <c r="N16">
        <v>9</v>
      </c>
      <c r="O16">
        <v>1</v>
      </c>
    </row>
    <row r="17" spans="1:15" x14ac:dyDescent="0.3">
      <c r="A17">
        <v>9</v>
      </c>
      <c r="B17">
        <v>0</v>
      </c>
      <c r="E17">
        <v>10</v>
      </c>
      <c r="F17">
        <v>5</v>
      </c>
      <c r="I17">
        <v>19</v>
      </c>
      <c r="J17">
        <v>3</v>
      </c>
      <c r="N17">
        <v>10</v>
      </c>
      <c r="O17">
        <v>4</v>
      </c>
    </row>
    <row r="18" spans="1:15" x14ac:dyDescent="0.3">
      <c r="A18">
        <v>10</v>
      </c>
      <c r="B18">
        <v>0</v>
      </c>
      <c r="E18">
        <v>11</v>
      </c>
      <c r="F18">
        <v>1</v>
      </c>
      <c r="I18">
        <v>20</v>
      </c>
      <c r="J18">
        <v>2</v>
      </c>
      <c r="N18">
        <v>11</v>
      </c>
      <c r="O18">
        <v>1</v>
      </c>
    </row>
    <row r="19" spans="1:15" x14ac:dyDescent="0.3">
      <c r="A19">
        <v>11</v>
      </c>
      <c r="B19">
        <v>0</v>
      </c>
      <c r="E19">
        <v>12</v>
      </c>
      <c r="F19">
        <v>10</v>
      </c>
      <c r="I19">
        <v>21</v>
      </c>
      <c r="J19">
        <v>6</v>
      </c>
      <c r="N19">
        <v>12</v>
      </c>
      <c r="O19">
        <v>1</v>
      </c>
    </row>
    <row r="20" spans="1:15" x14ac:dyDescent="0.3">
      <c r="A20">
        <v>12</v>
      </c>
      <c r="B20">
        <v>0</v>
      </c>
      <c r="E20">
        <v>13</v>
      </c>
      <c r="F20">
        <v>5</v>
      </c>
      <c r="I20">
        <v>22</v>
      </c>
      <c r="J20">
        <v>6</v>
      </c>
      <c r="N20">
        <v>13</v>
      </c>
      <c r="O20">
        <v>0</v>
      </c>
    </row>
    <row r="21" spans="1:15" x14ac:dyDescent="0.3">
      <c r="A21">
        <v>13</v>
      </c>
      <c r="B21">
        <v>0</v>
      </c>
      <c r="E21">
        <v>14</v>
      </c>
      <c r="F21">
        <v>1</v>
      </c>
      <c r="I21">
        <v>23</v>
      </c>
      <c r="J21">
        <v>6</v>
      </c>
      <c r="N21">
        <v>14</v>
      </c>
      <c r="O21">
        <v>3</v>
      </c>
    </row>
    <row r="22" spans="1:15" x14ac:dyDescent="0.3">
      <c r="A22">
        <v>14</v>
      </c>
      <c r="B22">
        <v>0</v>
      </c>
      <c r="E22">
        <v>15</v>
      </c>
      <c r="F22">
        <v>0</v>
      </c>
      <c r="I22">
        <v>24</v>
      </c>
      <c r="J22">
        <v>5</v>
      </c>
      <c r="N22">
        <v>15</v>
      </c>
      <c r="O22">
        <v>2</v>
      </c>
    </row>
    <row r="23" spans="1:15" x14ac:dyDescent="0.3">
      <c r="A23">
        <v>15</v>
      </c>
      <c r="B23">
        <v>0</v>
      </c>
      <c r="E23">
        <v>16</v>
      </c>
      <c r="F23">
        <v>0</v>
      </c>
      <c r="I23">
        <v>25</v>
      </c>
      <c r="J23">
        <v>4</v>
      </c>
      <c r="N23">
        <v>16</v>
      </c>
      <c r="O23">
        <v>3</v>
      </c>
    </row>
    <row r="24" spans="1:15" x14ac:dyDescent="0.3">
      <c r="A24">
        <v>16</v>
      </c>
      <c r="B24">
        <v>0</v>
      </c>
      <c r="E24">
        <v>17</v>
      </c>
      <c r="F24">
        <v>0</v>
      </c>
      <c r="I24">
        <v>26</v>
      </c>
      <c r="J24">
        <v>5</v>
      </c>
      <c r="N24">
        <v>17</v>
      </c>
      <c r="O24">
        <v>7</v>
      </c>
    </row>
    <row r="25" spans="1:15" x14ac:dyDescent="0.3">
      <c r="A25">
        <v>17</v>
      </c>
      <c r="B25">
        <v>0</v>
      </c>
      <c r="E25">
        <v>18</v>
      </c>
      <c r="F25">
        <v>0</v>
      </c>
      <c r="I25">
        <v>27</v>
      </c>
      <c r="J25">
        <v>0</v>
      </c>
      <c r="N25">
        <v>18</v>
      </c>
      <c r="O25">
        <v>9</v>
      </c>
    </row>
    <row r="26" spans="1:15" x14ac:dyDescent="0.3">
      <c r="A26">
        <v>18</v>
      </c>
      <c r="B26">
        <v>1</v>
      </c>
      <c r="E26">
        <v>19</v>
      </c>
      <c r="F26">
        <v>0</v>
      </c>
      <c r="I26">
        <v>28</v>
      </c>
      <c r="J26">
        <v>0</v>
      </c>
      <c r="N26">
        <v>19</v>
      </c>
      <c r="O26">
        <v>8</v>
      </c>
    </row>
    <row r="27" spans="1:15" x14ac:dyDescent="0.3">
      <c r="A27">
        <v>19</v>
      </c>
      <c r="B27">
        <v>0</v>
      </c>
      <c r="E27">
        <v>20</v>
      </c>
      <c r="F27">
        <v>0</v>
      </c>
      <c r="I27">
        <v>29</v>
      </c>
      <c r="J27">
        <v>1</v>
      </c>
      <c r="N27">
        <v>20</v>
      </c>
      <c r="O27">
        <v>6</v>
      </c>
    </row>
    <row r="28" spans="1:15" x14ac:dyDescent="0.3">
      <c r="A28">
        <v>20</v>
      </c>
      <c r="B28">
        <v>2</v>
      </c>
      <c r="E28">
        <v>21</v>
      </c>
      <c r="F28">
        <v>0</v>
      </c>
      <c r="I28">
        <v>30</v>
      </c>
      <c r="J28">
        <v>1</v>
      </c>
      <c r="N28">
        <v>21</v>
      </c>
      <c r="O28">
        <v>3</v>
      </c>
    </row>
    <row r="29" spans="1:15" x14ac:dyDescent="0.3">
      <c r="A29">
        <v>21</v>
      </c>
      <c r="B29">
        <v>2</v>
      </c>
      <c r="E29">
        <v>22</v>
      </c>
      <c r="F29">
        <v>0</v>
      </c>
      <c r="I29">
        <v>31</v>
      </c>
      <c r="J29">
        <v>0</v>
      </c>
      <c r="N29">
        <v>22</v>
      </c>
      <c r="O29">
        <v>1</v>
      </c>
    </row>
    <row r="30" spans="1:15" x14ac:dyDescent="0.3">
      <c r="A30">
        <v>22</v>
      </c>
      <c r="B30">
        <v>5</v>
      </c>
      <c r="E30">
        <v>23</v>
      </c>
      <c r="F30">
        <v>0</v>
      </c>
      <c r="I30">
        <v>32</v>
      </c>
      <c r="J30">
        <v>0</v>
      </c>
      <c r="N30">
        <v>23</v>
      </c>
      <c r="O30">
        <v>0</v>
      </c>
    </row>
    <row r="31" spans="1:15" x14ac:dyDescent="0.3">
      <c r="A31">
        <v>23</v>
      </c>
      <c r="B31">
        <v>7</v>
      </c>
      <c r="E31">
        <v>24</v>
      </c>
      <c r="F31">
        <v>0</v>
      </c>
      <c r="I31">
        <v>33</v>
      </c>
      <c r="J31">
        <v>0</v>
      </c>
      <c r="N31">
        <v>24</v>
      </c>
      <c r="O31">
        <v>0</v>
      </c>
    </row>
    <row r="32" spans="1:15" x14ac:dyDescent="0.3">
      <c r="A32">
        <v>24</v>
      </c>
      <c r="B32">
        <v>1</v>
      </c>
      <c r="E32">
        <v>25</v>
      </c>
      <c r="F32">
        <v>0</v>
      </c>
      <c r="I32">
        <v>34</v>
      </c>
      <c r="J32">
        <v>0</v>
      </c>
      <c r="M32" s="2" t="s">
        <v>23</v>
      </c>
      <c r="N32">
        <v>25</v>
      </c>
      <c r="O32">
        <v>0</v>
      </c>
    </row>
    <row r="33" spans="1:15" x14ac:dyDescent="0.3">
      <c r="A33">
        <v>25</v>
      </c>
      <c r="B33">
        <v>4</v>
      </c>
      <c r="E33">
        <v>26</v>
      </c>
      <c r="F33">
        <v>0</v>
      </c>
      <c r="I33">
        <v>35</v>
      </c>
      <c r="J33">
        <v>0</v>
      </c>
      <c r="N33">
        <v>26</v>
      </c>
      <c r="O33">
        <v>1</v>
      </c>
    </row>
    <row r="34" spans="1:15" x14ac:dyDescent="0.3">
      <c r="A34">
        <v>26</v>
      </c>
      <c r="B34">
        <v>5</v>
      </c>
      <c r="E34">
        <v>27</v>
      </c>
      <c r="F34">
        <v>0</v>
      </c>
      <c r="I34">
        <v>36</v>
      </c>
      <c r="J34">
        <v>0</v>
      </c>
      <c r="M34" t="s">
        <v>24</v>
      </c>
      <c r="N34">
        <v>27</v>
      </c>
      <c r="O34">
        <v>0</v>
      </c>
    </row>
    <row r="35" spans="1:15" x14ac:dyDescent="0.3">
      <c r="A35">
        <v>27</v>
      </c>
      <c r="B35">
        <v>3</v>
      </c>
      <c r="E35">
        <v>28</v>
      </c>
      <c r="F35">
        <v>0</v>
      </c>
      <c r="I35">
        <v>37</v>
      </c>
      <c r="J35">
        <v>0</v>
      </c>
      <c r="M35" t="s">
        <v>25</v>
      </c>
      <c r="N35">
        <v>28</v>
      </c>
      <c r="O35">
        <v>0</v>
      </c>
    </row>
    <row r="36" spans="1:15" x14ac:dyDescent="0.3">
      <c r="A36">
        <v>28</v>
      </c>
      <c r="B36">
        <v>4</v>
      </c>
      <c r="E36">
        <v>29</v>
      </c>
      <c r="F36">
        <v>0</v>
      </c>
      <c r="I36">
        <v>38</v>
      </c>
      <c r="J36">
        <v>0</v>
      </c>
      <c r="N36">
        <v>29</v>
      </c>
      <c r="O36">
        <v>0</v>
      </c>
    </row>
    <row r="37" spans="1:15" x14ac:dyDescent="0.3">
      <c r="A37">
        <v>29</v>
      </c>
      <c r="B37">
        <v>7</v>
      </c>
      <c r="E37">
        <v>30</v>
      </c>
      <c r="F37">
        <v>0</v>
      </c>
      <c r="I37">
        <v>39</v>
      </c>
      <c r="J37">
        <v>0</v>
      </c>
      <c r="M37" s="6" t="s">
        <v>26</v>
      </c>
      <c r="N37">
        <v>30</v>
      </c>
      <c r="O37">
        <v>0</v>
      </c>
    </row>
    <row r="38" spans="1:15" x14ac:dyDescent="0.3">
      <c r="A38">
        <v>30</v>
      </c>
      <c r="B38">
        <v>3</v>
      </c>
      <c r="I38">
        <v>40</v>
      </c>
      <c r="J38">
        <v>0</v>
      </c>
      <c r="M38" s="6">
        <v>1</v>
      </c>
    </row>
    <row r="39" spans="1:15" x14ac:dyDescent="0.3">
      <c r="A39">
        <v>31</v>
      </c>
      <c r="B39">
        <v>1</v>
      </c>
      <c r="F39">
        <f>SUM(F8:F37)</f>
        <v>31</v>
      </c>
      <c r="M39" s="6">
        <v>2</v>
      </c>
      <c r="O39">
        <f>SUM(O8:O36)</f>
        <v>52</v>
      </c>
    </row>
    <row r="40" spans="1:15" x14ac:dyDescent="0.3">
      <c r="A40">
        <v>32</v>
      </c>
      <c r="B40">
        <v>1</v>
      </c>
      <c r="J40">
        <f>SUM(J8:J38)</f>
        <v>42</v>
      </c>
    </row>
    <row r="41" spans="1:15" x14ac:dyDescent="0.3">
      <c r="A41">
        <v>33</v>
      </c>
      <c r="B41">
        <v>1</v>
      </c>
    </row>
    <row r="42" spans="1:15" x14ac:dyDescent="0.3">
      <c r="A42">
        <v>34</v>
      </c>
      <c r="B42">
        <v>1</v>
      </c>
    </row>
    <row r="43" spans="1:15" x14ac:dyDescent="0.3">
      <c r="A43">
        <v>35</v>
      </c>
      <c r="B43">
        <v>2</v>
      </c>
    </row>
    <row r="44" spans="1:15" x14ac:dyDescent="0.3">
      <c r="A44">
        <v>36</v>
      </c>
      <c r="B44">
        <v>0</v>
      </c>
    </row>
    <row r="45" spans="1:15" x14ac:dyDescent="0.3">
      <c r="A45">
        <v>37</v>
      </c>
      <c r="B45">
        <v>0</v>
      </c>
    </row>
    <row r="46" spans="1:15" x14ac:dyDescent="0.3">
      <c r="A46">
        <v>38</v>
      </c>
      <c r="B46">
        <v>0</v>
      </c>
    </row>
    <row r="47" spans="1:15" x14ac:dyDescent="0.3">
      <c r="A47">
        <v>39</v>
      </c>
      <c r="B47">
        <v>0</v>
      </c>
    </row>
    <row r="48" spans="1:15" x14ac:dyDescent="0.3">
      <c r="A48">
        <v>40</v>
      </c>
      <c r="B48">
        <v>0</v>
      </c>
    </row>
    <row r="50" spans="2:2" x14ac:dyDescent="0.3">
      <c r="B50">
        <f>SUM(B8:B48)</f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F02F-4274-485E-A0D3-817707FC9A8D}">
  <dimension ref="A1:X48"/>
  <sheetViews>
    <sheetView tabSelected="1" topLeftCell="A2" workbookViewId="0">
      <selection activeCell="F40" sqref="F40"/>
    </sheetView>
  </sheetViews>
  <sheetFormatPr defaultRowHeight="14.4" x14ac:dyDescent="0.3"/>
  <cols>
    <col min="1" max="1" width="11.88671875" customWidth="1"/>
    <col min="2" max="2" width="12.33203125" customWidth="1"/>
    <col min="3" max="3" width="11.88671875" customWidth="1"/>
  </cols>
  <sheetData>
    <row r="1" spans="1:24" ht="25.8" x14ac:dyDescent="0.5">
      <c r="A1" s="1" t="s">
        <v>0</v>
      </c>
    </row>
    <row r="4" spans="1:24" x14ac:dyDescent="0.3">
      <c r="E4" t="s">
        <v>27</v>
      </c>
      <c r="J4" t="s">
        <v>28</v>
      </c>
      <c r="O4" t="s">
        <v>29</v>
      </c>
      <c r="S4" t="s">
        <v>33</v>
      </c>
      <c r="W4" t="s">
        <v>30</v>
      </c>
    </row>
    <row r="5" spans="1:24" x14ac:dyDescent="0.3">
      <c r="A5" t="s">
        <v>21</v>
      </c>
    </row>
    <row r="7" spans="1:24" x14ac:dyDescent="0.3">
      <c r="A7" t="s">
        <v>22</v>
      </c>
      <c r="B7" t="s">
        <v>34</v>
      </c>
      <c r="E7" t="s">
        <v>22</v>
      </c>
      <c r="F7" t="s">
        <v>34</v>
      </c>
      <c r="J7" t="s">
        <v>22</v>
      </c>
      <c r="K7" t="s">
        <v>34</v>
      </c>
      <c r="O7" t="s">
        <v>22</v>
      </c>
      <c r="P7" t="s">
        <v>34</v>
      </c>
      <c r="S7" t="s">
        <v>22</v>
      </c>
      <c r="T7" t="s">
        <v>34</v>
      </c>
      <c r="W7" t="s">
        <v>22</v>
      </c>
      <c r="X7" t="s">
        <v>34</v>
      </c>
    </row>
    <row r="8" spans="1:24" x14ac:dyDescent="0.3">
      <c r="A8">
        <v>0</v>
      </c>
      <c r="B8">
        <v>0</v>
      </c>
      <c r="E8">
        <v>1</v>
      </c>
      <c r="F8">
        <v>0</v>
      </c>
      <c r="J8">
        <v>10</v>
      </c>
      <c r="K8">
        <v>0</v>
      </c>
      <c r="O8">
        <v>1</v>
      </c>
      <c r="P8">
        <v>0</v>
      </c>
      <c r="S8">
        <v>10</v>
      </c>
      <c r="T8">
        <v>0</v>
      </c>
      <c r="W8">
        <v>1</v>
      </c>
      <c r="X8">
        <v>0</v>
      </c>
    </row>
    <row r="9" spans="1:24" x14ac:dyDescent="0.3">
      <c r="A9">
        <v>1</v>
      </c>
      <c r="B9">
        <v>0</v>
      </c>
      <c r="E9">
        <v>2</v>
      </c>
      <c r="F9">
        <v>0</v>
      </c>
      <c r="J9">
        <v>11</v>
      </c>
      <c r="K9">
        <v>0</v>
      </c>
      <c r="O9">
        <v>2</v>
      </c>
      <c r="P9">
        <v>0</v>
      </c>
      <c r="S9">
        <v>11</v>
      </c>
      <c r="T9">
        <v>0</v>
      </c>
      <c r="W9">
        <v>2</v>
      </c>
      <c r="X9">
        <v>0</v>
      </c>
    </row>
    <row r="10" spans="1:24" x14ac:dyDescent="0.3">
      <c r="A10">
        <v>2</v>
      </c>
      <c r="B10">
        <v>0</v>
      </c>
      <c r="E10">
        <v>3</v>
      </c>
      <c r="F10">
        <v>0</v>
      </c>
      <c r="J10">
        <v>12</v>
      </c>
      <c r="K10">
        <v>0</v>
      </c>
      <c r="O10">
        <v>3</v>
      </c>
      <c r="P10">
        <v>0</v>
      </c>
      <c r="S10">
        <v>12</v>
      </c>
      <c r="T10">
        <v>0</v>
      </c>
      <c r="W10">
        <v>3</v>
      </c>
      <c r="X10">
        <v>0</v>
      </c>
    </row>
    <row r="11" spans="1:24" x14ac:dyDescent="0.3">
      <c r="A11">
        <v>3</v>
      </c>
      <c r="B11">
        <v>0</v>
      </c>
      <c r="E11">
        <v>4</v>
      </c>
      <c r="F11">
        <v>0</v>
      </c>
      <c r="J11">
        <v>13</v>
      </c>
      <c r="K11">
        <v>0</v>
      </c>
      <c r="O11">
        <v>4</v>
      </c>
      <c r="P11">
        <v>0</v>
      </c>
      <c r="S11">
        <v>13</v>
      </c>
      <c r="T11">
        <v>0</v>
      </c>
      <c r="W11">
        <v>4</v>
      </c>
      <c r="X11">
        <v>0</v>
      </c>
    </row>
    <row r="12" spans="1:24" x14ac:dyDescent="0.3">
      <c r="A12">
        <v>4</v>
      </c>
      <c r="B12">
        <v>0</v>
      </c>
      <c r="E12">
        <v>5</v>
      </c>
      <c r="F12">
        <v>0</v>
      </c>
      <c r="J12">
        <v>14</v>
      </c>
      <c r="K12">
        <v>0</v>
      </c>
      <c r="O12">
        <v>5</v>
      </c>
      <c r="P12">
        <v>0</v>
      </c>
      <c r="S12">
        <v>14</v>
      </c>
      <c r="T12">
        <v>0</v>
      </c>
      <c r="W12">
        <v>5</v>
      </c>
      <c r="X12">
        <v>0</v>
      </c>
    </row>
    <row r="13" spans="1:24" x14ac:dyDescent="0.3">
      <c r="A13">
        <v>5</v>
      </c>
      <c r="B13">
        <v>0</v>
      </c>
      <c r="E13">
        <v>6</v>
      </c>
      <c r="F13">
        <v>0</v>
      </c>
      <c r="J13">
        <v>15</v>
      </c>
      <c r="K13">
        <v>0</v>
      </c>
      <c r="O13">
        <v>6</v>
      </c>
      <c r="P13">
        <v>0</v>
      </c>
      <c r="S13">
        <v>15</v>
      </c>
      <c r="T13">
        <v>0</v>
      </c>
      <c r="W13">
        <v>6</v>
      </c>
      <c r="X13">
        <v>0</v>
      </c>
    </row>
    <row r="14" spans="1:24" x14ac:dyDescent="0.3">
      <c r="A14">
        <v>6</v>
      </c>
      <c r="B14">
        <v>0</v>
      </c>
      <c r="E14">
        <v>7</v>
      </c>
      <c r="F14">
        <v>0</v>
      </c>
      <c r="J14">
        <v>16</v>
      </c>
      <c r="K14">
        <v>0</v>
      </c>
      <c r="O14">
        <v>7</v>
      </c>
      <c r="P14">
        <v>0</v>
      </c>
      <c r="S14">
        <v>16</v>
      </c>
      <c r="T14">
        <v>0</v>
      </c>
      <c r="W14">
        <v>7</v>
      </c>
      <c r="X14">
        <v>0</v>
      </c>
    </row>
    <row r="15" spans="1:24" x14ac:dyDescent="0.3">
      <c r="A15">
        <v>7</v>
      </c>
      <c r="B15">
        <v>0</v>
      </c>
      <c r="E15">
        <v>8</v>
      </c>
      <c r="F15">
        <v>1</v>
      </c>
      <c r="J15">
        <v>17</v>
      </c>
      <c r="K15">
        <v>0</v>
      </c>
      <c r="O15">
        <v>8</v>
      </c>
      <c r="P15">
        <v>0</v>
      </c>
      <c r="S15">
        <v>17</v>
      </c>
      <c r="T15">
        <v>1</v>
      </c>
      <c r="W15">
        <v>8</v>
      </c>
      <c r="X15">
        <v>0</v>
      </c>
    </row>
    <row r="16" spans="1:24" x14ac:dyDescent="0.3">
      <c r="A16">
        <v>8</v>
      </c>
      <c r="B16">
        <v>0</v>
      </c>
      <c r="E16">
        <v>9</v>
      </c>
      <c r="F16">
        <v>7</v>
      </c>
      <c r="J16">
        <v>18</v>
      </c>
      <c r="K16">
        <v>2</v>
      </c>
      <c r="O16">
        <v>9</v>
      </c>
      <c r="P16">
        <v>0</v>
      </c>
      <c r="S16">
        <v>18</v>
      </c>
      <c r="T16">
        <v>2</v>
      </c>
      <c r="W16">
        <v>9</v>
      </c>
      <c r="X16">
        <v>1</v>
      </c>
    </row>
    <row r="17" spans="1:24" x14ac:dyDescent="0.3">
      <c r="A17">
        <v>9</v>
      </c>
      <c r="B17">
        <v>0</v>
      </c>
      <c r="E17">
        <v>10</v>
      </c>
      <c r="F17">
        <v>7</v>
      </c>
      <c r="J17">
        <v>19</v>
      </c>
      <c r="K17">
        <v>3</v>
      </c>
      <c r="O17">
        <v>10</v>
      </c>
      <c r="P17">
        <v>0</v>
      </c>
      <c r="S17">
        <v>19</v>
      </c>
      <c r="T17">
        <v>1</v>
      </c>
      <c r="W17">
        <v>10</v>
      </c>
      <c r="X17">
        <v>2</v>
      </c>
    </row>
    <row r="18" spans="1:24" x14ac:dyDescent="0.3">
      <c r="A18">
        <v>10</v>
      </c>
      <c r="B18">
        <v>0</v>
      </c>
      <c r="E18">
        <v>11</v>
      </c>
      <c r="F18">
        <v>16</v>
      </c>
      <c r="J18">
        <v>20</v>
      </c>
      <c r="K18">
        <v>8</v>
      </c>
      <c r="O18">
        <v>11</v>
      </c>
      <c r="P18">
        <v>0</v>
      </c>
      <c r="S18">
        <v>20</v>
      </c>
      <c r="T18">
        <v>1</v>
      </c>
      <c r="W18">
        <v>11</v>
      </c>
      <c r="X18">
        <v>4</v>
      </c>
    </row>
    <row r="19" spans="1:24" x14ac:dyDescent="0.3">
      <c r="A19">
        <v>11</v>
      </c>
      <c r="B19">
        <v>0</v>
      </c>
      <c r="E19">
        <v>12</v>
      </c>
      <c r="F19">
        <v>29</v>
      </c>
      <c r="J19">
        <v>21</v>
      </c>
      <c r="K19">
        <v>7</v>
      </c>
      <c r="O19">
        <v>12</v>
      </c>
      <c r="P19">
        <v>0</v>
      </c>
      <c r="S19">
        <v>21</v>
      </c>
      <c r="T19">
        <v>1</v>
      </c>
      <c r="W19">
        <v>12</v>
      </c>
      <c r="X19">
        <v>3</v>
      </c>
    </row>
    <row r="20" spans="1:24" x14ac:dyDescent="0.3">
      <c r="A20">
        <v>12</v>
      </c>
      <c r="B20">
        <v>0</v>
      </c>
      <c r="E20">
        <v>13</v>
      </c>
      <c r="F20">
        <v>27</v>
      </c>
      <c r="J20">
        <v>22</v>
      </c>
      <c r="K20">
        <v>3</v>
      </c>
      <c r="O20">
        <v>13</v>
      </c>
      <c r="P20">
        <v>0</v>
      </c>
      <c r="S20">
        <v>22</v>
      </c>
      <c r="T20">
        <v>3</v>
      </c>
      <c r="W20">
        <v>13</v>
      </c>
      <c r="X20">
        <v>1</v>
      </c>
    </row>
    <row r="21" spans="1:24" x14ac:dyDescent="0.3">
      <c r="A21">
        <v>13</v>
      </c>
      <c r="B21">
        <v>0</v>
      </c>
      <c r="E21">
        <v>14</v>
      </c>
      <c r="F21">
        <v>13</v>
      </c>
      <c r="J21">
        <v>23</v>
      </c>
      <c r="K21">
        <v>4</v>
      </c>
      <c r="O21">
        <v>14</v>
      </c>
      <c r="P21">
        <v>1</v>
      </c>
      <c r="S21">
        <v>23</v>
      </c>
      <c r="T21">
        <v>2</v>
      </c>
      <c r="W21">
        <v>14</v>
      </c>
      <c r="X21">
        <v>7</v>
      </c>
    </row>
    <row r="22" spans="1:24" x14ac:dyDescent="0.3">
      <c r="A22">
        <v>14</v>
      </c>
      <c r="B22">
        <v>0</v>
      </c>
      <c r="E22">
        <v>15</v>
      </c>
      <c r="F22">
        <v>9</v>
      </c>
      <c r="J22">
        <v>24</v>
      </c>
      <c r="K22">
        <v>3</v>
      </c>
      <c r="O22">
        <v>15</v>
      </c>
      <c r="P22">
        <v>2</v>
      </c>
      <c r="S22">
        <v>24</v>
      </c>
      <c r="T22">
        <v>3</v>
      </c>
      <c r="W22">
        <v>15</v>
      </c>
      <c r="X22">
        <v>8</v>
      </c>
    </row>
    <row r="23" spans="1:24" x14ac:dyDescent="0.3">
      <c r="A23">
        <v>15</v>
      </c>
      <c r="B23">
        <v>1</v>
      </c>
      <c r="E23">
        <v>16</v>
      </c>
      <c r="F23">
        <v>1</v>
      </c>
      <c r="J23">
        <v>25</v>
      </c>
      <c r="K23">
        <v>3</v>
      </c>
      <c r="O23">
        <v>16</v>
      </c>
      <c r="P23">
        <v>3</v>
      </c>
      <c r="S23">
        <v>25</v>
      </c>
      <c r="T23">
        <v>4</v>
      </c>
      <c r="W23">
        <v>16</v>
      </c>
      <c r="X23">
        <v>6</v>
      </c>
    </row>
    <row r="24" spans="1:24" x14ac:dyDescent="0.3">
      <c r="A24">
        <v>16</v>
      </c>
      <c r="B24">
        <v>2</v>
      </c>
      <c r="E24">
        <v>17</v>
      </c>
      <c r="F24">
        <v>0</v>
      </c>
      <c r="J24">
        <v>26</v>
      </c>
      <c r="K24">
        <v>0</v>
      </c>
      <c r="O24">
        <v>17</v>
      </c>
      <c r="P24">
        <v>1</v>
      </c>
      <c r="S24">
        <v>26</v>
      </c>
      <c r="T24">
        <v>1</v>
      </c>
      <c r="W24">
        <v>17</v>
      </c>
      <c r="X24">
        <v>5</v>
      </c>
    </row>
    <row r="25" spans="1:24" x14ac:dyDescent="0.3">
      <c r="A25">
        <v>17</v>
      </c>
      <c r="B25">
        <v>1</v>
      </c>
      <c r="E25">
        <v>18</v>
      </c>
      <c r="F25">
        <v>0</v>
      </c>
      <c r="J25">
        <v>27</v>
      </c>
      <c r="K25">
        <v>0</v>
      </c>
      <c r="O25">
        <v>18</v>
      </c>
      <c r="P25">
        <v>3</v>
      </c>
      <c r="S25">
        <v>27</v>
      </c>
      <c r="T25">
        <v>7</v>
      </c>
      <c r="W25">
        <v>18</v>
      </c>
      <c r="X25">
        <v>2</v>
      </c>
    </row>
    <row r="26" spans="1:24" x14ac:dyDescent="0.3">
      <c r="A26">
        <v>18</v>
      </c>
      <c r="B26">
        <v>7</v>
      </c>
      <c r="E26">
        <v>19</v>
      </c>
      <c r="F26">
        <v>0</v>
      </c>
      <c r="J26">
        <v>28</v>
      </c>
      <c r="K26">
        <v>0</v>
      </c>
      <c r="O26">
        <v>19</v>
      </c>
      <c r="P26">
        <v>0</v>
      </c>
      <c r="S26">
        <v>28</v>
      </c>
      <c r="T26">
        <v>2</v>
      </c>
      <c r="W26">
        <v>19</v>
      </c>
      <c r="X26">
        <v>0</v>
      </c>
    </row>
    <row r="27" spans="1:24" x14ac:dyDescent="0.3">
      <c r="A27">
        <v>19</v>
      </c>
      <c r="B27">
        <v>5</v>
      </c>
      <c r="E27">
        <v>20</v>
      </c>
      <c r="F27">
        <v>0</v>
      </c>
      <c r="J27">
        <v>29</v>
      </c>
      <c r="K27">
        <v>0</v>
      </c>
      <c r="O27">
        <v>20</v>
      </c>
      <c r="P27">
        <v>0</v>
      </c>
      <c r="S27">
        <v>29</v>
      </c>
      <c r="T27">
        <v>6</v>
      </c>
      <c r="W27">
        <v>20</v>
      </c>
      <c r="X27">
        <v>6</v>
      </c>
    </row>
    <row r="28" spans="1:24" x14ac:dyDescent="0.3">
      <c r="A28">
        <v>20</v>
      </c>
      <c r="B28">
        <v>7</v>
      </c>
      <c r="E28">
        <v>21</v>
      </c>
      <c r="F28">
        <v>0</v>
      </c>
      <c r="J28">
        <v>30</v>
      </c>
      <c r="K28">
        <v>0</v>
      </c>
      <c r="O28">
        <v>21</v>
      </c>
      <c r="P28">
        <v>0</v>
      </c>
      <c r="S28">
        <v>30</v>
      </c>
      <c r="T28">
        <v>5</v>
      </c>
      <c r="W28">
        <v>21</v>
      </c>
      <c r="X28">
        <v>5</v>
      </c>
    </row>
    <row r="29" spans="1:24" x14ac:dyDescent="0.3">
      <c r="A29">
        <v>21</v>
      </c>
      <c r="B29">
        <v>8</v>
      </c>
      <c r="E29">
        <v>22</v>
      </c>
      <c r="F29">
        <v>0</v>
      </c>
      <c r="J29">
        <v>31</v>
      </c>
      <c r="K29">
        <v>0</v>
      </c>
      <c r="O29">
        <v>22</v>
      </c>
      <c r="P29">
        <v>0</v>
      </c>
      <c r="S29">
        <v>31</v>
      </c>
      <c r="T29">
        <v>3</v>
      </c>
      <c r="W29">
        <v>22</v>
      </c>
      <c r="X29">
        <v>0</v>
      </c>
    </row>
    <row r="30" spans="1:24" x14ac:dyDescent="0.3">
      <c r="A30">
        <v>22</v>
      </c>
      <c r="B30">
        <v>8</v>
      </c>
      <c r="E30">
        <v>23</v>
      </c>
      <c r="F30">
        <v>0</v>
      </c>
      <c r="J30">
        <v>32</v>
      </c>
      <c r="K30">
        <v>0</v>
      </c>
      <c r="O30">
        <v>23</v>
      </c>
      <c r="P30">
        <v>0</v>
      </c>
      <c r="S30">
        <v>32</v>
      </c>
      <c r="T30">
        <v>0</v>
      </c>
      <c r="W30">
        <v>23</v>
      </c>
      <c r="X30">
        <v>0</v>
      </c>
    </row>
    <row r="31" spans="1:24" x14ac:dyDescent="0.3">
      <c r="A31">
        <v>23</v>
      </c>
      <c r="B31">
        <v>2</v>
      </c>
      <c r="E31">
        <v>24</v>
      </c>
      <c r="F31">
        <v>0</v>
      </c>
      <c r="J31">
        <v>33</v>
      </c>
      <c r="K31">
        <v>0</v>
      </c>
      <c r="O31">
        <v>24</v>
      </c>
      <c r="P31">
        <v>0</v>
      </c>
      <c r="S31">
        <v>33</v>
      </c>
      <c r="T31">
        <v>3</v>
      </c>
      <c r="W31">
        <v>24</v>
      </c>
      <c r="X31">
        <v>0</v>
      </c>
    </row>
    <row r="32" spans="1:24" x14ac:dyDescent="0.3">
      <c r="A32">
        <v>24</v>
      </c>
      <c r="B32">
        <v>4</v>
      </c>
      <c r="E32">
        <v>25</v>
      </c>
      <c r="F32">
        <v>0</v>
      </c>
      <c r="J32">
        <v>34</v>
      </c>
      <c r="K32">
        <v>0</v>
      </c>
      <c r="O32">
        <v>25</v>
      </c>
      <c r="P32">
        <v>0</v>
      </c>
      <c r="S32">
        <v>34</v>
      </c>
      <c r="T32">
        <v>3</v>
      </c>
      <c r="W32">
        <v>25</v>
      </c>
      <c r="X32">
        <v>0</v>
      </c>
    </row>
    <row r="33" spans="1:24" x14ac:dyDescent="0.3">
      <c r="A33">
        <v>25</v>
      </c>
      <c r="B33">
        <v>1</v>
      </c>
      <c r="E33">
        <v>26</v>
      </c>
      <c r="F33">
        <v>0</v>
      </c>
      <c r="J33">
        <v>35</v>
      </c>
      <c r="K33">
        <v>0</v>
      </c>
      <c r="O33">
        <v>26</v>
      </c>
      <c r="P33">
        <v>0</v>
      </c>
      <c r="S33">
        <v>35</v>
      </c>
      <c r="T33">
        <v>2</v>
      </c>
      <c r="W33">
        <v>26</v>
      </c>
      <c r="X33">
        <v>0</v>
      </c>
    </row>
    <row r="34" spans="1:24" x14ac:dyDescent="0.3">
      <c r="A34">
        <v>26</v>
      </c>
      <c r="B34">
        <v>1</v>
      </c>
      <c r="E34">
        <v>27</v>
      </c>
      <c r="F34">
        <v>0</v>
      </c>
      <c r="J34">
        <v>36</v>
      </c>
      <c r="K34">
        <v>0</v>
      </c>
      <c r="O34">
        <v>27</v>
      </c>
      <c r="P34">
        <v>0</v>
      </c>
      <c r="S34">
        <v>36</v>
      </c>
      <c r="T34">
        <v>0</v>
      </c>
      <c r="W34">
        <v>27</v>
      </c>
      <c r="X34">
        <v>0</v>
      </c>
    </row>
    <row r="35" spans="1:24" x14ac:dyDescent="0.3">
      <c r="A35">
        <v>27</v>
      </c>
      <c r="B35">
        <v>2</v>
      </c>
      <c r="E35">
        <v>28</v>
      </c>
      <c r="F35">
        <v>0</v>
      </c>
      <c r="J35">
        <v>37</v>
      </c>
      <c r="K35">
        <v>0</v>
      </c>
      <c r="O35">
        <v>28</v>
      </c>
      <c r="P35">
        <v>0</v>
      </c>
      <c r="S35">
        <v>37</v>
      </c>
      <c r="T35">
        <v>0</v>
      </c>
      <c r="W35">
        <v>28</v>
      </c>
      <c r="X35">
        <v>0</v>
      </c>
    </row>
    <row r="36" spans="1:24" x14ac:dyDescent="0.3">
      <c r="A36">
        <v>28</v>
      </c>
      <c r="B36">
        <v>0</v>
      </c>
      <c r="E36">
        <v>29</v>
      </c>
      <c r="F36">
        <v>0</v>
      </c>
      <c r="J36">
        <v>38</v>
      </c>
      <c r="K36">
        <v>0</v>
      </c>
      <c r="O36">
        <v>29</v>
      </c>
      <c r="P36">
        <v>0</v>
      </c>
      <c r="S36">
        <v>38</v>
      </c>
      <c r="T36">
        <v>0</v>
      </c>
      <c r="W36">
        <v>29</v>
      </c>
      <c r="X36">
        <v>0</v>
      </c>
    </row>
    <row r="37" spans="1:24" x14ac:dyDescent="0.3">
      <c r="A37">
        <v>29</v>
      </c>
      <c r="B37">
        <v>0</v>
      </c>
      <c r="E37">
        <v>30</v>
      </c>
      <c r="F37">
        <v>0</v>
      </c>
      <c r="J37">
        <v>39</v>
      </c>
      <c r="K37">
        <v>0</v>
      </c>
      <c r="O37">
        <v>30</v>
      </c>
      <c r="P37">
        <v>0</v>
      </c>
      <c r="S37">
        <v>39</v>
      </c>
      <c r="T37">
        <v>1</v>
      </c>
      <c r="W37">
        <v>30</v>
      </c>
      <c r="X37">
        <v>0</v>
      </c>
    </row>
    <row r="38" spans="1:24" x14ac:dyDescent="0.3">
      <c r="A38">
        <v>30</v>
      </c>
      <c r="B38">
        <v>0</v>
      </c>
      <c r="J38">
        <v>40</v>
      </c>
      <c r="K38">
        <v>0</v>
      </c>
      <c r="S38">
        <v>40</v>
      </c>
      <c r="T38">
        <v>0</v>
      </c>
    </row>
    <row r="39" spans="1:24" x14ac:dyDescent="0.3">
      <c r="A39">
        <v>31</v>
      </c>
      <c r="B39">
        <v>0</v>
      </c>
      <c r="F39">
        <f>SUM(F8:F37)</f>
        <v>110</v>
      </c>
      <c r="P39">
        <f>SUM(P8:P37)</f>
        <v>10</v>
      </c>
      <c r="X39">
        <f>SUM(X8:X37)</f>
        <v>50</v>
      </c>
    </row>
    <row r="40" spans="1:24" x14ac:dyDescent="0.3">
      <c r="A40">
        <v>32</v>
      </c>
      <c r="B40">
        <v>0</v>
      </c>
    </row>
    <row r="41" spans="1:24" x14ac:dyDescent="0.3">
      <c r="A41">
        <v>33</v>
      </c>
      <c r="B41">
        <v>1</v>
      </c>
    </row>
    <row r="42" spans="1:24" x14ac:dyDescent="0.3">
      <c r="A42">
        <v>34</v>
      </c>
      <c r="B42">
        <v>0</v>
      </c>
    </row>
    <row r="43" spans="1:24" x14ac:dyDescent="0.3">
      <c r="A43">
        <v>35</v>
      </c>
      <c r="B43">
        <v>0</v>
      </c>
    </row>
    <row r="44" spans="1:24" x14ac:dyDescent="0.3">
      <c r="A44">
        <v>36</v>
      </c>
      <c r="B44">
        <v>0</v>
      </c>
    </row>
    <row r="45" spans="1:24" x14ac:dyDescent="0.3">
      <c r="A45">
        <v>37</v>
      </c>
      <c r="B45">
        <v>0</v>
      </c>
    </row>
    <row r="46" spans="1:24" x14ac:dyDescent="0.3">
      <c r="A46">
        <v>38</v>
      </c>
      <c r="B46">
        <v>0</v>
      </c>
    </row>
    <row r="47" spans="1:24" x14ac:dyDescent="0.3">
      <c r="A47">
        <v>39</v>
      </c>
      <c r="B47">
        <v>0</v>
      </c>
    </row>
    <row r="48" spans="1:24" x14ac:dyDescent="0.3">
      <c r="A48">
        <v>40</v>
      </c>
      <c r="B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Day1</vt:lpstr>
      <vt:lpstr>Day3</vt:lpstr>
      <vt:lpstr>Length distribution day1</vt:lpstr>
      <vt:lpstr>Length distribution day3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Pijpaert</dc:creator>
  <cp:lastModifiedBy>Helena Pijpaert</cp:lastModifiedBy>
  <dcterms:created xsi:type="dcterms:W3CDTF">2026-06-17T13:48:32Z</dcterms:created>
  <dcterms:modified xsi:type="dcterms:W3CDTF">2026-06-22T12:06:42Z</dcterms:modified>
</cp:coreProperties>
</file>