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545\Documents\GitHub\pelagicsurveys\TemporaryOutputs\"/>
    </mc:Choice>
  </mc:AlternateContent>
  <xr:revisionPtr revIDLastSave="0" documentId="8_{A851C96F-49A7-4846-9353-DC5964B2BBF2}" xr6:coauthVersionLast="45" xr6:coauthVersionMax="45" xr10:uidLastSave="{00000000-0000-0000-0000-000000000000}"/>
  <bookViews>
    <workbookView xWindow="28680" yWindow="-120" windowWidth="29040" windowHeight="15840"/>
  </bookViews>
  <sheets>
    <sheet name="SampledVolumeSummary" sheetId="1" r:id="rId1"/>
  </sheets>
  <calcPr calcId="0"/>
</workbook>
</file>

<file path=xl/calcChain.xml><?xml version="1.0" encoding="utf-8"?>
<calcChain xmlns="http://schemas.openxmlformats.org/spreadsheetml/2006/main">
  <c r="R159" i="1" l="1"/>
  <c r="F159" i="1"/>
  <c r="G159" i="1"/>
  <c r="H159" i="1"/>
  <c r="I159" i="1"/>
  <c r="J159" i="1"/>
  <c r="K159" i="1"/>
  <c r="L159" i="1"/>
  <c r="M159" i="1"/>
  <c r="N159" i="1"/>
  <c r="O159" i="1"/>
  <c r="P159" i="1"/>
  <c r="Q159" i="1"/>
  <c r="E159" i="1"/>
  <c r="D159" i="1"/>
  <c r="R158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P158" i="1"/>
  <c r="O158" i="1"/>
  <c r="N158" i="1"/>
  <c r="M158" i="1"/>
  <c r="L158" i="1"/>
  <c r="K158" i="1"/>
  <c r="J158" i="1"/>
  <c r="I158" i="1"/>
  <c r="H158" i="1"/>
  <c r="G158" i="1"/>
  <c r="Q158" i="1" s="1"/>
  <c r="F158" i="1"/>
  <c r="E158" i="1"/>
  <c r="P127" i="1"/>
  <c r="O127" i="1"/>
  <c r="N127" i="1"/>
  <c r="M127" i="1"/>
  <c r="L127" i="1"/>
  <c r="K127" i="1"/>
  <c r="J127" i="1"/>
  <c r="I127" i="1"/>
  <c r="H127" i="1"/>
  <c r="G127" i="1"/>
  <c r="F127" i="1"/>
  <c r="Q127" i="1" s="1"/>
  <c r="E127" i="1"/>
  <c r="P96" i="1"/>
  <c r="O96" i="1"/>
  <c r="N96" i="1"/>
  <c r="M96" i="1"/>
  <c r="L96" i="1"/>
  <c r="K96" i="1"/>
  <c r="J96" i="1"/>
  <c r="I96" i="1"/>
  <c r="H96" i="1"/>
  <c r="G96" i="1"/>
  <c r="F96" i="1"/>
  <c r="E96" i="1"/>
  <c r="Q96" i="1" s="1"/>
  <c r="P65" i="1"/>
  <c r="O65" i="1"/>
  <c r="N65" i="1"/>
  <c r="M65" i="1"/>
  <c r="L65" i="1"/>
  <c r="Q65" i="1" s="1"/>
  <c r="K65" i="1"/>
  <c r="J65" i="1"/>
  <c r="I65" i="1"/>
  <c r="H65" i="1"/>
  <c r="G65" i="1"/>
  <c r="F65" i="1"/>
  <c r="E65" i="1"/>
  <c r="E34" i="1"/>
  <c r="Q34" i="1" s="1"/>
  <c r="F34" i="1"/>
  <c r="G34" i="1"/>
  <c r="H34" i="1"/>
  <c r="I34" i="1"/>
  <c r="J34" i="1"/>
  <c r="K34" i="1"/>
  <c r="L34" i="1"/>
  <c r="M34" i="1"/>
  <c r="N34" i="1"/>
  <c r="O34" i="1"/>
  <c r="P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4" i="1"/>
  <c r="D96" i="1"/>
  <c r="D158" i="1"/>
  <c r="D127" i="1"/>
  <c r="D65" i="1"/>
  <c r="D34" i="1"/>
</calcChain>
</file>

<file path=xl/sharedStrings.xml><?xml version="1.0" encoding="utf-8"?>
<sst xmlns="http://schemas.openxmlformats.org/spreadsheetml/2006/main" count="477" uniqueCount="65">
  <si>
    <t>SurveySeason</t>
  </si>
  <si>
    <t>SubRegion</t>
  </si>
  <si>
    <t>Region</t>
  </si>
  <si>
    <t>TotalVolume</t>
  </si>
  <si>
    <t>NA</t>
  </si>
  <si>
    <t>SKT</t>
  </si>
  <si>
    <t>Cache Slough and Liberty Island</t>
  </si>
  <si>
    <t>North</t>
  </si>
  <si>
    <t>Carquinez Strait</t>
  </si>
  <si>
    <t>Far West</t>
  </si>
  <si>
    <t>Holland Cut</t>
  </si>
  <si>
    <t>South</t>
  </si>
  <si>
    <t>Honker Bay</t>
  </si>
  <si>
    <t>West</t>
  </si>
  <si>
    <t>Lower Napa River</t>
  </si>
  <si>
    <t>Lower Sacramento River</t>
  </si>
  <si>
    <t>Lower San Joaquin River</t>
  </si>
  <si>
    <t>Mid Suisun Bay</t>
  </si>
  <si>
    <t>Mildred Island</t>
  </si>
  <si>
    <t>North and South Forks Mokelumne River</t>
  </si>
  <si>
    <t>Old River</t>
  </si>
  <si>
    <t>Sacramento River near Rio Vista</t>
  </si>
  <si>
    <t>Sacramento River near Ryde</t>
  </si>
  <si>
    <t>San Joaquin River at Prisoners Pt</t>
  </si>
  <si>
    <t>San Joaquin River at Twitchell Island</t>
  </si>
  <si>
    <t>San Joaquin River near Stockton</t>
  </si>
  <si>
    <t>Suisun Marsh</t>
  </si>
  <si>
    <t>Upper Sacramento River</t>
  </si>
  <si>
    <t>West Suisun Bay</t>
  </si>
  <si>
    <t>SLS</t>
  </si>
  <si>
    <t>Franks Tract</t>
  </si>
  <si>
    <t>Upper Napa River</t>
  </si>
  <si>
    <t>Victoria Canal</t>
  </si>
  <si>
    <t>20mm</t>
  </si>
  <si>
    <t>East San Pablo Bay</t>
  </si>
  <si>
    <t>Mid San Pablo Bay</t>
  </si>
  <si>
    <t>STN</t>
  </si>
  <si>
    <t>Sacramento River Ship Channel</t>
  </si>
  <si>
    <t>FMWT</t>
  </si>
  <si>
    <t>Middle River</t>
  </si>
  <si>
    <t>Disappoinment Slough</t>
  </si>
  <si>
    <t>Grant Line Canal and Old River</t>
  </si>
  <si>
    <t>Rock Slough and Discovery Bay</t>
  </si>
  <si>
    <t>Upper San Joaquin River</t>
  </si>
  <si>
    <t>SKT Total</t>
  </si>
  <si>
    <t>SLS Total</t>
  </si>
  <si>
    <t>20mm Total</t>
  </si>
  <si>
    <t>STN Total</t>
  </si>
  <si>
    <t>FMWT Total</t>
  </si>
  <si>
    <t>Annual</t>
  </si>
  <si>
    <t>Average Monthly Volume Sampled by Survey and Subregion (1,000s of cubic meters)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</si>
  <si>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</si>
  <si>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</si>
  <si>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</si>
  <si>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</si>
  <si>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</si>
  <si>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</si>
  <si>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</si>
  <si>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</si>
  <si>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</si>
  <si>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</si>
  <si>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</si>
  <si>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</si>
  <si>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Percent Sampled</t>
  </si>
  <si>
    <t xml:space="preserve">Annual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</si>
</sst>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1" xfId="0" applyBorder="1"/>
    <xf numFmtId="0" fontId="0" fillId="0" borderId="0" xfId="0" applyBorder="1"/>
    <xf numFmtId="166" fontId="0" fillId="0" borderId="0" xfId="0" applyNumberFormat="1"/>
    <xf numFmtId="166" fontId="0" fillId="0" borderId="11" xfId="0" applyNumberFormat="1" applyBorder="1"/>
    <xf numFmtId="168" fontId="0" fillId="0" borderId="0" xfId="1" applyNumberFormat="1" applyFont="1"/>
    <xf numFmtId="168" fontId="0" fillId="0" borderId="11" xfId="1" applyNumberFormat="1" applyFont="1" applyBorder="1"/>
    <xf numFmtId="168" fontId="0" fillId="0" borderId="0" xfId="1" applyNumberFormat="1" applyFont="1" applyBorder="1"/>
    <xf numFmtId="166" fontId="0" fillId="0" borderId="0" xfId="0" applyNumberFormat="1" applyBorder="1"/>
    <xf numFmtId="10" fontId="0" fillId="0" borderId="0" xfId="2" applyNumberFormat="1" applyFont="1"/>
    <xf numFmtId="10" fontId="0" fillId="0" borderId="0" xfId="2" applyNumberFormat="1" applyFont="1" applyBorder="1"/>
    <xf numFmtId="10" fontId="0" fillId="0" borderId="11" xfId="2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0" fontId="0" fillId="0" borderId="12" xfId="0" applyFill="1" applyBorder="1"/>
    <xf numFmtId="168" fontId="0" fillId="0" borderId="12" xfId="1" applyNumberFormat="1" applyFont="1" applyBorder="1"/>
    <xf numFmtId="166" fontId="0" fillId="0" borderId="12" xfId="0" applyNumberFormat="1" applyBorder="1" applyAlignment="1">
      <alignment horizontal="center"/>
    </xf>
    <xf numFmtId="10" fontId="0" fillId="0" borderId="12" xfId="2" applyNumberFormat="1" applyFont="1" applyBorder="1"/>
    <xf numFmtId="0" fontId="16" fillId="0" borderId="12" xfId="0" applyFont="1" applyFill="1" applyBorder="1"/>
    <xf numFmtId="0" fontId="16" fillId="0" borderId="11" xfId="0" applyFont="1" applyBorder="1"/>
    <xf numFmtId="0" fontId="16" fillId="0" borderId="10" xfId="0" applyFont="1" applyBorder="1"/>
    <xf numFmtId="168" fontId="16" fillId="0" borderId="10" xfId="1" applyNumberFormat="1" applyFont="1" applyBorder="1"/>
    <xf numFmtId="0" fontId="16" fillId="0" borderId="10" xfId="0" applyFont="1" applyBorder="1" applyAlignment="1">
      <alignment horizontal="center"/>
    </xf>
    <xf numFmtId="10" fontId="16" fillId="0" borderId="10" xfId="2" applyNumberFormat="1" applyFont="1" applyBorder="1"/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tabSelected="1" topLeftCell="A124" workbookViewId="0">
      <selection activeCell="U17" sqref="U17"/>
    </sheetView>
  </sheetViews>
  <sheetFormatPr defaultRowHeight="14.4" x14ac:dyDescent="0.3"/>
  <cols>
    <col min="1" max="1" width="14.44140625" customWidth="1"/>
    <col min="2" max="2" width="30.21875" customWidth="1"/>
    <col min="4" max="4" width="12.109375" style="5" customWidth="1"/>
    <col min="5" max="5" width="17.109375" style="12" customWidth="1"/>
    <col min="6" max="16" width="10.6640625" style="12" customWidth="1"/>
    <col min="18" max="18" width="15.6640625" style="9" customWidth="1"/>
  </cols>
  <sheetData>
    <row r="1" spans="1:18" x14ac:dyDescent="0.3">
      <c r="A1" s="26" t="s">
        <v>50</v>
      </c>
    </row>
    <row r="3" spans="1:18" ht="15" thickBot="1" x14ac:dyDescent="0.35">
      <c r="A3" s="22" t="s">
        <v>0</v>
      </c>
      <c r="B3" s="22" t="s">
        <v>1</v>
      </c>
      <c r="C3" s="22" t="s">
        <v>2</v>
      </c>
      <c r="D3" s="23" t="s">
        <v>3</v>
      </c>
      <c r="E3" s="24" t="s">
        <v>51</v>
      </c>
      <c r="F3" s="24" t="s">
        <v>52</v>
      </c>
      <c r="G3" s="24" t="s">
        <v>53</v>
      </c>
      <c r="H3" s="24" t="s">
        <v>54</v>
      </c>
      <c r="I3" s="24" t="s">
        <v>55</v>
      </c>
      <c r="J3" s="24" t="s">
        <v>56</v>
      </c>
      <c r="K3" s="24" t="s">
        <v>57</v>
      </c>
      <c r="L3" s="24" t="s">
        <v>58</v>
      </c>
      <c r="M3" s="24" t="s">
        <v>59</v>
      </c>
      <c r="N3" s="24" t="s">
        <v>60</v>
      </c>
      <c r="O3" s="24" t="s">
        <v>61</v>
      </c>
      <c r="P3" s="24" t="s">
        <v>62</v>
      </c>
      <c r="Q3" s="22" t="s">
        <v>49</v>
      </c>
      <c r="R3" s="25" t="s">
        <v>63</v>
      </c>
    </row>
    <row r="4" spans="1:18" x14ac:dyDescent="0.3">
      <c r="A4" s="2" t="s">
        <v>33</v>
      </c>
      <c r="B4" s="2" t="s">
        <v>6</v>
      </c>
      <c r="C4" s="2" t="s">
        <v>7</v>
      </c>
      <c r="D4" s="7">
        <v>75150</v>
      </c>
      <c r="E4" s="13">
        <v>0</v>
      </c>
      <c r="F4" s="13">
        <v>0</v>
      </c>
      <c r="G4" s="13">
        <v>15.876136381165701</v>
      </c>
      <c r="H4" s="13">
        <v>20.945152261794401</v>
      </c>
      <c r="I4" s="13">
        <v>21.32166864058</v>
      </c>
      <c r="J4" s="13">
        <v>24.219287431205199</v>
      </c>
      <c r="K4" s="13">
        <v>10.7821302581781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8">
        <f>SUM(E4:P4)</f>
        <v>93.144374972923401</v>
      </c>
      <c r="R4" s="10">
        <f t="shared" ref="R4:R34" si="0">Q4/D4</f>
        <v>1.2394461074241305E-3</v>
      </c>
    </row>
    <row r="5" spans="1:18" x14ac:dyDescent="0.3">
      <c r="A5" t="s">
        <v>33</v>
      </c>
      <c r="B5" t="s">
        <v>8</v>
      </c>
      <c r="C5" t="s">
        <v>9</v>
      </c>
      <c r="D5" s="5">
        <v>229610</v>
      </c>
      <c r="E5" s="14">
        <v>0</v>
      </c>
      <c r="F5" s="14">
        <v>0</v>
      </c>
      <c r="G5" s="14">
        <v>3.45303829704166</v>
      </c>
      <c r="H5" s="14">
        <v>5.2433047177194396</v>
      </c>
      <c r="I5" s="14">
        <v>4.6754322033852604</v>
      </c>
      <c r="J5" s="14">
        <v>4.1786672232861104</v>
      </c>
      <c r="K5" s="14">
        <v>2.3697610235818698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3">
        <f t="shared" ref="Q5:Q68" si="1">SUM(E5:P5)</f>
        <v>19.920203465014342</v>
      </c>
      <c r="R5" s="9">
        <f t="shared" si="0"/>
        <v>8.6756689451741392E-5</v>
      </c>
    </row>
    <row r="6" spans="1:18" x14ac:dyDescent="0.3">
      <c r="A6" s="2" t="s">
        <v>33</v>
      </c>
      <c r="B6" t="s">
        <v>40</v>
      </c>
      <c r="C6" t="s">
        <v>4</v>
      </c>
      <c r="D6" s="5">
        <v>49470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3">
        <f t="shared" si="1"/>
        <v>0</v>
      </c>
      <c r="R6" s="9">
        <f t="shared" si="0"/>
        <v>0</v>
      </c>
    </row>
    <row r="7" spans="1:18" x14ac:dyDescent="0.3">
      <c r="A7" t="s">
        <v>33</v>
      </c>
      <c r="B7" t="s">
        <v>34</v>
      </c>
      <c r="C7" t="s">
        <v>9</v>
      </c>
      <c r="D7" s="5">
        <v>242230</v>
      </c>
      <c r="E7" s="14">
        <v>0</v>
      </c>
      <c r="F7" s="14">
        <v>0</v>
      </c>
      <c r="G7" s="14">
        <v>5.91432520914812</v>
      </c>
      <c r="H7" s="14">
        <v>7.9878899515372197</v>
      </c>
      <c r="I7" s="14">
        <v>6.3391823473115796</v>
      </c>
      <c r="J7" s="14">
        <v>4.1219216535257797</v>
      </c>
      <c r="K7" s="14">
        <v>3.5332479316750001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3">
        <f t="shared" si="1"/>
        <v>27.896567093197703</v>
      </c>
      <c r="R7" s="9">
        <f t="shared" si="0"/>
        <v>1.1516561570902738E-4</v>
      </c>
    </row>
    <row r="8" spans="1:18" x14ac:dyDescent="0.3">
      <c r="A8" t="s">
        <v>33</v>
      </c>
      <c r="B8" t="s">
        <v>30</v>
      </c>
      <c r="C8" t="s">
        <v>11</v>
      </c>
      <c r="D8" s="5">
        <v>81110</v>
      </c>
      <c r="E8" s="14">
        <v>0</v>
      </c>
      <c r="F8" s="14">
        <v>0</v>
      </c>
      <c r="G8" s="14">
        <v>2.5174456251478898</v>
      </c>
      <c r="H8" s="14">
        <v>3.5079004199510502</v>
      </c>
      <c r="I8" s="14">
        <v>2.7763197826736801</v>
      </c>
      <c r="J8" s="14">
        <v>3.4535845118435202</v>
      </c>
      <c r="K8" s="14">
        <v>1.6959990057450001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3">
        <f t="shared" si="1"/>
        <v>13.951249345361139</v>
      </c>
      <c r="R8" s="9">
        <f t="shared" si="0"/>
        <v>1.7200406047788362E-4</v>
      </c>
    </row>
    <row r="9" spans="1:18" x14ac:dyDescent="0.3">
      <c r="A9" s="2" t="s">
        <v>33</v>
      </c>
      <c r="B9" t="s">
        <v>41</v>
      </c>
      <c r="C9" t="s">
        <v>4</v>
      </c>
      <c r="D9" s="5">
        <v>13680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3">
        <f t="shared" si="1"/>
        <v>0</v>
      </c>
      <c r="R9" s="9">
        <f t="shared" si="0"/>
        <v>0</v>
      </c>
    </row>
    <row r="10" spans="1:18" x14ac:dyDescent="0.3">
      <c r="A10" t="s">
        <v>33</v>
      </c>
      <c r="B10" t="s">
        <v>10</v>
      </c>
      <c r="C10" t="s">
        <v>11</v>
      </c>
      <c r="D10" s="5">
        <v>27520</v>
      </c>
      <c r="E10" s="14">
        <v>0</v>
      </c>
      <c r="F10" s="14">
        <v>0</v>
      </c>
      <c r="G10" s="14">
        <v>2.9128762051052601</v>
      </c>
      <c r="H10" s="14">
        <v>4.2558490337926296</v>
      </c>
      <c r="I10" s="14">
        <v>4.2365145750457804</v>
      </c>
      <c r="J10" s="14">
        <v>4.5117075881205198</v>
      </c>
      <c r="K10" s="14">
        <v>1.94523411746125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3">
        <f t="shared" si="1"/>
        <v>17.862181519525439</v>
      </c>
      <c r="R10" s="9">
        <f t="shared" si="0"/>
        <v>6.4906182847112789E-4</v>
      </c>
    </row>
    <row r="11" spans="1:18" x14ac:dyDescent="0.3">
      <c r="A11" t="s">
        <v>33</v>
      </c>
      <c r="B11" t="s">
        <v>12</v>
      </c>
      <c r="C11" t="s">
        <v>13</v>
      </c>
      <c r="D11" s="5">
        <v>123370</v>
      </c>
      <c r="E11" s="14">
        <v>0</v>
      </c>
      <c r="F11" s="14">
        <v>0</v>
      </c>
      <c r="G11" s="14">
        <v>7.4238908784211102</v>
      </c>
      <c r="H11" s="14">
        <v>10.7032408249861</v>
      </c>
      <c r="I11" s="14">
        <v>10.1825344518873</v>
      </c>
      <c r="J11" s="14">
        <v>9.6973832697036801</v>
      </c>
      <c r="K11" s="14">
        <v>4.9210797563277699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3">
        <f t="shared" si="1"/>
        <v>42.928129181325957</v>
      </c>
      <c r="R11" s="9">
        <f t="shared" si="0"/>
        <v>3.4796246398091884E-4</v>
      </c>
    </row>
    <row r="12" spans="1:18" x14ac:dyDescent="0.3">
      <c r="A12" t="s">
        <v>33</v>
      </c>
      <c r="B12" t="s">
        <v>14</v>
      </c>
      <c r="C12" t="s">
        <v>9</v>
      </c>
      <c r="D12" s="5">
        <v>38880</v>
      </c>
      <c r="E12" s="14">
        <v>0</v>
      </c>
      <c r="F12" s="14">
        <v>0</v>
      </c>
      <c r="G12" s="14">
        <v>11.789360547098701</v>
      </c>
      <c r="H12" s="14">
        <v>15.9721256080283</v>
      </c>
      <c r="I12" s="14">
        <v>12.7028184174389</v>
      </c>
      <c r="J12" s="14">
        <v>13.8082270664394</v>
      </c>
      <c r="K12" s="14">
        <v>6.0422955412599997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3">
        <f t="shared" si="1"/>
        <v>60.314827180265297</v>
      </c>
      <c r="R12" s="9">
        <f t="shared" si="0"/>
        <v>1.5513072834430375E-3</v>
      </c>
    </row>
    <row r="13" spans="1:18" x14ac:dyDescent="0.3">
      <c r="A13" t="s">
        <v>33</v>
      </c>
      <c r="B13" t="s">
        <v>15</v>
      </c>
      <c r="C13" t="s">
        <v>13</v>
      </c>
      <c r="D13" s="5">
        <v>162460</v>
      </c>
      <c r="E13" s="14">
        <v>0</v>
      </c>
      <c r="F13" s="14">
        <v>0</v>
      </c>
      <c r="G13" s="14">
        <v>12.2310879509036</v>
      </c>
      <c r="H13" s="14">
        <v>20.8730244579694</v>
      </c>
      <c r="I13" s="14">
        <v>19.556047918086801</v>
      </c>
      <c r="J13" s="14">
        <v>20.4991585969615</v>
      </c>
      <c r="K13" s="14">
        <v>9.00179564108611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3">
        <f t="shared" si="1"/>
        <v>82.161114565007395</v>
      </c>
      <c r="R13" s="9">
        <f t="shared" si="0"/>
        <v>5.0573134657766461E-4</v>
      </c>
    </row>
    <row r="14" spans="1:18" x14ac:dyDescent="0.3">
      <c r="A14" t="s">
        <v>33</v>
      </c>
      <c r="B14" t="s">
        <v>16</v>
      </c>
      <c r="C14" t="s">
        <v>13</v>
      </c>
      <c r="D14" s="5">
        <v>155410</v>
      </c>
      <c r="E14" s="14">
        <v>0</v>
      </c>
      <c r="F14" s="14">
        <v>0</v>
      </c>
      <c r="G14" s="14">
        <v>10.234402209912201</v>
      </c>
      <c r="H14" s="14">
        <v>16.207132172727199</v>
      </c>
      <c r="I14" s="14">
        <v>14.761418231924701</v>
      </c>
      <c r="J14" s="14">
        <v>14.741729247589401</v>
      </c>
      <c r="K14" s="14">
        <v>6.6148511460655497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3">
        <f t="shared" si="1"/>
        <v>62.559533008219049</v>
      </c>
      <c r="R14" s="9">
        <f t="shared" si="0"/>
        <v>4.0254509367620517E-4</v>
      </c>
    </row>
    <row r="15" spans="1:18" x14ac:dyDescent="0.3">
      <c r="A15" t="s">
        <v>33</v>
      </c>
      <c r="B15" t="s">
        <v>35</v>
      </c>
      <c r="C15" t="s">
        <v>9</v>
      </c>
      <c r="D15" s="5">
        <v>397890</v>
      </c>
      <c r="E15" s="14">
        <v>0</v>
      </c>
      <c r="F15" s="14">
        <v>0</v>
      </c>
      <c r="G15" s="14">
        <v>9.83076604741</v>
      </c>
      <c r="H15" s="14">
        <v>8.2810428654799999</v>
      </c>
      <c r="I15" s="14">
        <v>6.5254460336450002</v>
      </c>
      <c r="J15" s="14">
        <v>5.65226339139</v>
      </c>
      <c r="K15" s="14">
        <v>9.7652322059600003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3">
        <f t="shared" si="1"/>
        <v>40.054750543885</v>
      </c>
      <c r="R15" s="9">
        <f t="shared" si="0"/>
        <v>1.0066789952973183E-4</v>
      </c>
    </row>
    <row r="16" spans="1:18" x14ac:dyDescent="0.3">
      <c r="A16" t="s">
        <v>33</v>
      </c>
      <c r="B16" t="s">
        <v>17</v>
      </c>
      <c r="C16" t="s">
        <v>13</v>
      </c>
      <c r="D16" s="5">
        <v>222830</v>
      </c>
      <c r="E16" s="14">
        <v>0</v>
      </c>
      <c r="F16" s="14">
        <v>0</v>
      </c>
      <c r="G16" s="14">
        <v>10.5306052541433</v>
      </c>
      <c r="H16" s="14">
        <v>16.5468215534416</v>
      </c>
      <c r="I16" s="14">
        <v>14.84753377877</v>
      </c>
      <c r="J16" s="14">
        <v>14.8559420151652</v>
      </c>
      <c r="K16" s="14">
        <v>7.1047396516476402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3">
        <f t="shared" si="1"/>
        <v>63.885642253167738</v>
      </c>
      <c r="R16" s="9">
        <f t="shared" si="0"/>
        <v>2.867012621871729E-4</v>
      </c>
    </row>
    <row r="17" spans="1:18" x14ac:dyDescent="0.3">
      <c r="A17" t="s">
        <v>33</v>
      </c>
      <c r="B17" t="s">
        <v>39</v>
      </c>
      <c r="C17" t="s">
        <v>11</v>
      </c>
      <c r="D17" s="5">
        <v>11950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3">
        <f t="shared" si="1"/>
        <v>0</v>
      </c>
      <c r="R17" s="9">
        <f t="shared" si="0"/>
        <v>0</v>
      </c>
    </row>
    <row r="18" spans="1:18" x14ac:dyDescent="0.3">
      <c r="A18" t="s">
        <v>33</v>
      </c>
      <c r="B18" t="s">
        <v>18</v>
      </c>
      <c r="C18" t="s">
        <v>11</v>
      </c>
      <c r="D18" s="5">
        <v>49950</v>
      </c>
      <c r="E18" s="14">
        <v>0</v>
      </c>
      <c r="F18" s="14">
        <v>0</v>
      </c>
      <c r="G18" s="14">
        <v>2.9967578136042099</v>
      </c>
      <c r="H18" s="14">
        <v>4.00444127058684</v>
      </c>
      <c r="I18" s="14">
        <v>5.0427313914710501</v>
      </c>
      <c r="J18" s="14">
        <v>5.22156178677736</v>
      </c>
      <c r="K18" s="14">
        <v>2.3071310617162499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3">
        <f t="shared" si="1"/>
        <v>19.572623324155714</v>
      </c>
      <c r="R18" s="9">
        <f t="shared" si="0"/>
        <v>3.9184431079390821E-4</v>
      </c>
    </row>
    <row r="19" spans="1:18" x14ac:dyDescent="0.3">
      <c r="A19" t="s">
        <v>33</v>
      </c>
      <c r="B19" t="s">
        <v>19</v>
      </c>
      <c r="C19" t="s">
        <v>11</v>
      </c>
      <c r="D19" s="5">
        <v>49160</v>
      </c>
      <c r="E19" s="14">
        <v>0</v>
      </c>
      <c r="F19" s="14">
        <v>0</v>
      </c>
      <c r="G19" s="14">
        <v>2.8252277029044399</v>
      </c>
      <c r="H19" s="14">
        <v>4.3533264850378899</v>
      </c>
      <c r="I19" s="14">
        <v>4.2438656417647298</v>
      </c>
      <c r="J19" s="14">
        <v>4.1970405000410498</v>
      </c>
      <c r="K19" s="14">
        <v>1.7406294323517599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3">
        <f t="shared" si="1"/>
        <v>17.360089762099868</v>
      </c>
      <c r="R19" s="9">
        <f t="shared" si="0"/>
        <v>3.5313445407037972E-4</v>
      </c>
    </row>
    <row r="20" spans="1:18" x14ac:dyDescent="0.3">
      <c r="A20" t="s">
        <v>33</v>
      </c>
      <c r="B20" t="s">
        <v>20</v>
      </c>
      <c r="C20" t="s">
        <v>11</v>
      </c>
      <c r="D20" s="5">
        <v>13760</v>
      </c>
      <c r="E20" s="14">
        <v>0</v>
      </c>
      <c r="F20" s="14">
        <v>0</v>
      </c>
      <c r="G20" s="14">
        <v>2.8682902223188802</v>
      </c>
      <c r="H20" s="14">
        <v>4.3907332060089397</v>
      </c>
      <c r="I20" s="14">
        <v>4.2549370914657896</v>
      </c>
      <c r="J20" s="14">
        <v>4.9589736533584201</v>
      </c>
      <c r="K20" s="14">
        <v>2.0795379142037498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3">
        <f t="shared" si="1"/>
        <v>18.552472087355781</v>
      </c>
      <c r="R20" s="9">
        <f t="shared" si="0"/>
        <v>1.3482901226276004E-3</v>
      </c>
    </row>
    <row r="21" spans="1:18" x14ac:dyDescent="0.3">
      <c r="A21" t="s">
        <v>33</v>
      </c>
      <c r="B21" t="s">
        <v>42</v>
      </c>
      <c r="C21" t="s">
        <v>4</v>
      </c>
      <c r="D21" s="5">
        <v>3930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3">
        <f t="shared" si="1"/>
        <v>0</v>
      </c>
      <c r="R21" s="9">
        <f t="shared" si="0"/>
        <v>0</v>
      </c>
    </row>
    <row r="22" spans="1:18" x14ac:dyDescent="0.3">
      <c r="A22" t="s">
        <v>33</v>
      </c>
      <c r="B22" t="s">
        <v>21</v>
      </c>
      <c r="C22" t="s">
        <v>7</v>
      </c>
      <c r="D22" s="5">
        <v>85500</v>
      </c>
      <c r="E22" s="14">
        <v>0</v>
      </c>
      <c r="F22" s="14">
        <v>0</v>
      </c>
      <c r="G22" s="14">
        <v>8.8533731712742103</v>
      </c>
      <c r="H22" s="14">
        <v>12.8086625776511</v>
      </c>
      <c r="I22" s="14">
        <v>12.9759526192652</v>
      </c>
      <c r="J22" s="14">
        <v>14.284472394986301</v>
      </c>
      <c r="K22" s="14">
        <v>6.4138976728523502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3">
        <f t="shared" si="1"/>
        <v>55.336358436029165</v>
      </c>
      <c r="R22" s="9">
        <f t="shared" si="0"/>
        <v>6.4720887059683239E-4</v>
      </c>
    </row>
    <row r="23" spans="1:18" x14ac:dyDescent="0.3">
      <c r="A23" t="s">
        <v>33</v>
      </c>
      <c r="B23" t="s">
        <v>22</v>
      </c>
      <c r="C23" t="s">
        <v>7</v>
      </c>
      <c r="D23" s="5">
        <v>17610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3">
        <f t="shared" si="1"/>
        <v>0</v>
      </c>
      <c r="R23" s="9">
        <f t="shared" si="0"/>
        <v>0</v>
      </c>
    </row>
    <row r="24" spans="1:18" x14ac:dyDescent="0.3">
      <c r="A24" t="s">
        <v>33</v>
      </c>
      <c r="B24" t="s">
        <v>37</v>
      </c>
      <c r="C24" t="s">
        <v>7</v>
      </c>
      <c r="D24" s="5">
        <v>30100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3">
        <f t="shared" si="1"/>
        <v>0</v>
      </c>
      <c r="R24" s="9">
        <f t="shared" si="0"/>
        <v>0</v>
      </c>
    </row>
    <row r="25" spans="1:18" x14ac:dyDescent="0.3">
      <c r="A25" t="s">
        <v>33</v>
      </c>
      <c r="B25" t="s">
        <v>23</v>
      </c>
      <c r="C25" t="s">
        <v>11</v>
      </c>
      <c r="D25" s="5">
        <v>74750</v>
      </c>
      <c r="E25" s="14">
        <v>0</v>
      </c>
      <c r="F25" s="14">
        <v>0</v>
      </c>
      <c r="G25" s="14">
        <v>5.5640335051920999</v>
      </c>
      <c r="H25" s="14">
        <v>8.7918501675052596</v>
      </c>
      <c r="I25" s="14">
        <v>8.7500545906052594</v>
      </c>
      <c r="J25" s="14">
        <v>10.625183141690499</v>
      </c>
      <c r="K25" s="14">
        <v>4.0369299854594098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3">
        <f t="shared" si="1"/>
        <v>37.768051390452527</v>
      </c>
      <c r="R25" s="9">
        <f t="shared" si="0"/>
        <v>5.0525821258130474E-4</v>
      </c>
    </row>
    <row r="26" spans="1:18" x14ac:dyDescent="0.3">
      <c r="A26" t="s">
        <v>33</v>
      </c>
      <c r="B26" t="s">
        <v>24</v>
      </c>
      <c r="C26" t="s">
        <v>11</v>
      </c>
      <c r="D26" s="5">
        <v>80380</v>
      </c>
      <c r="E26" s="14">
        <v>0</v>
      </c>
      <c r="F26" s="14">
        <v>0</v>
      </c>
      <c r="G26" s="14">
        <v>5.3814229274068399</v>
      </c>
      <c r="H26" s="14">
        <v>8.3265737752363105</v>
      </c>
      <c r="I26" s="14">
        <v>8.6182799922247302</v>
      </c>
      <c r="J26" s="14">
        <v>9.0486057142857899</v>
      </c>
      <c r="K26" s="14">
        <v>4.2592437859011696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3">
        <f t="shared" si="1"/>
        <v>35.63412619505484</v>
      </c>
      <c r="R26" s="9">
        <f t="shared" si="0"/>
        <v>4.4332080362098581E-4</v>
      </c>
    </row>
    <row r="27" spans="1:18" x14ac:dyDescent="0.3">
      <c r="A27" t="s">
        <v>33</v>
      </c>
      <c r="B27" t="s">
        <v>25</v>
      </c>
      <c r="C27" t="s">
        <v>11</v>
      </c>
      <c r="D27" s="5">
        <v>40780</v>
      </c>
      <c r="E27" s="14">
        <v>0</v>
      </c>
      <c r="F27" s="14">
        <v>0</v>
      </c>
      <c r="G27" s="14">
        <v>6.11953879541052</v>
      </c>
      <c r="H27" s="14">
        <v>8.5276389048863095</v>
      </c>
      <c r="I27" s="14">
        <v>8.9729166368542099</v>
      </c>
      <c r="J27" s="14">
        <v>10.193251375999999</v>
      </c>
      <c r="K27" s="14">
        <v>4.4420455791731204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3">
        <f t="shared" si="1"/>
        <v>38.255391292324155</v>
      </c>
      <c r="R27" s="9">
        <f t="shared" si="0"/>
        <v>9.3809198853173504E-4</v>
      </c>
    </row>
    <row r="28" spans="1:18" x14ac:dyDescent="0.3">
      <c r="A28" t="s">
        <v>33</v>
      </c>
      <c r="B28" t="s">
        <v>26</v>
      </c>
      <c r="C28" t="s">
        <v>13</v>
      </c>
      <c r="D28" s="5">
        <v>45130</v>
      </c>
      <c r="E28" s="14">
        <v>0</v>
      </c>
      <c r="F28" s="14">
        <v>0</v>
      </c>
      <c r="G28" s="14">
        <v>10.730292978319399</v>
      </c>
      <c r="H28" s="14">
        <v>17.4272789705972</v>
      </c>
      <c r="I28" s="14">
        <v>15.4581186769726</v>
      </c>
      <c r="J28" s="14">
        <v>16.917738967035699</v>
      </c>
      <c r="K28" s="14">
        <v>8.1127548011124997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3">
        <f t="shared" si="1"/>
        <v>68.646184394037405</v>
      </c>
      <c r="R28" s="9">
        <f t="shared" si="0"/>
        <v>1.5210765431871794E-3</v>
      </c>
    </row>
    <row r="29" spans="1:18" x14ac:dyDescent="0.3">
      <c r="A29" t="s">
        <v>33</v>
      </c>
      <c r="B29" t="s">
        <v>31</v>
      </c>
      <c r="C29" t="s">
        <v>9</v>
      </c>
      <c r="D29" s="5">
        <v>1100</v>
      </c>
      <c r="E29" s="14">
        <v>0</v>
      </c>
      <c r="F29" s="14">
        <v>0</v>
      </c>
      <c r="G29" s="14">
        <v>10.373195536935</v>
      </c>
      <c r="H29" s="14">
        <v>15.473464911293499</v>
      </c>
      <c r="I29" s="14">
        <v>12.143821263744201</v>
      </c>
      <c r="J29" s="14">
        <v>11.939866536978901</v>
      </c>
      <c r="K29" s="14">
        <v>5.29858353871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3">
        <f t="shared" si="1"/>
        <v>55.228931787661601</v>
      </c>
      <c r="R29" s="9">
        <f t="shared" si="0"/>
        <v>5.0208119806965094E-2</v>
      </c>
    </row>
    <row r="30" spans="1:18" x14ac:dyDescent="0.3">
      <c r="A30" t="s">
        <v>33</v>
      </c>
      <c r="B30" t="s">
        <v>27</v>
      </c>
      <c r="C30" t="s">
        <v>7</v>
      </c>
      <c r="D30" s="5">
        <v>53800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3">
        <f t="shared" si="1"/>
        <v>0</v>
      </c>
      <c r="R30" s="9">
        <f t="shared" si="0"/>
        <v>0</v>
      </c>
    </row>
    <row r="31" spans="1:18" x14ac:dyDescent="0.3">
      <c r="A31" t="s">
        <v>33</v>
      </c>
      <c r="B31" t="s">
        <v>43</v>
      </c>
      <c r="C31" t="s">
        <v>4</v>
      </c>
      <c r="D31" s="5">
        <v>2860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3">
        <f t="shared" si="1"/>
        <v>0</v>
      </c>
      <c r="R31" s="9">
        <f t="shared" si="0"/>
        <v>0</v>
      </c>
    </row>
    <row r="32" spans="1:18" x14ac:dyDescent="0.3">
      <c r="A32" t="s">
        <v>33</v>
      </c>
      <c r="B32" t="s">
        <v>32</v>
      </c>
      <c r="C32" t="s">
        <v>11</v>
      </c>
      <c r="D32" s="5">
        <v>10120</v>
      </c>
      <c r="E32" s="14">
        <v>0</v>
      </c>
      <c r="F32" s="14">
        <v>0</v>
      </c>
      <c r="G32" s="14">
        <v>2.740795678005</v>
      </c>
      <c r="H32" s="14">
        <v>3.9251172380257802</v>
      </c>
      <c r="I32" s="14">
        <v>4.6290961361178899</v>
      </c>
      <c r="J32" s="14">
        <v>4.3062023458300001</v>
      </c>
      <c r="K32" s="14">
        <v>2.03034441874687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3">
        <f t="shared" si="1"/>
        <v>17.631555816725541</v>
      </c>
      <c r="R32" s="9">
        <f t="shared" si="0"/>
        <v>1.7422485984906662E-3</v>
      </c>
    </row>
    <row r="33" spans="1:18" ht="15" thickBot="1" x14ac:dyDescent="0.35">
      <c r="A33" t="s">
        <v>33</v>
      </c>
      <c r="B33" t="s">
        <v>28</v>
      </c>
      <c r="C33" t="s">
        <v>9</v>
      </c>
      <c r="D33" s="5">
        <v>200100</v>
      </c>
      <c r="E33" s="14">
        <v>0</v>
      </c>
      <c r="F33" s="14">
        <v>0</v>
      </c>
      <c r="G33" s="14">
        <v>6.6157912083938797</v>
      </c>
      <c r="H33" s="14">
        <v>10.260158114231601</v>
      </c>
      <c r="I33" s="14">
        <v>9.8974980144931592</v>
      </c>
      <c r="J33" s="14">
        <v>8.4516230659184206</v>
      </c>
      <c r="K33" s="14">
        <v>4.7426021138423504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3">
        <f t="shared" si="1"/>
        <v>39.967672516879411</v>
      </c>
      <c r="R33" s="9">
        <f t="shared" si="0"/>
        <v>1.9973849333772818E-4</v>
      </c>
    </row>
    <row r="34" spans="1:18" x14ac:dyDescent="0.3">
      <c r="A34" s="21" t="s">
        <v>46</v>
      </c>
      <c r="B34" s="1"/>
      <c r="C34" s="1"/>
      <c r="D34" s="6">
        <f>SUM(D4:D33)</f>
        <v>2590590</v>
      </c>
      <c r="E34" s="15">
        <f t="shared" ref="E34:P34" si="2">SUM(E4:E33)</f>
        <v>0</v>
      </c>
      <c r="F34" s="15">
        <f t="shared" si="2"/>
        <v>0</v>
      </c>
      <c r="G34" s="15">
        <f t="shared" si="2"/>
        <v>157.78265414526203</v>
      </c>
      <c r="H34" s="15">
        <f t="shared" si="2"/>
        <v>228.81272948848806</v>
      </c>
      <c r="I34" s="15">
        <f t="shared" si="2"/>
        <v>212.91218843572781</v>
      </c>
      <c r="J34" s="15">
        <f t="shared" si="2"/>
        <v>219.88439147813276</v>
      </c>
      <c r="K34" s="15">
        <f t="shared" si="2"/>
        <v>109.24006658305781</v>
      </c>
      <c r="L34" s="15">
        <f t="shared" si="2"/>
        <v>0</v>
      </c>
      <c r="M34" s="15">
        <f t="shared" si="2"/>
        <v>0</v>
      </c>
      <c r="N34" s="15">
        <f t="shared" si="2"/>
        <v>0</v>
      </c>
      <c r="O34" s="15">
        <f t="shared" si="2"/>
        <v>0</v>
      </c>
      <c r="P34" s="15">
        <f t="shared" si="2"/>
        <v>0</v>
      </c>
      <c r="Q34" s="4">
        <f t="shared" si="1"/>
        <v>928.63203013066845</v>
      </c>
      <c r="R34" s="11">
        <f t="shared" si="0"/>
        <v>3.5846352766384046E-4</v>
      </c>
    </row>
    <row r="35" spans="1:18" x14ac:dyDescent="0.3">
      <c r="A35" t="s">
        <v>38</v>
      </c>
      <c r="B35" t="s">
        <v>6</v>
      </c>
      <c r="C35" t="s">
        <v>7</v>
      </c>
      <c r="D35" s="5">
        <v>75150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19.342186918755498</v>
      </c>
      <c r="N35" s="14">
        <v>19.186933557856801</v>
      </c>
      <c r="O35" s="14">
        <v>17.682191633827301</v>
      </c>
      <c r="P35" s="14">
        <v>18.037604540421</v>
      </c>
      <c r="Q35" s="3">
        <f t="shared" si="1"/>
        <v>74.248916650860593</v>
      </c>
      <c r="R35" s="9">
        <f t="shared" ref="R35:R64" si="3">Q35/D35</f>
        <v>9.8800953627226334E-4</v>
      </c>
    </row>
    <row r="36" spans="1:18" x14ac:dyDescent="0.3">
      <c r="A36" t="s">
        <v>38</v>
      </c>
      <c r="B36" t="s">
        <v>8</v>
      </c>
      <c r="C36" t="s">
        <v>9</v>
      </c>
      <c r="D36" s="5">
        <v>229610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32.385542220610503</v>
      </c>
      <c r="N36" s="14">
        <v>35.981210381877901</v>
      </c>
      <c r="O36" s="14">
        <v>33.680264125199997</v>
      </c>
      <c r="P36" s="14">
        <v>30.9814800382266</v>
      </c>
      <c r="Q36" s="3">
        <f t="shared" si="1"/>
        <v>133.02849676591501</v>
      </c>
      <c r="R36" s="9">
        <f t="shared" si="3"/>
        <v>5.7936717375512824E-4</v>
      </c>
    </row>
    <row r="37" spans="1:18" x14ac:dyDescent="0.3">
      <c r="A37" t="s">
        <v>38</v>
      </c>
      <c r="B37" t="s">
        <v>40</v>
      </c>
      <c r="C37" t="s">
        <v>4</v>
      </c>
      <c r="D37" s="5">
        <v>49470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3">
        <f t="shared" si="1"/>
        <v>0</v>
      </c>
      <c r="R37" s="9">
        <f t="shared" si="3"/>
        <v>0</v>
      </c>
    </row>
    <row r="38" spans="1:18" x14ac:dyDescent="0.3">
      <c r="A38" t="s">
        <v>38</v>
      </c>
      <c r="B38" t="s">
        <v>34</v>
      </c>
      <c r="C38" t="s">
        <v>9</v>
      </c>
      <c r="D38" s="5">
        <v>242230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3.4410618519199998</v>
      </c>
      <c r="M38" s="14">
        <v>27.4335806931511</v>
      </c>
      <c r="N38" s="14">
        <v>29.808653363882101</v>
      </c>
      <c r="O38" s="14">
        <v>24.384098701013301</v>
      </c>
      <c r="P38" s="14">
        <v>25.658528779729998</v>
      </c>
      <c r="Q38" s="3">
        <f t="shared" si="1"/>
        <v>110.7259233896965</v>
      </c>
      <c r="R38" s="9">
        <f t="shared" si="3"/>
        <v>4.5711069392600628E-4</v>
      </c>
    </row>
    <row r="39" spans="1:18" x14ac:dyDescent="0.3">
      <c r="A39" t="s">
        <v>38</v>
      </c>
      <c r="B39" t="s">
        <v>30</v>
      </c>
      <c r="C39" t="s">
        <v>11</v>
      </c>
      <c r="D39" s="5">
        <v>81110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3">
        <f t="shared" si="1"/>
        <v>0</v>
      </c>
      <c r="R39" s="9">
        <f t="shared" si="3"/>
        <v>0</v>
      </c>
    </row>
    <row r="40" spans="1:18" x14ac:dyDescent="0.3">
      <c r="A40" t="s">
        <v>38</v>
      </c>
      <c r="B40" t="s">
        <v>41</v>
      </c>
      <c r="C40" t="s">
        <v>4</v>
      </c>
      <c r="D40" s="5">
        <v>13680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3">
        <f t="shared" si="1"/>
        <v>0</v>
      </c>
      <c r="R40" s="9">
        <f t="shared" si="3"/>
        <v>0</v>
      </c>
    </row>
    <row r="41" spans="1:18" x14ac:dyDescent="0.3">
      <c r="A41" t="s">
        <v>38</v>
      </c>
      <c r="B41" t="s">
        <v>10</v>
      </c>
      <c r="C41" t="s">
        <v>11</v>
      </c>
      <c r="D41" s="5">
        <v>27520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4.1094889732252602</v>
      </c>
      <c r="N41" s="14">
        <v>4.4534493364044403</v>
      </c>
      <c r="O41" s="14">
        <v>3.7340632060715699</v>
      </c>
      <c r="P41" s="14">
        <v>4.0841443271688798</v>
      </c>
      <c r="Q41" s="3">
        <f t="shared" si="1"/>
        <v>16.381145842870151</v>
      </c>
      <c r="R41" s="9">
        <f t="shared" si="3"/>
        <v>5.9524512510429324E-4</v>
      </c>
    </row>
    <row r="42" spans="1:18" x14ac:dyDescent="0.3">
      <c r="A42" t="s">
        <v>38</v>
      </c>
      <c r="B42" t="s">
        <v>12</v>
      </c>
      <c r="C42" t="s">
        <v>13</v>
      </c>
      <c r="D42" s="5">
        <v>123370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25.968738712029399</v>
      </c>
      <c r="N42" s="14">
        <v>25.124663326353598</v>
      </c>
      <c r="O42" s="14">
        <v>25.036633375275699</v>
      </c>
      <c r="P42" s="14">
        <v>25.106236481966299</v>
      </c>
      <c r="Q42" s="3">
        <f t="shared" si="1"/>
        <v>101.23627189562501</v>
      </c>
      <c r="R42" s="9">
        <f t="shared" si="3"/>
        <v>8.2059067760091597E-4</v>
      </c>
    </row>
    <row r="43" spans="1:18" x14ac:dyDescent="0.3">
      <c r="A43" t="s">
        <v>38</v>
      </c>
      <c r="B43" t="s">
        <v>14</v>
      </c>
      <c r="C43" t="s">
        <v>9</v>
      </c>
      <c r="D43" s="5">
        <v>38880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8.2005389950694703</v>
      </c>
      <c r="N43" s="14">
        <v>9.8906874203789403</v>
      </c>
      <c r="O43" s="14">
        <v>8.8616844322844397</v>
      </c>
      <c r="P43" s="14">
        <v>8.6231343217929393</v>
      </c>
      <c r="Q43" s="3">
        <f t="shared" si="1"/>
        <v>35.576045169525791</v>
      </c>
      <c r="R43" s="9">
        <f t="shared" si="3"/>
        <v>9.1502173789932586E-4</v>
      </c>
    </row>
    <row r="44" spans="1:18" x14ac:dyDescent="0.3">
      <c r="A44" t="s">
        <v>38</v>
      </c>
      <c r="B44" t="s">
        <v>15</v>
      </c>
      <c r="C44" t="s">
        <v>13</v>
      </c>
      <c r="D44" s="5">
        <v>162460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32.026811997747302</v>
      </c>
      <c r="N44" s="14">
        <v>32.4368274458568</v>
      </c>
      <c r="O44" s="14">
        <v>32.0971657380463</v>
      </c>
      <c r="P44" s="14">
        <v>33.4811161860884</v>
      </c>
      <c r="Q44" s="3">
        <f t="shared" si="1"/>
        <v>130.04192136773881</v>
      </c>
      <c r="R44" s="9">
        <f t="shared" si="3"/>
        <v>8.0045501272767953E-4</v>
      </c>
    </row>
    <row r="45" spans="1:18" x14ac:dyDescent="0.3">
      <c r="A45" t="s">
        <v>38</v>
      </c>
      <c r="B45" t="s">
        <v>16</v>
      </c>
      <c r="C45" t="s">
        <v>13</v>
      </c>
      <c r="D45" s="5">
        <v>155410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15.8880562397642</v>
      </c>
      <c r="N45" s="14">
        <v>16.071537729048401</v>
      </c>
      <c r="O45" s="14">
        <v>15.564145730736801</v>
      </c>
      <c r="P45" s="14">
        <v>15.518744504421001</v>
      </c>
      <c r="Q45" s="3">
        <f t="shared" si="1"/>
        <v>63.042484203970403</v>
      </c>
      <c r="R45" s="9">
        <f t="shared" si="3"/>
        <v>4.0565268775478026E-4</v>
      </c>
    </row>
    <row r="46" spans="1:18" x14ac:dyDescent="0.3">
      <c r="A46" t="s">
        <v>38</v>
      </c>
      <c r="B46" t="s">
        <v>35</v>
      </c>
      <c r="C46" t="s">
        <v>9</v>
      </c>
      <c r="D46" s="5">
        <v>397890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33.999779795519999</v>
      </c>
      <c r="M46" s="14">
        <v>46.823422756879999</v>
      </c>
      <c r="N46" s="14">
        <v>57.474756269456797</v>
      </c>
      <c r="O46" s="14">
        <v>51.121573588334101</v>
      </c>
      <c r="P46" s="14">
        <v>42.041829919705002</v>
      </c>
      <c r="Q46" s="3">
        <f t="shared" si="1"/>
        <v>231.46136232989593</v>
      </c>
      <c r="R46" s="9">
        <f t="shared" si="3"/>
        <v>5.8172198931839435E-4</v>
      </c>
    </row>
    <row r="47" spans="1:18" x14ac:dyDescent="0.3">
      <c r="A47" t="s">
        <v>38</v>
      </c>
      <c r="B47" t="s">
        <v>17</v>
      </c>
      <c r="C47" t="s">
        <v>13</v>
      </c>
      <c r="D47" s="5">
        <v>222830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51.635371610656797</v>
      </c>
      <c r="N47" s="14">
        <v>53.7733093043705</v>
      </c>
      <c r="O47" s="14">
        <v>50.569520314673603</v>
      </c>
      <c r="P47" s="14">
        <v>52.408475799355799</v>
      </c>
      <c r="Q47" s="3">
        <f t="shared" si="1"/>
        <v>208.38667702905673</v>
      </c>
      <c r="R47" s="9">
        <f t="shared" si="3"/>
        <v>9.3518232297741207E-4</v>
      </c>
    </row>
    <row r="48" spans="1:18" x14ac:dyDescent="0.3">
      <c r="A48" t="s">
        <v>38</v>
      </c>
      <c r="B48" t="s">
        <v>39</v>
      </c>
      <c r="C48" t="s">
        <v>11</v>
      </c>
      <c r="D48" s="5">
        <v>11950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4.0716909389431502</v>
      </c>
      <c r="N48" s="14">
        <v>4.4781348239157897</v>
      </c>
      <c r="O48" s="14">
        <v>4.0852265578821001</v>
      </c>
      <c r="P48" s="14">
        <v>4.0335115343599997</v>
      </c>
      <c r="Q48" s="3">
        <f t="shared" si="1"/>
        <v>16.668563855101041</v>
      </c>
      <c r="R48" s="9">
        <f t="shared" si="3"/>
        <v>1.3948589000084553E-3</v>
      </c>
    </row>
    <row r="49" spans="1:18" x14ac:dyDescent="0.3">
      <c r="A49" t="s">
        <v>38</v>
      </c>
      <c r="B49" t="s">
        <v>18</v>
      </c>
      <c r="C49" t="s">
        <v>11</v>
      </c>
      <c r="D49" s="5">
        <v>49950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4.0498822076533303</v>
      </c>
      <c r="N49" s="14">
        <v>4.5096923755644402</v>
      </c>
      <c r="O49" s="14">
        <v>4.1157119679789398</v>
      </c>
      <c r="P49" s="14">
        <v>4.2097167204400003</v>
      </c>
      <c r="Q49" s="3">
        <f t="shared" si="1"/>
        <v>16.885003271636709</v>
      </c>
      <c r="R49" s="9">
        <f t="shared" si="3"/>
        <v>3.3803810353627046E-4</v>
      </c>
    </row>
    <row r="50" spans="1:18" x14ac:dyDescent="0.3">
      <c r="A50" t="s">
        <v>38</v>
      </c>
      <c r="B50" t="s">
        <v>19</v>
      </c>
      <c r="C50" t="s">
        <v>11</v>
      </c>
      <c r="D50" s="5">
        <v>49160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26.687797280922101</v>
      </c>
      <c r="N50" s="14">
        <v>25.691875980458899</v>
      </c>
      <c r="O50" s="14">
        <v>24.445364124720001</v>
      </c>
      <c r="P50" s="14">
        <v>24.1259816313305</v>
      </c>
      <c r="Q50" s="3">
        <f t="shared" si="1"/>
        <v>100.95101901743151</v>
      </c>
      <c r="R50" s="9">
        <f t="shared" si="3"/>
        <v>2.0535195080844488E-3</v>
      </c>
    </row>
    <row r="51" spans="1:18" x14ac:dyDescent="0.3">
      <c r="A51" t="s">
        <v>38</v>
      </c>
      <c r="B51" t="s">
        <v>20</v>
      </c>
      <c r="C51" t="s">
        <v>11</v>
      </c>
      <c r="D51" s="5">
        <v>13760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4.2172566870622203</v>
      </c>
      <c r="N51" s="14">
        <v>4.1991533684505198</v>
      </c>
      <c r="O51" s="14">
        <v>4.1059900520505197</v>
      </c>
      <c r="P51" s="14">
        <v>4.0763232092488799</v>
      </c>
      <c r="Q51" s="3">
        <f t="shared" si="1"/>
        <v>16.598723316812141</v>
      </c>
      <c r="R51" s="9">
        <f t="shared" si="3"/>
        <v>1.2063025666287893E-3</v>
      </c>
    </row>
    <row r="52" spans="1:18" x14ac:dyDescent="0.3">
      <c r="A52" t="s">
        <v>38</v>
      </c>
      <c r="B52" t="s">
        <v>42</v>
      </c>
      <c r="C52" t="s">
        <v>4</v>
      </c>
      <c r="D52" s="5">
        <v>3930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3">
        <f t="shared" si="1"/>
        <v>0</v>
      </c>
      <c r="R52" s="9">
        <f t="shared" si="3"/>
        <v>0</v>
      </c>
    </row>
    <row r="53" spans="1:18" x14ac:dyDescent="0.3">
      <c r="A53" t="s">
        <v>38</v>
      </c>
      <c r="B53" t="s">
        <v>21</v>
      </c>
      <c r="C53" t="s">
        <v>7</v>
      </c>
      <c r="D53" s="5">
        <v>85500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19.868932619082099</v>
      </c>
      <c r="N53" s="14">
        <v>19.832236321225199</v>
      </c>
      <c r="O53" s="14">
        <v>19.346394771671498</v>
      </c>
      <c r="P53" s="14">
        <v>21.028843148997801</v>
      </c>
      <c r="Q53" s="3">
        <f t="shared" si="1"/>
        <v>80.07640686097659</v>
      </c>
      <c r="R53" s="9">
        <f t="shared" si="3"/>
        <v>9.3656616211668531E-4</v>
      </c>
    </row>
    <row r="54" spans="1:18" x14ac:dyDescent="0.3">
      <c r="A54" t="s">
        <v>38</v>
      </c>
      <c r="B54" t="s">
        <v>22</v>
      </c>
      <c r="C54" t="s">
        <v>7</v>
      </c>
      <c r="D54" s="5">
        <v>17610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8.6315109766355498</v>
      </c>
      <c r="N54" s="14">
        <v>8.3500401887466609</v>
      </c>
      <c r="O54" s="14">
        <v>8.4343727984755503</v>
      </c>
      <c r="P54" s="14">
        <v>9.0457874139111105</v>
      </c>
      <c r="Q54" s="3">
        <f t="shared" si="1"/>
        <v>34.461711377768872</v>
      </c>
      <c r="R54" s="9">
        <f t="shared" si="3"/>
        <v>1.9569398851657506E-3</v>
      </c>
    </row>
    <row r="55" spans="1:18" x14ac:dyDescent="0.3">
      <c r="A55" t="s">
        <v>38</v>
      </c>
      <c r="B55" t="s">
        <v>37</v>
      </c>
      <c r="C55" t="s">
        <v>7</v>
      </c>
      <c r="D55" s="5">
        <v>30100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11.9906555640666</v>
      </c>
      <c r="N55" s="14">
        <v>11.93260014464</v>
      </c>
      <c r="O55" s="14">
        <v>11.53211290056</v>
      </c>
      <c r="P55" s="14">
        <v>11.647150252639999</v>
      </c>
      <c r="Q55" s="3">
        <f t="shared" si="1"/>
        <v>47.102518861906603</v>
      </c>
      <c r="R55" s="9">
        <f t="shared" si="3"/>
        <v>1.5648677362759668E-3</v>
      </c>
    </row>
    <row r="56" spans="1:18" x14ac:dyDescent="0.3">
      <c r="A56" t="s">
        <v>38</v>
      </c>
      <c r="B56" t="s">
        <v>23</v>
      </c>
      <c r="C56" t="s">
        <v>11</v>
      </c>
      <c r="D56" s="5">
        <v>74750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23.717043705658899</v>
      </c>
      <c r="N56" s="14">
        <v>24.025360406821001</v>
      </c>
      <c r="O56" s="14">
        <v>22.136766248033599</v>
      </c>
      <c r="P56" s="14">
        <v>22.577412390164199</v>
      </c>
      <c r="Q56" s="3">
        <f t="shared" si="1"/>
        <v>92.456582750677697</v>
      </c>
      <c r="R56" s="9">
        <f t="shared" si="3"/>
        <v>1.2368773612130796E-3</v>
      </c>
    </row>
    <row r="57" spans="1:18" x14ac:dyDescent="0.3">
      <c r="A57" t="s">
        <v>38</v>
      </c>
      <c r="B57" t="s">
        <v>24</v>
      </c>
      <c r="C57" t="s">
        <v>11</v>
      </c>
      <c r="D57" s="5">
        <v>80380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19.488966729296799</v>
      </c>
      <c r="N57" s="14">
        <v>19.5492353438568</v>
      </c>
      <c r="O57" s="14">
        <v>17.5374404173389</v>
      </c>
      <c r="P57" s="14">
        <v>19.3571094610821</v>
      </c>
      <c r="Q57" s="3">
        <f t="shared" si="1"/>
        <v>75.932751951574602</v>
      </c>
      <c r="R57" s="9">
        <f t="shared" si="3"/>
        <v>9.4467220641421496E-4</v>
      </c>
    </row>
    <row r="58" spans="1:18" x14ac:dyDescent="0.3">
      <c r="A58" t="s">
        <v>38</v>
      </c>
      <c r="B58" t="s">
        <v>25</v>
      </c>
      <c r="C58" t="s">
        <v>11</v>
      </c>
      <c r="D58" s="5">
        <v>40780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15.4678103819915</v>
      </c>
      <c r="N58" s="14">
        <v>16.592598523229402</v>
      </c>
      <c r="O58" s="14">
        <v>15.2966417052842</v>
      </c>
      <c r="P58" s="14">
        <v>15.7911054521733</v>
      </c>
      <c r="Q58" s="3">
        <f t="shared" si="1"/>
        <v>63.148156062678403</v>
      </c>
      <c r="R58" s="9">
        <f t="shared" si="3"/>
        <v>1.5485079956517509E-3</v>
      </c>
    </row>
    <row r="59" spans="1:18" x14ac:dyDescent="0.3">
      <c r="A59" t="s">
        <v>38</v>
      </c>
      <c r="B59" t="s">
        <v>26</v>
      </c>
      <c r="C59" t="s">
        <v>13</v>
      </c>
      <c r="D59" s="5">
        <v>45130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12.4927709309642</v>
      </c>
      <c r="N59" s="14">
        <v>12.7809052736547</v>
      </c>
      <c r="O59" s="14">
        <v>12.548438887924201</v>
      </c>
      <c r="P59" s="14">
        <v>12.606988309381</v>
      </c>
      <c r="Q59" s="3">
        <f t="shared" si="1"/>
        <v>50.429103401924102</v>
      </c>
      <c r="R59" s="9">
        <f t="shared" si="3"/>
        <v>1.1174186439602061E-3</v>
      </c>
    </row>
    <row r="60" spans="1:18" x14ac:dyDescent="0.3">
      <c r="A60" t="s">
        <v>38</v>
      </c>
      <c r="B60" t="s">
        <v>31</v>
      </c>
      <c r="C60" t="s">
        <v>9</v>
      </c>
      <c r="D60" s="5">
        <v>1100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3">
        <f t="shared" si="1"/>
        <v>0</v>
      </c>
      <c r="R60" s="9">
        <f t="shared" si="3"/>
        <v>0</v>
      </c>
    </row>
    <row r="61" spans="1:18" x14ac:dyDescent="0.3">
      <c r="A61" t="s">
        <v>38</v>
      </c>
      <c r="B61" t="s">
        <v>27</v>
      </c>
      <c r="C61" t="s">
        <v>7</v>
      </c>
      <c r="D61" s="5">
        <v>53800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12.4085486294</v>
      </c>
      <c r="N61" s="14">
        <v>12.526299904751101</v>
      </c>
      <c r="O61" s="14">
        <v>12.07638115068</v>
      </c>
      <c r="P61" s="14">
        <v>12.634070309031101</v>
      </c>
      <c r="Q61" s="3">
        <f t="shared" si="1"/>
        <v>49.645299993862203</v>
      </c>
      <c r="R61" s="9">
        <f t="shared" si="3"/>
        <v>9.2277509282271753E-4</v>
      </c>
    </row>
    <row r="62" spans="1:18" x14ac:dyDescent="0.3">
      <c r="A62" t="s">
        <v>38</v>
      </c>
      <c r="B62" t="s">
        <v>43</v>
      </c>
      <c r="C62" t="s">
        <v>4</v>
      </c>
      <c r="D62" s="5">
        <v>2860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3">
        <f t="shared" si="1"/>
        <v>0</v>
      </c>
      <c r="R62" s="9">
        <f t="shared" si="3"/>
        <v>0</v>
      </c>
    </row>
    <row r="63" spans="1:18" x14ac:dyDescent="0.3">
      <c r="A63" t="s">
        <v>38</v>
      </c>
      <c r="B63" t="s">
        <v>32</v>
      </c>
      <c r="C63" t="s">
        <v>11</v>
      </c>
      <c r="D63" s="5">
        <v>10120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3">
        <f t="shared" si="1"/>
        <v>0</v>
      </c>
      <c r="R63" s="9">
        <f t="shared" si="3"/>
        <v>0</v>
      </c>
    </row>
    <row r="64" spans="1:18" ht="15" thickBot="1" x14ac:dyDescent="0.35">
      <c r="A64" t="s">
        <v>38</v>
      </c>
      <c r="B64" t="s">
        <v>28</v>
      </c>
      <c r="C64" t="s">
        <v>9</v>
      </c>
      <c r="D64" s="5">
        <v>200100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39.483085663073602</v>
      </c>
      <c r="N64" s="14">
        <v>42.400398968214702</v>
      </c>
      <c r="O64" s="14">
        <v>39.565909606867301</v>
      </c>
      <c r="P64" s="14">
        <v>40.844613958812602</v>
      </c>
      <c r="Q64" s="3">
        <f t="shared" si="1"/>
        <v>162.29400819696821</v>
      </c>
      <c r="R64" s="9">
        <f t="shared" si="3"/>
        <v>8.1106450873047584E-4</v>
      </c>
    </row>
    <row r="65" spans="1:18" x14ac:dyDescent="0.3">
      <c r="A65" s="21" t="s">
        <v>48</v>
      </c>
      <c r="B65" s="1"/>
      <c r="C65" s="1"/>
      <c r="D65" s="6">
        <f>SUM(D35:D64)</f>
        <v>2590590</v>
      </c>
      <c r="E65" s="15">
        <f t="shared" ref="E65" si="4">SUM(E35:E64)</f>
        <v>0</v>
      </c>
      <c r="F65" s="15">
        <f t="shared" ref="F65" si="5">SUM(F35:F64)</f>
        <v>0</v>
      </c>
      <c r="G65" s="15">
        <f t="shared" ref="G65" si="6">SUM(G35:G64)</f>
        <v>0</v>
      </c>
      <c r="H65" s="15">
        <f t="shared" ref="H65" si="7">SUM(H35:H64)</f>
        <v>0</v>
      </c>
      <c r="I65" s="15">
        <f t="shared" ref="I65" si="8">SUM(I35:I64)</f>
        <v>0</v>
      </c>
      <c r="J65" s="15">
        <f t="shared" ref="J65" si="9">SUM(J35:J64)</f>
        <v>0</v>
      </c>
      <c r="K65" s="15">
        <f t="shared" ref="K65" si="10">SUM(K35:K64)</f>
        <v>0</v>
      </c>
      <c r="L65" s="15">
        <f t="shared" ref="L65" si="11">SUM(L35:L64)</f>
        <v>37.440841647439996</v>
      </c>
      <c r="M65" s="15">
        <f t="shared" ref="M65" si="12">SUM(M35:M64)</f>
        <v>466.38969143263961</v>
      </c>
      <c r="N65" s="15">
        <f t="shared" ref="N65" si="13">SUM(N35:N64)</f>
        <v>491.07055975901557</v>
      </c>
      <c r="O65" s="15">
        <f t="shared" ref="O65" si="14">SUM(O35:O64)</f>
        <v>457.9580920349299</v>
      </c>
      <c r="P65" s="15">
        <f t="shared" ref="P65" si="15">SUM(P35:P64)</f>
        <v>457.91990869044849</v>
      </c>
      <c r="Q65" s="1">
        <f t="shared" si="1"/>
        <v>1910.7790935644734</v>
      </c>
      <c r="R65" s="11">
        <f>Q65/D65</f>
        <v>7.3758452459265014E-4</v>
      </c>
    </row>
    <row r="66" spans="1:18" x14ac:dyDescent="0.3">
      <c r="A66" t="s">
        <v>5</v>
      </c>
      <c r="B66" t="s">
        <v>6</v>
      </c>
      <c r="C66" t="s">
        <v>7</v>
      </c>
      <c r="D66" s="5">
        <v>75150</v>
      </c>
      <c r="E66" s="14">
        <v>24.540848865224898</v>
      </c>
      <c r="F66" s="14">
        <v>24.507770783447299</v>
      </c>
      <c r="G66" s="14">
        <v>24.920492116357799</v>
      </c>
      <c r="H66" s="14">
        <v>26.528067972741098</v>
      </c>
      <c r="I66" s="14">
        <v>26.5149113965312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3">
        <f t="shared" si="1"/>
        <v>127.0120911343023</v>
      </c>
      <c r="R66" s="9">
        <f t="shared" ref="R66:R129" si="16">Q66/D66</f>
        <v>1.6901143198177284E-3</v>
      </c>
    </row>
    <row r="67" spans="1:18" x14ac:dyDescent="0.3">
      <c r="A67" t="s">
        <v>5</v>
      </c>
      <c r="B67" t="s">
        <v>8</v>
      </c>
      <c r="C67" t="s">
        <v>9</v>
      </c>
      <c r="D67" s="5">
        <v>229610</v>
      </c>
      <c r="E67" s="14">
        <v>6.6552153475499898</v>
      </c>
      <c r="F67" s="14">
        <v>6.6282635672289398</v>
      </c>
      <c r="G67" s="14">
        <v>6.8218696006999897</v>
      </c>
      <c r="H67" s="14">
        <v>7.3825896048882296</v>
      </c>
      <c r="I67" s="14">
        <v>7.5194973834749996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3">
        <f t="shared" si="1"/>
        <v>35.007435503842146</v>
      </c>
      <c r="R67" s="9">
        <f t="shared" si="16"/>
        <v>1.5246476853726816E-4</v>
      </c>
    </row>
    <row r="68" spans="1:18" x14ac:dyDescent="0.3">
      <c r="A68" t="s">
        <v>5</v>
      </c>
      <c r="B68" t="s">
        <v>40</v>
      </c>
      <c r="C68" t="s">
        <v>4</v>
      </c>
      <c r="D68" s="5">
        <v>49470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3">
        <f t="shared" si="1"/>
        <v>0</v>
      </c>
      <c r="R68" s="9">
        <f t="shared" si="16"/>
        <v>0</v>
      </c>
    </row>
    <row r="69" spans="1:18" x14ac:dyDescent="0.3">
      <c r="A69" t="s">
        <v>5</v>
      </c>
      <c r="B69" t="s">
        <v>34</v>
      </c>
      <c r="C69" t="s">
        <v>9</v>
      </c>
      <c r="D69" s="5">
        <v>242230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3">
        <f t="shared" ref="Q69:Q132" si="17">SUM(E69:P69)</f>
        <v>0</v>
      </c>
      <c r="R69" s="9">
        <f t="shared" si="16"/>
        <v>0</v>
      </c>
    </row>
    <row r="70" spans="1:18" x14ac:dyDescent="0.3">
      <c r="A70" t="s">
        <v>5</v>
      </c>
      <c r="B70" t="s">
        <v>30</v>
      </c>
      <c r="C70" t="s">
        <v>11</v>
      </c>
      <c r="D70" s="5">
        <v>81110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3">
        <f t="shared" si="17"/>
        <v>0</v>
      </c>
      <c r="R70" s="9">
        <f t="shared" si="16"/>
        <v>0</v>
      </c>
    </row>
    <row r="71" spans="1:18" x14ac:dyDescent="0.3">
      <c r="A71" t="s">
        <v>5</v>
      </c>
      <c r="B71" t="s">
        <v>41</v>
      </c>
      <c r="C71" t="s">
        <v>4</v>
      </c>
      <c r="D71" s="5">
        <v>13680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3">
        <f t="shared" si="17"/>
        <v>0</v>
      </c>
      <c r="R71" s="9">
        <f t="shared" si="16"/>
        <v>0</v>
      </c>
    </row>
    <row r="72" spans="1:18" x14ac:dyDescent="0.3">
      <c r="A72" t="s">
        <v>5</v>
      </c>
      <c r="B72" t="s">
        <v>10</v>
      </c>
      <c r="C72" t="s">
        <v>11</v>
      </c>
      <c r="D72" s="5">
        <v>27520</v>
      </c>
      <c r="E72" s="14">
        <v>6.4847780083058799</v>
      </c>
      <c r="F72" s="14">
        <v>6.4490519854894703</v>
      </c>
      <c r="G72" s="14">
        <v>6.22230977505789</v>
      </c>
      <c r="H72" s="14">
        <v>7.6996043789823503</v>
      </c>
      <c r="I72" s="14">
        <v>6.3140448091875001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3">
        <f t="shared" si="17"/>
        <v>33.169788957023087</v>
      </c>
      <c r="R72" s="9">
        <f t="shared" si="16"/>
        <v>1.2052975638453156E-3</v>
      </c>
    </row>
    <row r="73" spans="1:18" x14ac:dyDescent="0.3">
      <c r="A73" t="s">
        <v>5</v>
      </c>
      <c r="B73" t="s">
        <v>12</v>
      </c>
      <c r="C73" t="s">
        <v>13</v>
      </c>
      <c r="D73" s="5">
        <v>123370</v>
      </c>
      <c r="E73" s="14">
        <v>12.809614046075</v>
      </c>
      <c r="F73" s="14">
        <v>12.1542466723815</v>
      </c>
      <c r="G73" s="14">
        <v>12.3939715119868</v>
      </c>
      <c r="H73" s="14">
        <v>15.154832177099999</v>
      </c>
      <c r="I73" s="14">
        <v>13.4754021609899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3">
        <f t="shared" si="17"/>
        <v>65.988066568533199</v>
      </c>
      <c r="R73" s="9">
        <f t="shared" si="16"/>
        <v>5.3487935939477342E-4</v>
      </c>
    </row>
    <row r="74" spans="1:18" x14ac:dyDescent="0.3">
      <c r="A74" t="s">
        <v>5</v>
      </c>
      <c r="B74" t="s">
        <v>14</v>
      </c>
      <c r="C74" t="s">
        <v>9</v>
      </c>
      <c r="D74" s="5">
        <v>38880</v>
      </c>
      <c r="E74" s="14">
        <v>6.4768149060999898</v>
      </c>
      <c r="F74" s="14">
        <v>6.5727421105500001</v>
      </c>
      <c r="G74" s="14">
        <v>6.7512050317250001</v>
      </c>
      <c r="H74" s="14">
        <v>6.79224441030882</v>
      </c>
      <c r="I74" s="14">
        <v>7.5133618744800001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3">
        <f t="shared" si="17"/>
        <v>34.106368333163807</v>
      </c>
      <c r="R74" s="9">
        <f t="shared" si="16"/>
        <v>8.7722140774598267E-4</v>
      </c>
    </row>
    <row r="75" spans="1:18" x14ac:dyDescent="0.3">
      <c r="A75" t="s">
        <v>5</v>
      </c>
      <c r="B75" t="s">
        <v>15</v>
      </c>
      <c r="C75" t="s">
        <v>13</v>
      </c>
      <c r="D75" s="5">
        <v>162460</v>
      </c>
      <c r="E75" s="14">
        <v>19.636252932449999</v>
      </c>
      <c r="F75" s="14">
        <v>19.6212314911973</v>
      </c>
      <c r="G75" s="14">
        <v>20.3302251032447</v>
      </c>
      <c r="H75" s="14">
        <v>22.9756545731382</v>
      </c>
      <c r="I75" s="14">
        <v>21.097497500887499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3">
        <f t="shared" si="17"/>
        <v>103.6608616009177</v>
      </c>
      <c r="R75" s="9">
        <f t="shared" si="16"/>
        <v>6.380700578660452E-4</v>
      </c>
    </row>
    <row r="76" spans="1:18" x14ac:dyDescent="0.3">
      <c r="A76" t="s">
        <v>5</v>
      </c>
      <c r="B76" t="s">
        <v>16</v>
      </c>
      <c r="C76" t="s">
        <v>13</v>
      </c>
      <c r="D76" s="5">
        <v>155410</v>
      </c>
      <c r="E76" s="14">
        <v>18.826953054524999</v>
      </c>
      <c r="F76" s="14">
        <v>18.2442243898894</v>
      </c>
      <c r="G76" s="14">
        <v>20.714988403421</v>
      </c>
      <c r="H76" s="14">
        <v>21.352365162635198</v>
      </c>
      <c r="I76" s="14">
        <v>20.190073214849999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3">
        <f t="shared" si="17"/>
        <v>99.328604225320603</v>
      </c>
      <c r="R76" s="9">
        <f t="shared" si="16"/>
        <v>6.3913907872930058E-4</v>
      </c>
    </row>
    <row r="77" spans="1:18" x14ac:dyDescent="0.3">
      <c r="A77" t="s">
        <v>5</v>
      </c>
      <c r="B77" t="s">
        <v>35</v>
      </c>
      <c r="C77" t="s">
        <v>9</v>
      </c>
      <c r="D77" s="5">
        <v>397890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3">
        <f t="shared" si="17"/>
        <v>0</v>
      </c>
      <c r="R77" s="9">
        <f t="shared" si="16"/>
        <v>0</v>
      </c>
    </row>
    <row r="78" spans="1:18" x14ac:dyDescent="0.3">
      <c r="A78" t="s">
        <v>5</v>
      </c>
      <c r="B78" t="s">
        <v>17</v>
      </c>
      <c r="C78" t="s">
        <v>13</v>
      </c>
      <c r="D78" s="5">
        <v>222830</v>
      </c>
      <c r="E78" s="14">
        <v>18.004636567224999</v>
      </c>
      <c r="F78" s="14">
        <v>19.8231725392105</v>
      </c>
      <c r="G78" s="14">
        <v>20.67499918715</v>
      </c>
      <c r="H78" s="14">
        <v>21.510806394679399</v>
      </c>
      <c r="I78" s="14">
        <v>21.912272164715599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3">
        <f t="shared" si="17"/>
        <v>101.9258868529805</v>
      </c>
      <c r="R78" s="9">
        <f t="shared" si="16"/>
        <v>4.5741545955652513E-4</v>
      </c>
    </row>
    <row r="79" spans="1:18" x14ac:dyDescent="0.3">
      <c r="A79" t="s">
        <v>5</v>
      </c>
      <c r="B79" t="s">
        <v>39</v>
      </c>
      <c r="C79" t="s">
        <v>11</v>
      </c>
      <c r="D79" s="5">
        <v>11950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3">
        <f t="shared" si="17"/>
        <v>0</v>
      </c>
      <c r="R79" s="9">
        <f t="shared" si="16"/>
        <v>0</v>
      </c>
    </row>
    <row r="80" spans="1:18" x14ac:dyDescent="0.3">
      <c r="A80" t="s">
        <v>5</v>
      </c>
      <c r="B80" t="s">
        <v>18</v>
      </c>
      <c r="C80" t="s">
        <v>11</v>
      </c>
      <c r="D80" s="5">
        <v>49950</v>
      </c>
      <c r="E80" s="14">
        <v>6.2150847347531197</v>
      </c>
      <c r="F80" s="14">
        <v>6.23209607303684</v>
      </c>
      <c r="G80" s="14">
        <v>6.2311029742499997</v>
      </c>
      <c r="H80" s="14">
        <v>6.94561375879411</v>
      </c>
      <c r="I80" s="14">
        <v>6.3661841396999996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3">
        <f t="shared" si="17"/>
        <v>31.990081680534068</v>
      </c>
      <c r="R80" s="9">
        <f t="shared" si="16"/>
        <v>6.4044207568636773E-4</v>
      </c>
    </row>
    <row r="81" spans="1:18" x14ac:dyDescent="0.3">
      <c r="A81" t="s">
        <v>5</v>
      </c>
      <c r="B81" t="s">
        <v>19</v>
      </c>
      <c r="C81" t="s">
        <v>11</v>
      </c>
      <c r="D81" s="5">
        <v>49160</v>
      </c>
      <c r="E81" s="14">
        <v>31.5699220606</v>
      </c>
      <c r="F81" s="14">
        <v>30.456262615625</v>
      </c>
      <c r="G81" s="14">
        <v>31.6588318054105</v>
      </c>
      <c r="H81" s="14">
        <v>34.928408194544097</v>
      </c>
      <c r="I81" s="14">
        <v>32.045001228239997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3">
        <f t="shared" si="17"/>
        <v>160.65842590441957</v>
      </c>
      <c r="R81" s="9">
        <f t="shared" si="16"/>
        <v>3.2680721298702108E-3</v>
      </c>
    </row>
    <row r="82" spans="1:18" x14ac:dyDescent="0.3">
      <c r="A82" t="s">
        <v>5</v>
      </c>
      <c r="B82" t="s">
        <v>20</v>
      </c>
      <c r="C82" t="s">
        <v>11</v>
      </c>
      <c r="D82" s="5">
        <v>13760</v>
      </c>
      <c r="E82" s="14">
        <v>6.3146617964718699</v>
      </c>
      <c r="F82" s="14">
        <v>6.1747396854868404</v>
      </c>
      <c r="G82" s="14">
        <v>6.0626115979578898</v>
      </c>
      <c r="H82" s="14">
        <v>7.2154379641235202</v>
      </c>
      <c r="I82" s="14">
        <v>6.8477153802749999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3">
        <f t="shared" si="17"/>
        <v>32.61516642431512</v>
      </c>
      <c r="R82" s="9">
        <f t="shared" si="16"/>
        <v>2.3702882575810406E-3</v>
      </c>
    </row>
    <row r="83" spans="1:18" x14ac:dyDescent="0.3">
      <c r="A83" t="s">
        <v>5</v>
      </c>
      <c r="B83" t="s">
        <v>42</v>
      </c>
      <c r="C83" t="s">
        <v>4</v>
      </c>
      <c r="D83" s="5">
        <v>3930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3">
        <f t="shared" si="17"/>
        <v>0</v>
      </c>
      <c r="R83" s="9">
        <f t="shared" si="16"/>
        <v>0</v>
      </c>
    </row>
    <row r="84" spans="1:18" x14ac:dyDescent="0.3">
      <c r="A84" t="s">
        <v>5</v>
      </c>
      <c r="B84" t="s">
        <v>21</v>
      </c>
      <c r="C84" t="s">
        <v>7</v>
      </c>
      <c r="D84" s="5">
        <v>85500</v>
      </c>
      <c r="E84" s="14">
        <v>12.494674578925</v>
      </c>
      <c r="F84" s="14">
        <v>13.250154202507799</v>
      </c>
      <c r="G84" s="14">
        <v>13.137335549597299</v>
      </c>
      <c r="H84" s="14">
        <v>14.376694980838201</v>
      </c>
      <c r="I84" s="14">
        <v>14.306412181359301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3">
        <f t="shared" si="17"/>
        <v>67.565271493227598</v>
      </c>
      <c r="R84" s="9">
        <f t="shared" si="16"/>
        <v>7.9023709348804213E-4</v>
      </c>
    </row>
    <row r="85" spans="1:18" x14ac:dyDescent="0.3">
      <c r="A85" t="s">
        <v>5</v>
      </c>
      <c r="B85" t="s">
        <v>22</v>
      </c>
      <c r="C85" t="s">
        <v>7</v>
      </c>
      <c r="D85" s="5">
        <v>17610</v>
      </c>
      <c r="E85" s="14">
        <v>7.3533325548375004</v>
      </c>
      <c r="F85" s="14">
        <v>6.8419850969249998</v>
      </c>
      <c r="G85" s="14">
        <v>7.1116153202769201</v>
      </c>
      <c r="H85" s="14">
        <v>7.3931901565500002</v>
      </c>
      <c r="I85" s="14">
        <v>7.3461161466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3">
        <f t="shared" si="17"/>
        <v>36.046239275189421</v>
      </c>
      <c r="R85" s="9">
        <f t="shared" si="16"/>
        <v>2.0469187549795242E-3</v>
      </c>
    </row>
    <row r="86" spans="1:18" x14ac:dyDescent="0.3">
      <c r="A86" t="s">
        <v>5</v>
      </c>
      <c r="B86" t="s">
        <v>37</v>
      </c>
      <c r="C86" t="s">
        <v>7</v>
      </c>
      <c r="D86" s="5">
        <v>30100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3">
        <f t="shared" si="17"/>
        <v>0</v>
      </c>
      <c r="R86" s="9">
        <f t="shared" si="16"/>
        <v>0</v>
      </c>
    </row>
    <row r="87" spans="1:18" x14ac:dyDescent="0.3">
      <c r="A87" t="s">
        <v>5</v>
      </c>
      <c r="B87" t="s">
        <v>23</v>
      </c>
      <c r="C87" t="s">
        <v>11</v>
      </c>
      <c r="D87" s="5">
        <v>74750</v>
      </c>
      <c r="E87" s="14">
        <v>12.357552409124899</v>
      </c>
      <c r="F87" s="14">
        <v>12.302599846784201</v>
      </c>
      <c r="G87" s="14">
        <v>13.005694057428901</v>
      </c>
      <c r="H87" s="14">
        <v>15.8454242528029</v>
      </c>
      <c r="I87" s="14">
        <v>12.858671043487499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3">
        <f t="shared" si="17"/>
        <v>66.369941609628398</v>
      </c>
      <c r="R87" s="9">
        <f t="shared" si="16"/>
        <v>8.8789219544653378E-4</v>
      </c>
    </row>
    <row r="88" spans="1:18" x14ac:dyDescent="0.3">
      <c r="A88" t="s">
        <v>5</v>
      </c>
      <c r="B88" t="s">
        <v>24</v>
      </c>
      <c r="C88" t="s">
        <v>11</v>
      </c>
      <c r="D88" s="5">
        <v>80380</v>
      </c>
      <c r="E88" s="14">
        <v>12.628172924674899</v>
      </c>
      <c r="F88" s="14">
        <v>12.928962378315701</v>
      </c>
      <c r="G88" s="14">
        <v>12.963096038605199</v>
      </c>
      <c r="H88" s="14">
        <v>16.569777431673501</v>
      </c>
      <c r="I88" s="14">
        <v>13.238610251212499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3">
        <f t="shared" si="17"/>
        <v>68.32861902448181</v>
      </c>
      <c r="R88" s="9">
        <f t="shared" si="16"/>
        <v>8.500699057536926E-4</v>
      </c>
    </row>
    <row r="89" spans="1:18" x14ac:dyDescent="0.3">
      <c r="A89" t="s">
        <v>5</v>
      </c>
      <c r="B89" t="s">
        <v>25</v>
      </c>
      <c r="C89" t="s">
        <v>11</v>
      </c>
      <c r="D89" s="5">
        <v>40780</v>
      </c>
      <c r="E89" s="14">
        <v>13.20209085195</v>
      </c>
      <c r="F89" s="14">
        <v>13.0038393961184</v>
      </c>
      <c r="G89" s="14">
        <v>12.5788851907342</v>
      </c>
      <c r="H89" s="14">
        <v>15.312898530794101</v>
      </c>
      <c r="I89" s="14">
        <v>13.168789158525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3">
        <f t="shared" si="17"/>
        <v>67.266503128121698</v>
      </c>
      <c r="R89" s="9">
        <f t="shared" si="16"/>
        <v>1.6494973793065644E-3</v>
      </c>
    </row>
    <row r="90" spans="1:18" x14ac:dyDescent="0.3">
      <c r="A90" t="s">
        <v>5</v>
      </c>
      <c r="B90" t="s">
        <v>26</v>
      </c>
      <c r="C90" t="s">
        <v>13</v>
      </c>
      <c r="D90" s="5">
        <v>45130</v>
      </c>
      <c r="E90" s="14">
        <v>18.145340907925</v>
      </c>
      <c r="F90" s="14">
        <v>19.2688261117578</v>
      </c>
      <c r="G90" s="14">
        <v>20.102830692175001</v>
      </c>
      <c r="H90" s="14">
        <v>19.1152896348441</v>
      </c>
      <c r="I90" s="14">
        <v>19.182759468468699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3">
        <f t="shared" si="17"/>
        <v>95.815046815170604</v>
      </c>
      <c r="R90" s="9">
        <f t="shared" si="16"/>
        <v>2.1230898917609263E-3</v>
      </c>
    </row>
    <row r="91" spans="1:18" x14ac:dyDescent="0.3">
      <c r="A91" t="s">
        <v>5</v>
      </c>
      <c r="B91" t="s">
        <v>31</v>
      </c>
      <c r="C91" t="s">
        <v>9</v>
      </c>
      <c r="D91" s="5">
        <v>1100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3">
        <f t="shared" si="17"/>
        <v>0</v>
      </c>
      <c r="R91" s="9">
        <f t="shared" si="16"/>
        <v>0</v>
      </c>
    </row>
    <row r="92" spans="1:18" x14ac:dyDescent="0.3">
      <c r="A92" t="s">
        <v>5</v>
      </c>
      <c r="B92" t="s">
        <v>27</v>
      </c>
      <c r="C92" t="s">
        <v>7</v>
      </c>
      <c r="D92" s="5">
        <v>53800</v>
      </c>
      <c r="E92" s="14">
        <v>6.5596434199676397</v>
      </c>
      <c r="F92" s="14">
        <v>6.46574393728421</v>
      </c>
      <c r="G92" s="14">
        <v>6.3844282194000002</v>
      </c>
      <c r="H92" s="14">
        <v>7.58782447567941</v>
      </c>
      <c r="I92" s="14">
        <v>7.0506417171093698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3">
        <f t="shared" si="17"/>
        <v>34.048281769440635</v>
      </c>
      <c r="R92" s="9">
        <f t="shared" si="16"/>
        <v>6.3286769088179617E-4</v>
      </c>
    </row>
    <row r="93" spans="1:18" x14ac:dyDescent="0.3">
      <c r="A93" t="s">
        <v>5</v>
      </c>
      <c r="B93" t="s">
        <v>43</v>
      </c>
      <c r="C93" t="s">
        <v>4</v>
      </c>
      <c r="D93" s="5">
        <v>2860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3">
        <f t="shared" si="17"/>
        <v>0</v>
      </c>
      <c r="R93" s="9">
        <f t="shared" si="16"/>
        <v>0</v>
      </c>
    </row>
    <row r="94" spans="1:18" x14ac:dyDescent="0.3">
      <c r="A94" t="s">
        <v>5</v>
      </c>
      <c r="B94" t="s">
        <v>32</v>
      </c>
      <c r="C94" t="s">
        <v>11</v>
      </c>
      <c r="D94" s="5">
        <v>10120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3">
        <f t="shared" si="17"/>
        <v>0</v>
      </c>
      <c r="R94" s="9">
        <f t="shared" si="16"/>
        <v>0</v>
      </c>
    </row>
    <row r="95" spans="1:18" ht="15" thickBot="1" x14ac:dyDescent="0.35">
      <c r="A95" t="s">
        <v>5</v>
      </c>
      <c r="B95" t="s">
        <v>28</v>
      </c>
      <c r="C95" t="s">
        <v>9</v>
      </c>
      <c r="D95" s="5">
        <v>200100</v>
      </c>
      <c r="E95" s="14">
        <v>12.858139965825</v>
      </c>
      <c r="F95" s="14">
        <v>12.930659196110501</v>
      </c>
      <c r="G95" s="14">
        <v>13.728815760274999</v>
      </c>
      <c r="H95" s="14">
        <v>13.860950577908801</v>
      </c>
      <c r="I95" s="14">
        <v>15.2666865047812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3">
        <f t="shared" si="17"/>
        <v>68.645252004900499</v>
      </c>
      <c r="R95" s="9">
        <f t="shared" si="16"/>
        <v>3.4305473265817341E-4</v>
      </c>
    </row>
    <row r="96" spans="1:18" x14ac:dyDescent="0.3">
      <c r="A96" s="21" t="s">
        <v>44</v>
      </c>
      <c r="B96" s="1"/>
      <c r="C96" s="1"/>
      <c r="D96" s="6">
        <f>SUM(D66:D95)</f>
        <v>2590590</v>
      </c>
      <c r="E96" s="15">
        <f t="shared" ref="E96" si="18">SUM(E66:E95)</f>
        <v>253.13372993251068</v>
      </c>
      <c r="F96" s="15">
        <f t="shared" ref="F96" si="19">SUM(F66:F95)</f>
        <v>253.85657207934665</v>
      </c>
      <c r="G96" s="15">
        <f t="shared" ref="G96" si="20">SUM(G66:G95)</f>
        <v>261.79530793575412</v>
      </c>
      <c r="H96" s="15">
        <f t="shared" ref="H96" si="21">SUM(H66:H95)</f>
        <v>288.54767463302596</v>
      </c>
      <c r="I96" s="15">
        <f t="shared" ref="I96" si="22">SUM(I66:I95)</f>
        <v>272.21464772487525</v>
      </c>
      <c r="J96" s="15">
        <f t="shared" ref="J96" si="23">SUM(J66:J95)</f>
        <v>0</v>
      </c>
      <c r="K96" s="15">
        <f t="shared" ref="K96" si="24">SUM(K66:K95)</f>
        <v>0</v>
      </c>
      <c r="L96" s="15">
        <f t="shared" ref="L96" si="25">SUM(L66:L95)</f>
        <v>0</v>
      </c>
      <c r="M96" s="15">
        <f t="shared" ref="M96" si="26">SUM(M66:M95)</f>
        <v>0</v>
      </c>
      <c r="N96" s="15">
        <f t="shared" ref="N96" si="27">SUM(N66:N95)</f>
        <v>0</v>
      </c>
      <c r="O96" s="15">
        <f t="shared" ref="O96" si="28">SUM(O66:O95)</f>
        <v>0</v>
      </c>
      <c r="P96" s="15">
        <f t="shared" ref="P96" si="29">SUM(P66:P95)</f>
        <v>0</v>
      </c>
      <c r="Q96" s="4">
        <f t="shared" si="17"/>
        <v>1329.5479323055126</v>
      </c>
      <c r="R96" s="11">
        <f t="shared" si="16"/>
        <v>5.1322205841353228E-4</v>
      </c>
    </row>
    <row r="97" spans="1:18" x14ac:dyDescent="0.3">
      <c r="A97" t="s">
        <v>29</v>
      </c>
      <c r="B97" t="s">
        <v>6</v>
      </c>
      <c r="C97" t="s">
        <v>7</v>
      </c>
      <c r="D97" s="5">
        <v>75150</v>
      </c>
      <c r="E97" s="14">
        <v>0.80774776062749998</v>
      </c>
      <c r="F97" s="14">
        <v>0.75375638774333298</v>
      </c>
      <c r="G97" s="14">
        <v>0.58954012033583303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3">
        <f t="shared" si="17"/>
        <v>2.151044268706666</v>
      </c>
      <c r="R97" s="9">
        <f t="shared" si="16"/>
        <v>2.8623343562297616E-5</v>
      </c>
    </row>
    <row r="98" spans="1:18" x14ac:dyDescent="0.3">
      <c r="A98" t="s">
        <v>29</v>
      </c>
      <c r="B98" t="s">
        <v>8</v>
      </c>
      <c r="C98" t="s">
        <v>9</v>
      </c>
      <c r="D98" s="5">
        <v>229610</v>
      </c>
      <c r="E98" s="14">
        <v>0.39197002588333302</v>
      </c>
      <c r="F98" s="14">
        <v>0.37558228823500001</v>
      </c>
      <c r="G98" s="14">
        <v>0.24529902820499999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3">
        <f t="shared" si="17"/>
        <v>1.012851342323333</v>
      </c>
      <c r="R98" s="9">
        <f t="shared" si="16"/>
        <v>4.4111813175529508E-6</v>
      </c>
    </row>
    <row r="99" spans="1:18" x14ac:dyDescent="0.3">
      <c r="A99" t="s">
        <v>29</v>
      </c>
      <c r="B99" t="s">
        <v>40</v>
      </c>
      <c r="C99" t="s">
        <v>4</v>
      </c>
      <c r="D99" s="5">
        <v>49470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3">
        <f t="shared" si="17"/>
        <v>0</v>
      </c>
      <c r="R99" s="9">
        <f t="shared" si="16"/>
        <v>0</v>
      </c>
    </row>
    <row r="100" spans="1:18" x14ac:dyDescent="0.3">
      <c r="A100" t="s">
        <v>29</v>
      </c>
      <c r="B100" t="s">
        <v>34</v>
      </c>
      <c r="C100" t="s">
        <v>9</v>
      </c>
      <c r="D100" s="5">
        <v>242230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3">
        <f t="shared" si="17"/>
        <v>0</v>
      </c>
      <c r="R100" s="9">
        <f t="shared" si="16"/>
        <v>0</v>
      </c>
    </row>
    <row r="101" spans="1:18" x14ac:dyDescent="0.3">
      <c r="A101" t="s">
        <v>29</v>
      </c>
      <c r="B101" t="s">
        <v>30</v>
      </c>
      <c r="C101" t="s">
        <v>11</v>
      </c>
      <c r="D101" s="5">
        <v>81110</v>
      </c>
      <c r="E101" s="14">
        <v>0.42612675098583302</v>
      </c>
      <c r="F101" s="14">
        <v>0.38396838858583299</v>
      </c>
      <c r="G101" s="14">
        <v>0.25577978932916601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3">
        <f t="shared" si="17"/>
        <v>1.065874928900832</v>
      </c>
      <c r="R101" s="9">
        <f t="shared" si="16"/>
        <v>1.3141103796089657E-5</v>
      </c>
    </row>
    <row r="102" spans="1:18" x14ac:dyDescent="0.3">
      <c r="A102" t="s">
        <v>29</v>
      </c>
      <c r="B102" t="s">
        <v>41</v>
      </c>
      <c r="C102" t="s">
        <v>4</v>
      </c>
      <c r="D102" s="5">
        <v>13680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3">
        <f t="shared" si="17"/>
        <v>0</v>
      </c>
      <c r="R102" s="9">
        <f t="shared" si="16"/>
        <v>0</v>
      </c>
    </row>
    <row r="103" spans="1:18" x14ac:dyDescent="0.3">
      <c r="A103" t="s">
        <v>29</v>
      </c>
      <c r="B103" t="s">
        <v>10</v>
      </c>
      <c r="C103" t="s">
        <v>11</v>
      </c>
      <c r="D103" s="5">
        <v>27520</v>
      </c>
      <c r="E103" s="14">
        <v>0.44281857902333299</v>
      </c>
      <c r="F103" s="14">
        <v>0.3884112568875</v>
      </c>
      <c r="G103" s="14">
        <v>0.26056486289166603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3">
        <f t="shared" si="17"/>
        <v>1.0917946988024991</v>
      </c>
      <c r="R103" s="9">
        <f t="shared" si="16"/>
        <v>3.9672772485555925E-5</v>
      </c>
    </row>
    <row r="104" spans="1:18" x14ac:dyDescent="0.3">
      <c r="A104" t="s">
        <v>29</v>
      </c>
      <c r="B104" t="s">
        <v>12</v>
      </c>
      <c r="C104" t="s">
        <v>13</v>
      </c>
      <c r="D104" s="5">
        <v>123370</v>
      </c>
      <c r="E104" s="14">
        <v>0.78873258258666601</v>
      </c>
      <c r="F104" s="14">
        <v>0.76847452829583296</v>
      </c>
      <c r="G104" s="14">
        <v>0.547560732115833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3">
        <f t="shared" si="17"/>
        <v>2.1047678429983319</v>
      </c>
      <c r="R104" s="9">
        <f t="shared" si="16"/>
        <v>1.7060613139323431E-5</v>
      </c>
    </row>
    <row r="105" spans="1:18" x14ac:dyDescent="0.3">
      <c r="A105" t="s">
        <v>29</v>
      </c>
      <c r="B105" t="s">
        <v>14</v>
      </c>
      <c r="C105" t="s">
        <v>9</v>
      </c>
      <c r="D105" s="5">
        <v>38880</v>
      </c>
      <c r="E105" s="14">
        <v>0.91680716866199996</v>
      </c>
      <c r="F105" s="14">
        <v>1.019335510578</v>
      </c>
      <c r="G105" s="14">
        <v>0.86815204352800002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3">
        <f t="shared" si="17"/>
        <v>2.8042947227680002</v>
      </c>
      <c r="R105" s="9">
        <f t="shared" si="16"/>
        <v>7.2126921881893015E-5</v>
      </c>
    </row>
    <row r="106" spans="1:18" x14ac:dyDescent="0.3">
      <c r="A106" t="s">
        <v>29</v>
      </c>
      <c r="B106" t="s">
        <v>15</v>
      </c>
      <c r="C106" t="s">
        <v>13</v>
      </c>
      <c r="D106" s="5">
        <v>162460</v>
      </c>
      <c r="E106" s="14">
        <v>1.65667118283333</v>
      </c>
      <c r="F106" s="14">
        <v>1.50601469531333</v>
      </c>
      <c r="G106" s="14">
        <v>1.11840799365166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3">
        <f t="shared" si="17"/>
        <v>4.28109387179832</v>
      </c>
      <c r="R106" s="9">
        <f t="shared" si="16"/>
        <v>2.6351679624512618E-5</v>
      </c>
    </row>
    <row r="107" spans="1:18" x14ac:dyDescent="0.3">
      <c r="A107" t="s">
        <v>29</v>
      </c>
      <c r="B107" t="s">
        <v>16</v>
      </c>
      <c r="C107" t="s">
        <v>13</v>
      </c>
      <c r="D107" s="5">
        <v>155410</v>
      </c>
      <c r="E107" s="14">
        <v>1.3351523543049999</v>
      </c>
      <c r="F107" s="14">
        <v>1.16400000883833</v>
      </c>
      <c r="G107" s="14">
        <v>0.83913370027666601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3">
        <f t="shared" si="17"/>
        <v>3.338286063419996</v>
      </c>
      <c r="R107" s="9">
        <f t="shared" si="16"/>
        <v>2.1480510027797412E-5</v>
      </c>
    </row>
    <row r="108" spans="1:18" x14ac:dyDescent="0.3">
      <c r="A108" t="s">
        <v>29</v>
      </c>
      <c r="B108" t="s">
        <v>35</v>
      </c>
      <c r="C108" t="s">
        <v>9</v>
      </c>
      <c r="D108" s="5">
        <v>397890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3">
        <f t="shared" si="17"/>
        <v>0</v>
      </c>
      <c r="R108" s="9">
        <f t="shared" si="16"/>
        <v>0</v>
      </c>
    </row>
    <row r="109" spans="1:18" x14ac:dyDescent="0.3">
      <c r="A109" t="s">
        <v>29</v>
      </c>
      <c r="B109" t="s">
        <v>17</v>
      </c>
      <c r="C109" t="s">
        <v>13</v>
      </c>
      <c r="D109" s="5">
        <v>222830</v>
      </c>
      <c r="E109" s="14">
        <v>1.2413151974300001</v>
      </c>
      <c r="F109" s="14">
        <v>1.1516665335175</v>
      </c>
      <c r="G109" s="14">
        <v>0.80006595681833304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3">
        <f t="shared" si="17"/>
        <v>3.1930476877658331</v>
      </c>
      <c r="R109" s="9">
        <f t="shared" si="16"/>
        <v>1.4329523348587861E-5</v>
      </c>
    </row>
    <row r="110" spans="1:18" x14ac:dyDescent="0.3">
      <c r="A110" t="s">
        <v>29</v>
      </c>
      <c r="B110" t="s">
        <v>39</v>
      </c>
      <c r="C110" t="s">
        <v>11</v>
      </c>
      <c r="D110" s="5">
        <v>11950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3">
        <f t="shared" si="17"/>
        <v>0</v>
      </c>
      <c r="R110" s="9">
        <f t="shared" si="16"/>
        <v>0</v>
      </c>
    </row>
    <row r="111" spans="1:18" x14ac:dyDescent="0.3">
      <c r="A111" t="s">
        <v>29</v>
      </c>
      <c r="B111" t="s">
        <v>18</v>
      </c>
      <c r="C111" t="s">
        <v>11</v>
      </c>
      <c r="D111" s="5">
        <v>49950</v>
      </c>
      <c r="E111" s="14">
        <v>0.47055294824999999</v>
      </c>
      <c r="F111" s="14">
        <v>0.38420619224166602</v>
      </c>
      <c r="G111" s="14">
        <v>0.27252464675333299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3">
        <f t="shared" si="17"/>
        <v>1.127283787244999</v>
      </c>
      <c r="R111" s="9">
        <f t="shared" si="16"/>
        <v>2.2568243988888868E-5</v>
      </c>
    </row>
    <row r="112" spans="1:18" x14ac:dyDescent="0.3">
      <c r="A112" t="s">
        <v>29</v>
      </c>
      <c r="B112" t="s">
        <v>19</v>
      </c>
      <c r="C112" t="s">
        <v>11</v>
      </c>
      <c r="D112" s="5">
        <v>49160</v>
      </c>
      <c r="E112" s="14">
        <v>0.44135944230583302</v>
      </c>
      <c r="F112" s="14">
        <v>0.39131047288666598</v>
      </c>
      <c r="G112" s="14">
        <v>0.25516829421416598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3">
        <f t="shared" si="17"/>
        <v>1.087838209406665</v>
      </c>
      <c r="R112" s="9">
        <f t="shared" si="16"/>
        <v>2.2128523380932973E-5</v>
      </c>
    </row>
    <row r="113" spans="1:18" x14ac:dyDescent="0.3">
      <c r="A113" t="s">
        <v>29</v>
      </c>
      <c r="B113" t="s">
        <v>20</v>
      </c>
      <c r="C113" t="s">
        <v>11</v>
      </c>
      <c r="D113" s="5">
        <v>13760</v>
      </c>
      <c r="E113" s="14">
        <v>0.44831872072166601</v>
      </c>
      <c r="F113" s="14">
        <v>0.37624349839999999</v>
      </c>
      <c r="G113" s="14">
        <v>0.268436412475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3">
        <f t="shared" si="17"/>
        <v>1.092998631596666</v>
      </c>
      <c r="R113" s="9">
        <f t="shared" si="16"/>
        <v>7.9433040086967E-5</v>
      </c>
    </row>
    <row r="114" spans="1:18" x14ac:dyDescent="0.3">
      <c r="A114" t="s">
        <v>29</v>
      </c>
      <c r="B114" t="s">
        <v>42</v>
      </c>
      <c r="C114" t="s">
        <v>4</v>
      </c>
      <c r="D114" s="5">
        <v>3930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3">
        <f t="shared" si="17"/>
        <v>0</v>
      </c>
      <c r="R114" s="9">
        <f t="shared" si="16"/>
        <v>0</v>
      </c>
    </row>
    <row r="115" spans="1:18" x14ac:dyDescent="0.3">
      <c r="A115" t="s">
        <v>29</v>
      </c>
      <c r="B115" t="s">
        <v>21</v>
      </c>
      <c r="C115" t="s">
        <v>7</v>
      </c>
      <c r="D115" s="5">
        <v>85500</v>
      </c>
      <c r="E115" s="14">
        <v>1.2444290167283301</v>
      </c>
      <c r="F115" s="14">
        <v>1.11884797184416</v>
      </c>
      <c r="G115" s="14">
        <v>0.809703219260833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3">
        <f t="shared" si="17"/>
        <v>3.1729802078333229</v>
      </c>
      <c r="R115" s="9">
        <f t="shared" si="16"/>
        <v>3.7110879623781557E-5</v>
      </c>
    </row>
    <row r="116" spans="1:18" x14ac:dyDescent="0.3">
      <c r="A116" t="s">
        <v>29</v>
      </c>
      <c r="B116" t="s">
        <v>22</v>
      </c>
      <c r="C116" t="s">
        <v>7</v>
      </c>
      <c r="D116" s="5">
        <v>17610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3">
        <f t="shared" si="17"/>
        <v>0</v>
      </c>
      <c r="R116" s="9">
        <f t="shared" si="16"/>
        <v>0</v>
      </c>
    </row>
    <row r="117" spans="1:18" x14ac:dyDescent="0.3">
      <c r="A117" t="s">
        <v>29</v>
      </c>
      <c r="B117" t="s">
        <v>37</v>
      </c>
      <c r="C117" t="s">
        <v>7</v>
      </c>
      <c r="D117" s="5">
        <v>30100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3">
        <f t="shared" si="17"/>
        <v>0</v>
      </c>
      <c r="R117" s="9">
        <f t="shared" si="16"/>
        <v>0</v>
      </c>
    </row>
    <row r="118" spans="1:18" x14ac:dyDescent="0.3">
      <c r="A118" t="s">
        <v>29</v>
      </c>
      <c r="B118" t="s">
        <v>23</v>
      </c>
      <c r="C118" t="s">
        <v>11</v>
      </c>
      <c r="D118" s="5">
        <v>74750</v>
      </c>
      <c r="E118" s="14">
        <v>0.84328987845666603</v>
      </c>
      <c r="F118" s="14">
        <v>0.81159487691333299</v>
      </c>
      <c r="G118" s="14">
        <v>0.540258419855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3">
        <f t="shared" si="17"/>
        <v>2.1951431752249988</v>
      </c>
      <c r="R118" s="9">
        <f t="shared" si="16"/>
        <v>2.936646388260868E-5</v>
      </c>
    </row>
    <row r="119" spans="1:18" x14ac:dyDescent="0.3">
      <c r="A119" t="s">
        <v>29</v>
      </c>
      <c r="B119" t="s">
        <v>24</v>
      </c>
      <c r="C119" t="s">
        <v>11</v>
      </c>
      <c r="D119" s="5">
        <v>80380</v>
      </c>
      <c r="E119" s="14">
        <v>0.79612272476916601</v>
      </c>
      <c r="F119" s="14">
        <v>0.78621865822500003</v>
      </c>
      <c r="G119" s="14">
        <v>0.54905881228916598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3">
        <f t="shared" si="17"/>
        <v>2.1314001952833319</v>
      </c>
      <c r="R119" s="9">
        <f t="shared" si="16"/>
        <v>2.6516548834079771E-5</v>
      </c>
    </row>
    <row r="120" spans="1:18" x14ac:dyDescent="0.3">
      <c r="A120" t="s">
        <v>29</v>
      </c>
      <c r="B120" t="s">
        <v>25</v>
      </c>
      <c r="C120" t="s">
        <v>11</v>
      </c>
      <c r="D120" s="5">
        <v>40780</v>
      </c>
      <c r="E120" s="14">
        <v>0.86252048838083295</v>
      </c>
      <c r="F120" s="14">
        <v>0.80802202198666595</v>
      </c>
      <c r="G120" s="14">
        <v>0.53825241758749998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3">
        <f t="shared" si="17"/>
        <v>2.2087949279549988</v>
      </c>
      <c r="R120" s="9">
        <f t="shared" si="16"/>
        <v>5.4163681411353574E-5</v>
      </c>
    </row>
    <row r="121" spans="1:18" x14ac:dyDescent="0.3">
      <c r="A121" t="s">
        <v>29</v>
      </c>
      <c r="B121" t="s">
        <v>26</v>
      </c>
      <c r="C121" t="s">
        <v>13</v>
      </c>
      <c r="D121" s="5">
        <v>45130</v>
      </c>
      <c r="E121" s="14">
        <v>1.201468584855</v>
      </c>
      <c r="F121" s="14">
        <v>1.15436440356416</v>
      </c>
      <c r="G121" s="14">
        <v>0.836258513218333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3">
        <f t="shared" si="17"/>
        <v>3.1920915016374933</v>
      </c>
      <c r="R121" s="9">
        <f t="shared" si="16"/>
        <v>7.0731032608852058E-5</v>
      </c>
    </row>
    <row r="122" spans="1:18" x14ac:dyDescent="0.3">
      <c r="A122" t="s">
        <v>29</v>
      </c>
      <c r="B122" t="s">
        <v>31</v>
      </c>
      <c r="C122" t="s">
        <v>9</v>
      </c>
      <c r="D122" s="5">
        <v>1100</v>
      </c>
      <c r="E122" s="14">
        <v>1.86164964832</v>
      </c>
      <c r="F122" s="14">
        <v>2.1475589122679999</v>
      </c>
      <c r="G122" s="14">
        <v>1.6754767290799999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3">
        <f t="shared" si="17"/>
        <v>5.6846852896679998</v>
      </c>
      <c r="R122" s="9">
        <f t="shared" si="16"/>
        <v>5.1678957178799998E-3</v>
      </c>
    </row>
    <row r="123" spans="1:18" x14ac:dyDescent="0.3">
      <c r="A123" t="s">
        <v>29</v>
      </c>
      <c r="B123" t="s">
        <v>27</v>
      </c>
      <c r="C123" t="s">
        <v>7</v>
      </c>
      <c r="D123" s="5">
        <v>53800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3">
        <f t="shared" si="17"/>
        <v>0</v>
      </c>
      <c r="R123" s="9">
        <f t="shared" si="16"/>
        <v>0</v>
      </c>
    </row>
    <row r="124" spans="1:18" x14ac:dyDescent="0.3">
      <c r="A124" t="s">
        <v>29</v>
      </c>
      <c r="B124" t="s">
        <v>43</v>
      </c>
      <c r="C124" t="s">
        <v>4</v>
      </c>
      <c r="D124" s="5">
        <v>2860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3">
        <f t="shared" si="17"/>
        <v>0</v>
      </c>
      <c r="R124" s="9">
        <f t="shared" si="16"/>
        <v>0</v>
      </c>
    </row>
    <row r="125" spans="1:18" x14ac:dyDescent="0.3">
      <c r="A125" t="s">
        <v>29</v>
      </c>
      <c r="B125" t="s">
        <v>32</v>
      </c>
      <c r="C125" t="s">
        <v>11</v>
      </c>
      <c r="D125" s="5">
        <v>10120</v>
      </c>
      <c r="E125" s="14">
        <v>0.43482605615166597</v>
      </c>
      <c r="F125" s="14">
        <v>0.367389247995</v>
      </c>
      <c r="G125" s="14">
        <v>0.260289772948333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3">
        <f t="shared" si="17"/>
        <v>1.0625050770949991</v>
      </c>
      <c r="R125" s="9">
        <f t="shared" si="16"/>
        <v>1.0499062026630426E-4</v>
      </c>
    </row>
    <row r="126" spans="1:18" ht="15" thickBot="1" x14ac:dyDescent="0.35">
      <c r="A126" s="2" t="s">
        <v>29</v>
      </c>
      <c r="B126" s="2" t="s">
        <v>28</v>
      </c>
      <c r="C126" s="2" t="s">
        <v>9</v>
      </c>
      <c r="D126" s="7">
        <v>200100</v>
      </c>
      <c r="E126" s="13">
        <v>0.77974410154666596</v>
      </c>
      <c r="F126" s="13">
        <v>0.73546042075916596</v>
      </c>
      <c r="G126" s="13">
        <v>0.52841878069750003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8">
        <f t="shared" si="17"/>
        <v>2.0436233030033319</v>
      </c>
      <c r="R126" s="10">
        <f t="shared" si="16"/>
        <v>1.0213010010011654E-5</v>
      </c>
    </row>
    <row r="127" spans="1:18" x14ac:dyDescent="0.3">
      <c r="A127" s="21" t="s">
        <v>45</v>
      </c>
      <c r="B127" s="1"/>
      <c r="C127" s="1"/>
      <c r="D127" s="6">
        <f>SUM(D97:D126)</f>
        <v>2590590</v>
      </c>
      <c r="E127" s="15">
        <f t="shared" ref="E127" si="30">SUM(E97:E126)</f>
        <v>17.391623212822822</v>
      </c>
      <c r="F127" s="15">
        <f t="shared" ref="F127" si="31">SUM(F97:F126)</f>
        <v>16.592426275078473</v>
      </c>
      <c r="G127" s="15">
        <f t="shared" ref="G127" si="32">SUM(G97:G126)</f>
        <v>12.058350245531322</v>
      </c>
      <c r="H127" s="15">
        <f t="shared" ref="H127" si="33">SUM(H97:H126)</f>
        <v>0</v>
      </c>
      <c r="I127" s="15">
        <f t="shared" ref="I127" si="34">SUM(I97:I126)</f>
        <v>0</v>
      </c>
      <c r="J127" s="15">
        <f t="shared" ref="J127" si="35">SUM(J97:J126)</f>
        <v>0</v>
      </c>
      <c r="K127" s="15">
        <f t="shared" ref="K127" si="36">SUM(K97:K126)</f>
        <v>0</v>
      </c>
      <c r="L127" s="15">
        <f t="shared" ref="L127" si="37">SUM(L97:L126)</f>
        <v>0</v>
      </c>
      <c r="M127" s="15">
        <f t="shared" ref="M127" si="38">SUM(M97:M126)</f>
        <v>0</v>
      </c>
      <c r="N127" s="15">
        <f t="shared" ref="N127" si="39">SUM(N97:N126)</f>
        <v>0</v>
      </c>
      <c r="O127" s="15">
        <f t="shared" ref="O127" si="40">SUM(O97:O126)</f>
        <v>0</v>
      </c>
      <c r="P127" s="15">
        <f t="shared" ref="P127" si="41">SUM(P97:P126)</f>
        <v>0</v>
      </c>
      <c r="Q127" s="4">
        <f t="shared" si="17"/>
        <v>46.042399733432617</v>
      </c>
      <c r="R127" s="11">
        <f t="shared" si="16"/>
        <v>1.7772939652138168E-5</v>
      </c>
    </row>
    <row r="128" spans="1:18" x14ac:dyDescent="0.3">
      <c r="A128" t="s">
        <v>36</v>
      </c>
      <c r="B128" t="s">
        <v>6</v>
      </c>
      <c r="C128" t="s">
        <v>7</v>
      </c>
      <c r="D128" s="5">
        <v>75150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15.963750485298</v>
      </c>
      <c r="K128" s="14">
        <v>19.034168822668999</v>
      </c>
      <c r="L128" s="14">
        <v>14.621575866743999</v>
      </c>
      <c r="M128" s="14">
        <v>0</v>
      </c>
      <c r="N128" s="14">
        <v>0</v>
      </c>
      <c r="O128" s="14">
        <v>0</v>
      </c>
      <c r="P128" s="14">
        <v>0</v>
      </c>
      <c r="Q128" s="3">
        <f t="shared" si="17"/>
        <v>49.619495174710991</v>
      </c>
      <c r="R128" s="9">
        <f t="shared" si="16"/>
        <v>6.6027272354904842E-4</v>
      </c>
    </row>
    <row r="129" spans="1:18" x14ac:dyDescent="0.3">
      <c r="A129" t="s">
        <v>36</v>
      </c>
      <c r="B129" t="s">
        <v>8</v>
      </c>
      <c r="C129" t="s">
        <v>9</v>
      </c>
      <c r="D129" s="5">
        <v>229610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4.6037965306238799</v>
      </c>
      <c r="K129" s="14">
        <v>5.1910611572905498</v>
      </c>
      <c r="L129" s="14">
        <v>4.4720268055283299</v>
      </c>
      <c r="M129" s="14">
        <v>0</v>
      </c>
      <c r="N129" s="14">
        <v>0</v>
      </c>
      <c r="O129" s="14">
        <v>0</v>
      </c>
      <c r="P129" s="14">
        <v>0</v>
      </c>
      <c r="Q129" s="3">
        <f t="shared" si="17"/>
        <v>14.26688449344276</v>
      </c>
      <c r="R129" s="9">
        <f t="shared" si="16"/>
        <v>6.2135292423861154E-5</v>
      </c>
    </row>
    <row r="130" spans="1:18" x14ac:dyDescent="0.3">
      <c r="A130" t="s">
        <v>36</v>
      </c>
      <c r="B130" t="s">
        <v>40</v>
      </c>
      <c r="C130" t="s">
        <v>4</v>
      </c>
      <c r="D130" s="5">
        <v>49470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3">
        <f t="shared" si="17"/>
        <v>0</v>
      </c>
      <c r="R130" s="9">
        <f t="shared" ref="R130:R159" si="42">Q130/D130</f>
        <v>0</v>
      </c>
    </row>
    <row r="131" spans="1:18" x14ac:dyDescent="0.3">
      <c r="A131" t="s">
        <v>36</v>
      </c>
      <c r="B131" t="s">
        <v>34</v>
      </c>
      <c r="C131" t="s">
        <v>9</v>
      </c>
      <c r="D131" s="5">
        <v>242230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4.5385256265494398</v>
      </c>
      <c r="K131" s="14">
        <v>5.8553219601800004</v>
      </c>
      <c r="L131" s="14">
        <v>4.3621794020077704</v>
      </c>
      <c r="M131" s="14">
        <v>0</v>
      </c>
      <c r="N131" s="14">
        <v>0</v>
      </c>
      <c r="O131" s="14">
        <v>0</v>
      </c>
      <c r="P131" s="14">
        <v>0</v>
      </c>
      <c r="Q131" s="3">
        <f t="shared" si="17"/>
        <v>14.75602698873721</v>
      </c>
      <c r="R131" s="9">
        <f t="shared" si="42"/>
        <v>6.0917421412447716E-5</v>
      </c>
    </row>
    <row r="132" spans="1:18" x14ac:dyDescent="0.3">
      <c r="A132" t="s">
        <v>36</v>
      </c>
      <c r="B132" t="s">
        <v>30</v>
      </c>
      <c r="C132" t="s">
        <v>11</v>
      </c>
      <c r="D132" s="5">
        <v>81110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3">
        <f t="shared" si="17"/>
        <v>0</v>
      </c>
      <c r="R132" s="9">
        <f t="shared" si="42"/>
        <v>0</v>
      </c>
    </row>
    <row r="133" spans="1:18" x14ac:dyDescent="0.3">
      <c r="A133" t="s">
        <v>36</v>
      </c>
      <c r="B133" t="s">
        <v>41</v>
      </c>
      <c r="C133" t="s">
        <v>4</v>
      </c>
      <c r="D133" s="5">
        <v>13680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3">
        <f t="shared" ref="Q133:Q158" si="43">SUM(E133:P133)</f>
        <v>0</v>
      </c>
      <c r="R133" s="9">
        <f t="shared" si="42"/>
        <v>0</v>
      </c>
    </row>
    <row r="134" spans="1:18" x14ac:dyDescent="0.3">
      <c r="A134" t="s">
        <v>36</v>
      </c>
      <c r="B134" t="s">
        <v>10</v>
      </c>
      <c r="C134" t="s">
        <v>11</v>
      </c>
      <c r="D134" s="5">
        <v>27520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4.6674302121027704</v>
      </c>
      <c r="K134" s="14">
        <v>3.6417739810035199</v>
      </c>
      <c r="L134" s="14">
        <v>3.0442797227149998</v>
      </c>
      <c r="M134" s="14">
        <v>0</v>
      </c>
      <c r="N134" s="14">
        <v>0</v>
      </c>
      <c r="O134" s="14">
        <v>0</v>
      </c>
      <c r="P134" s="14">
        <v>0</v>
      </c>
      <c r="Q134" s="3">
        <f t="shared" si="43"/>
        <v>11.35348391582129</v>
      </c>
      <c r="R134" s="9">
        <f t="shared" si="42"/>
        <v>4.1255392135978525E-4</v>
      </c>
    </row>
    <row r="135" spans="1:18" x14ac:dyDescent="0.3">
      <c r="A135" t="s">
        <v>36</v>
      </c>
      <c r="B135" t="s">
        <v>12</v>
      </c>
      <c r="C135" t="s">
        <v>13</v>
      </c>
      <c r="D135" s="5">
        <v>123370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9.3996908798100005</v>
      </c>
      <c r="K135" s="14">
        <v>9.8352187840744403</v>
      </c>
      <c r="L135" s="14">
        <v>8.8406349756083298</v>
      </c>
      <c r="M135" s="14">
        <v>0</v>
      </c>
      <c r="N135" s="14">
        <v>0</v>
      </c>
      <c r="O135" s="14">
        <v>0</v>
      </c>
      <c r="P135" s="14">
        <v>0</v>
      </c>
      <c r="Q135" s="3">
        <f t="shared" si="43"/>
        <v>28.075544639492769</v>
      </c>
      <c r="R135" s="9">
        <f t="shared" si="42"/>
        <v>2.2757189462181056E-4</v>
      </c>
    </row>
    <row r="136" spans="1:18" x14ac:dyDescent="0.3">
      <c r="A136" t="s">
        <v>36</v>
      </c>
      <c r="B136" t="s">
        <v>14</v>
      </c>
      <c r="C136" t="s">
        <v>9</v>
      </c>
      <c r="D136" s="5">
        <v>38880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3.9308580030805498</v>
      </c>
      <c r="K136" s="14">
        <v>5.0880896437738796</v>
      </c>
      <c r="L136" s="14">
        <v>4.1488421794477697</v>
      </c>
      <c r="M136" s="14">
        <v>0</v>
      </c>
      <c r="N136" s="14">
        <v>0</v>
      </c>
      <c r="O136" s="14">
        <v>0</v>
      </c>
      <c r="P136" s="14">
        <v>0</v>
      </c>
      <c r="Q136" s="3">
        <f t="shared" si="43"/>
        <v>13.167789826302197</v>
      </c>
      <c r="R136" s="9">
        <f t="shared" si="42"/>
        <v>3.3867772186991249E-4</v>
      </c>
    </row>
    <row r="137" spans="1:18" x14ac:dyDescent="0.3">
      <c r="A137" t="s">
        <v>36</v>
      </c>
      <c r="B137" t="s">
        <v>15</v>
      </c>
      <c r="C137" t="s">
        <v>13</v>
      </c>
      <c r="D137" s="5">
        <v>162460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15.077930310177701</v>
      </c>
      <c r="K137" s="14">
        <v>15.8404913342694</v>
      </c>
      <c r="L137" s="14">
        <v>13.4260683642127</v>
      </c>
      <c r="M137" s="14">
        <v>0</v>
      </c>
      <c r="N137" s="14">
        <v>0</v>
      </c>
      <c r="O137" s="14">
        <v>0</v>
      </c>
      <c r="P137" s="14">
        <v>0</v>
      </c>
      <c r="Q137" s="3">
        <f t="shared" si="43"/>
        <v>44.344490008659804</v>
      </c>
      <c r="R137" s="9">
        <f t="shared" si="42"/>
        <v>2.7295635854154751E-4</v>
      </c>
    </row>
    <row r="138" spans="1:18" x14ac:dyDescent="0.3">
      <c r="A138" t="s">
        <v>36</v>
      </c>
      <c r="B138" t="s">
        <v>16</v>
      </c>
      <c r="C138" t="s">
        <v>13</v>
      </c>
      <c r="D138" s="5">
        <v>155410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14.515935858355499</v>
      </c>
      <c r="K138" s="14">
        <v>15.416332391641101</v>
      </c>
      <c r="L138" s="14">
        <v>11.8709604899783</v>
      </c>
      <c r="M138" s="14">
        <v>0</v>
      </c>
      <c r="N138" s="14">
        <v>0</v>
      </c>
      <c r="O138" s="14">
        <v>0</v>
      </c>
      <c r="P138" s="14">
        <v>0</v>
      </c>
      <c r="Q138" s="3">
        <f t="shared" si="43"/>
        <v>41.803228739974898</v>
      </c>
      <c r="R138" s="9">
        <f t="shared" si="42"/>
        <v>2.6898673663197284E-4</v>
      </c>
    </row>
    <row r="139" spans="1:18" x14ac:dyDescent="0.3">
      <c r="A139" t="s">
        <v>36</v>
      </c>
      <c r="B139" t="s">
        <v>35</v>
      </c>
      <c r="C139" t="s">
        <v>9</v>
      </c>
      <c r="D139" s="5">
        <v>397890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3">
        <f t="shared" si="43"/>
        <v>0</v>
      </c>
      <c r="R139" s="9">
        <f t="shared" si="42"/>
        <v>0</v>
      </c>
    </row>
    <row r="140" spans="1:18" x14ac:dyDescent="0.3">
      <c r="A140" t="s">
        <v>36</v>
      </c>
      <c r="B140" t="s">
        <v>17</v>
      </c>
      <c r="C140" t="s">
        <v>13</v>
      </c>
      <c r="D140" s="5">
        <v>222830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13.8160432191405</v>
      </c>
      <c r="K140" s="14">
        <v>15.19463135883</v>
      </c>
      <c r="L140" s="14">
        <v>12.925772289986099</v>
      </c>
      <c r="M140" s="14">
        <v>0</v>
      </c>
      <c r="N140" s="14">
        <v>0</v>
      </c>
      <c r="O140" s="14">
        <v>0</v>
      </c>
      <c r="P140" s="14">
        <v>0</v>
      </c>
      <c r="Q140" s="3">
        <f t="shared" si="43"/>
        <v>41.936446867956597</v>
      </c>
      <c r="R140" s="9">
        <f t="shared" si="42"/>
        <v>1.8819928585898037E-4</v>
      </c>
    </row>
    <row r="141" spans="1:18" x14ac:dyDescent="0.3">
      <c r="A141" t="s">
        <v>36</v>
      </c>
      <c r="B141" t="s">
        <v>39</v>
      </c>
      <c r="C141" t="s">
        <v>11</v>
      </c>
      <c r="D141" s="5">
        <v>11950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3">
        <f t="shared" si="43"/>
        <v>0</v>
      </c>
      <c r="R141" s="9">
        <f t="shared" si="42"/>
        <v>0</v>
      </c>
    </row>
    <row r="142" spans="1:18" x14ac:dyDescent="0.3">
      <c r="A142" t="s">
        <v>36</v>
      </c>
      <c r="B142" t="s">
        <v>18</v>
      </c>
      <c r="C142" t="s">
        <v>11</v>
      </c>
      <c r="D142" s="5">
        <v>49950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4.7785144305188796</v>
      </c>
      <c r="K142" s="14">
        <v>3.9091638877241102</v>
      </c>
      <c r="L142" s="14">
        <v>3.37026497820833</v>
      </c>
      <c r="M142" s="14">
        <v>0</v>
      </c>
      <c r="N142" s="14">
        <v>0</v>
      </c>
      <c r="O142" s="14">
        <v>0</v>
      </c>
      <c r="P142" s="14">
        <v>0</v>
      </c>
      <c r="Q142" s="3">
        <f t="shared" si="43"/>
        <v>12.05794329645132</v>
      </c>
      <c r="R142" s="9">
        <f t="shared" si="42"/>
        <v>2.4140026619522161E-4</v>
      </c>
    </row>
    <row r="143" spans="1:18" x14ac:dyDescent="0.3">
      <c r="A143" t="s">
        <v>36</v>
      </c>
      <c r="B143" t="s">
        <v>19</v>
      </c>
      <c r="C143" t="s">
        <v>11</v>
      </c>
      <c r="D143" s="5">
        <v>49160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4.2069680305644397</v>
      </c>
      <c r="K143" s="14">
        <v>3.8886253280535201</v>
      </c>
      <c r="L143" s="14">
        <v>3.3810626391850001</v>
      </c>
      <c r="M143" s="14">
        <v>0</v>
      </c>
      <c r="N143" s="14">
        <v>0</v>
      </c>
      <c r="O143" s="14">
        <v>0</v>
      </c>
      <c r="P143" s="14">
        <v>0</v>
      </c>
      <c r="Q143" s="3">
        <f t="shared" si="43"/>
        <v>11.476655997802959</v>
      </c>
      <c r="R143" s="9">
        <f t="shared" si="42"/>
        <v>2.3345516675758664E-4</v>
      </c>
    </row>
    <row r="144" spans="1:18" x14ac:dyDescent="0.3">
      <c r="A144" t="s">
        <v>36</v>
      </c>
      <c r="B144" t="s">
        <v>20</v>
      </c>
      <c r="C144" t="s">
        <v>11</v>
      </c>
      <c r="D144" s="5">
        <v>13760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4.7336398497849999</v>
      </c>
      <c r="K144" s="14">
        <v>3.77611783037176</v>
      </c>
      <c r="L144" s="14">
        <v>3.037072384115</v>
      </c>
      <c r="M144" s="14">
        <v>0</v>
      </c>
      <c r="N144" s="14">
        <v>0</v>
      </c>
      <c r="O144" s="14">
        <v>0</v>
      </c>
      <c r="P144" s="14">
        <v>0</v>
      </c>
      <c r="Q144" s="3">
        <f t="shared" si="43"/>
        <v>11.546830064271759</v>
      </c>
      <c r="R144" s="9">
        <f t="shared" si="42"/>
        <v>8.3915916164765698E-4</v>
      </c>
    </row>
    <row r="145" spans="1:33" x14ac:dyDescent="0.3">
      <c r="A145" t="s">
        <v>36</v>
      </c>
      <c r="B145" t="s">
        <v>42</v>
      </c>
      <c r="C145" t="s">
        <v>4</v>
      </c>
      <c r="D145" s="5">
        <v>3930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3">
        <f t="shared" si="43"/>
        <v>0</v>
      </c>
      <c r="R145" s="9">
        <f t="shared" si="42"/>
        <v>0</v>
      </c>
      <c r="S145" s="2"/>
      <c r="T145" s="2"/>
      <c r="U145" s="7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x14ac:dyDescent="0.3">
      <c r="A146" t="s">
        <v>36</v>
      </c>
      <c r="B146" t="s">
        <v>21</v>
      </c>
      <c r="C146" t="s">
        <v>7</v>
      </c>
      <c r="D146" s="5">
        <v>85500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8.9982821605600005</v>
      </c>
      <c r="K146" s="14">
        <v>9.1026001431070593</v>
      </c>
      <c r="L146" s="14">
        <v>7.0351744114361097</v>
      </c>
      <c r="M146" s="14">
        <v>0</v>
      </c>
      <c r="N146" s="14">
        <v>0</v>
      </c>
      <c r="O146" s="14">
        <v>0</v>
      </c>
      <c r="P146" s="14">
        <v>0</v>
      </c>
      <c r="Q146" s="3">
        <f t="shared" si="43"/>
        <v>25.13605671510317</v>
      </c>
      <c r="R146" s="9">
        <f t="shared" si="42"/>
        <v>2.9398896742810726E-4</v>
      </c>
      <c r="S146" s="2"/>
      <c r="T146" s="2"/>
      <c r="U146" s="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x14ac:dyDescent="0.3">
      <c r="A147" t="s">
        <v>36</v>
      </c>
      <c r="B147" t="s">
        <v>22</v>
      </c>
      <c r="C147" t="s">
        <v>7</v>
      </c>
      <c r="D147" s="5">
        <v>17610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3">
        <f t="shared" si="43"/>
        <v>0</v>
      </c>
      <c r="R147" s="9">
        <f t="shared" si="42"/>
        <v>0</v>
      </c>
    </row>
    <row r="148" spans="1:33" x14ac:dyDescent="0.3">
      <c r="A148" t="s">
        <v>36</v>
      </c>
      <c r="B148" t="s">
        <v>37</v>
      </c>
      <c r="C148" t="s">
        <v>7</v>
      </c>
      <c r="D148" s="5">
        <v>30100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10.562618987382001</v>
      </c>
      <c r="K148" s="14">
        <v>13.697294752449</v>
      </c>
      <c r="L148" s="14">
        <v>9.7973918237579998</v>
      </c>
      <c r="M148" s="14">
        <v>0</v>
      </c>
      <c r="N148" s="14">
        <v>0</v>
      </c>
      <c r="O148" s="14">
        <v>0</v>
      </c>
      <c r="P148" s="14">
        <v>0</v>
      </c>
      <c r="Q148" s="3">
        <f t="shared" si="43"/>
        <v>34.057305563588997</v>
      </c>
      <c r="R148" s="9">
        <f t="shared" si="42"/>
        <v>1.131471945634186E-3</v>
      </c>
    </row>
    <row r="149" spans="1:33" x14ac:dyDescent="0.3">
      <c r="A149" t="s">
        <v>36</v>
      </c>
      <c r="B149" t="s">
        <v>23</v>
      </c>
      <c r="C149" t="s">
        <v>11</v>
      </c>
      <c r="D149" s="5">
        <v>74750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8.9930746359727696</v>
      </c>
      <c r="K149" s="14">
        <v>8.2801533059494101</v>
      </c>
      <c r="L149" s="14">
        <v>6.8123764447199999</v>
      </c>
      <c r="M149" s="14">
        <v>0</v>
      </c>
      <c r="N149" s="14">
        <v>0</v>
      </c>
      <c r="O149" s="14">
        <v>0</v>
      </c>
      <c r="P149" s="14">
        <v>0</v>
      </c>
      <c r="Q149" s="3">
        <f t="shared" si="43"/>
        <v>24.085604386642181</v>
      </c>
      <c r="R149" s="9">
        <f t="shared" si="42"/>
        <v>3.2221544329956095E-4</v>
      </c>
    </row>
    <row r="150" spans="1:33" x14ac:dyDescent="0.3">
      <c r="A150" t="s">
        <v>36</v>
      </c>
      <c r="B150" t="s">
        <v>24</v>
      </c>
      <c r="C150" t="s">
        <v>11</v>
      </c>
      <c r="D150" s="5">
        <v>80380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9.4793075019805499</v>
      </c>
      <c r="K150" s="14">
        <v>9.1800578350023496</v>
      </c>
      <c r="L150" s="14">
        <v>7.28863471002333</v>
      </c>
      <c r="M150" s="14">
        <v>0</v>
      </c>
      <c r="N150" s="14">
        <v>0</v>
      </c>
      <c r="O150" s="14">
        <v>0</v>
      </c>
      <c r="P150" s="14">
        <v>0</v>
      </c>
      <c r="Q150" s="3">
        <f t="shared" si="43"/>
        <v>25.948000047006232</v>
      </c>
      <c r="R150" s="9">
        <f t="shared" si="42"/>
        <v>3.2281662163481255E-4</v>
      </c>
    </row>
    <row r="151" spans="1:33" x14ac:dyDescent="0.3">
      <c r="A151" t="s">
        <v>36</v>
      </c>
      <c r="B151" t="s">
        <v>25</v>
      </c>
      <c r="C151" t="s">
        <v>11</v>
      </c>
      <c r="D151" s="5">
        <v>40780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10.5022468490683</v>
      </c>
      <c r="K151" s="14">
        <v>9.4484605376699999</v>
      </c>
      <c r="L151" s="14">
        <v>7.6444547881411102</v>
      </c>
      <c r="M151" s="14">
        <v>0</v>
      </c>
      <c r="N151" s="14">
        <v>0</v>
      </c>
      <c r="O151" s="14">
        <v>0</v>
      </c>
      <c r="P151" s="14">
        <v>0</v>
      </c>
      <c r="Q151" s="3">
        <f t="shared" si="43"/>
        <v>27.595162174879412</v>
      </c>
      <c r="R151" s="9">
        <f t="shared" si="42"/>
        <v>6.7668372179694489E-4</v>
      </c>
    </row>
    <row r="152" spans="1:33" x14ac:dyDescent="0.3">
      <c r="A152" t="s">
        <v>36</v>
      </c>
      <c r="B152" t="s">
        <v>26</v>
      </c>
      <c r="C152" t="s">
        <v>13</v>
      </c>
      <c r="D152" s="5">
        <v>45130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14.6322276013588</v>
      </c>
      <c r="K152" s="14">
        <v>17.424817717315499</v>
      </c>
      <c r="L152" s="14">
        <v>14.1187403179044</v>
      </c>
      <c r="M152" s="14">
        <v>0</v>
      </c>
      <c r="N152" s="14">
        <v>0</v>
      </c>
      <c r="O152" s="14">
        <v>0</v>
      </c>
      <c r="P152" s="14">
        <v>0</v>
      </c>
      <c r="Q152" s="3">
        <f t="shared" si="43"/>
        <v>46.175785636578695</v>
      </c>
      <c r="R152" s="9">
        <f t="shared" si="42"/>
        <v>1.0231727373494061E-3</v>
      </c>
    </row>
    <row r="153" spans="1:33" x14ac:dyDescent="0.3">
      <c r="A153" t="s">
        <v>36</v>
      </c>
      <c r="B153" t="s">
        <v>31</v>
      </c>
      <c r="C153" t="s">
        <v>9</v>
      </c>
      <c r="D153" s="5">
        <v>1100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3">
        <f t="shared" si="43"/>
        <v>0</v>
      </c>
      <c r="R153" s="9">
        <f t="shared" si="42"/>
        <v>0</v>
      </c>
    </row>
    <row r="154" spans="1:33" x14ac:dyDescent="0.3">
      <c r="A154" t="s">
        <v>36</v>
      </c>
      <c r="B154" t="s">
        <v>27</v>
      </c>
      <c r="C154" t="s">
        <v>7</v>
      </c>
      <c r="D154" s="5">
        <v>53800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3">
        <f t="shared" si="43"/>
        <v>0</v>
      </c>
      <c r="R154" s="9">
        <f t="shared" si="42"/>
        <v>0</v>
      </c>
    </row>
    <row r="155" spans="1:33" x14ac:dyDescent="0.3">
      <c r="A155" t="s">
        <v>36</v>
      </c>
      <c r="B155" t="s">
        <v>43</v>
      </c>
      <c r="C155" t="s">
        <v>4</v>
      </c>
      <c r="D155" s="5">
        <v>2860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3">
        <f t="shared" si="43"/>
        <v>0</v>
      </c>
      <c r="R155" s="9">
        <f t="shared" si="42"/>
        <v>0</v>
      </c>
    </row>
    <row r="156" spans="1:33" x14ac:dyDescent="0.3">
      <c r="A156" t="s">
        <v>36</v>
      </c>
      <c r="B156" t="s">
        <v>32</v>
      </c>
      <c r="C156" t="s">
        <v>11</v>
      </c>
      <c r="D156" s="5">
        <v>10120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5.0407058414533301</v>
      </c>
      <c r="K156" s="14">
        <v>4.0871168463011696</v>
      </c>
      <c r="L156" s="14">
        <v>3.3063198685183299</v>
      </c>
      <c r="M156" s="14">
        <v>0</v>
      </c>
      <c r="N156" s="14">
        <v>0</v>
      </c>
      <c r="O156" s="14">
        <v>0</v>
      </c>
      <c r="P156" s="14">
        <v>0</v>
      </c>
      <c r="Q156" s="3">
        <f t="shared" si="43"/>
        <v>12.434142556272828</v>
      </c>
      <c r="R156" s="9">
        <f t="shared" si="42"/>
        <v>1.2286702130704377E-3</v>
      </c>
    </row>
    <row r="157" spans="1:33" ht="15" thickBot="1" x14ac:dyDescent="0.35">
      <c r="A157" t="s">
        <v>36</v>
      </c>
      <c r="B157" t="s">
        <v>28</v>
      </c>
      <c r="C157" t="s">
        <v>9</v>
      </c>
      <c r="D157" s="5">
        <v>200100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9.0725711358333303</v>
      </c>
      <c r="K157" s="14">
        <v>11.110491661545201</v>
      </c>
      <c r="L157" s="14">
        <v>8.8417472192194406</v>
      </c>
      <c r="M157" s="14">
        <v>0</v>
      </c>
      <c r="N157" s="14">
        <v>0</v>
      </c>
      <c r="O157" s="14">
        <v>0</v>
      </c>
      <c r="P157" s="14">
        <v>0</v>
      </c>
      <c r="Q157" s="3">
        <f t="shared" si="43"/>
        <v>29.024810016597975</v>
      </c>
      <c r="R157" s="9">
        <f t="shared" si="42"/>
        <v>1.4505152432082945E-4</v>
      </c>
    </row>
    <row r="158" spans="1:33" x14ac:dyDescent="0.3">
      <c r="A158" s="21" t="s">
        <v>47</v>
      </c>
      <c r="B158" s="1"/>
      <c r="C158" s="1"/>
      <c r="D158" s="6">
        <f>SUM(D128:D157)</f>
        <v>2590590</v>
      </c>
      <c r="E158" s="15">
        <f t="shared" ref="E158" si="44">SUM(E128:E157)</f>
        <v>0</v>
      </c>
      <c r="F158" s="15">
        <f t="shared" ref="F158" si="45">SUM(F128:F157)</f>
        <v>0</v>
      </c>
      <c r="G158" s="15">
        <f t="shared" ref="G158" si="46">SUM(G128:G157)</f>
        <v>0</v>
      </c>
      <c r="H158" s="15">
        <f t="shared" ref="H158" si="47">SUM(H128:H157)</f>
        <v>0</v>
      </c>
      <c r="I158" s="15">
        <f t="shared" ref="I158" si="48">SUM(I128:I157)</f>
        <v>0</v>
      </c>
      <c r="J158" s="15">
        <f t="shared" ref="J158" si="49">SUM(J128:J157)</f>
        <v>177.51411814961574</v>
      </c>
      <c r="K158" s="15">
        <f t="shared" ref="K158" si="50">SUM(K128:K157)</f>
        <v>189.00198927922096</v>
      </c>
      <c r="L158" s="15">
        <f t="shared" ref="L158" si="51">SUM(L128:L157)</f>
        <v>152.34557968145737</v>
      </c>
      <c r="M158" s="15">
        <f t="shared" ref="M158" si="52">SUM(M128:M157)</f>
        <v>0</v>
      </c>
      <c r="N158" s="15">
        <f t="shared" ref="N158" si="53">SUM(N128:N157)</f>
        <v>0</v>
      </c>
      <c r="O158" s="15">
        <f t="shared" ref="O158" si="54">SUM(O128:O157)</f>
        <v>0</v>
      </c>
      <c r="P158" s="15">
        <f t="shared" ref="P158" si="55">SUM(P128:P157)</f>
        <v>0</v>
      </c>
      <c r="Q158" s="4">
        <f t="shared" si="43"/>
        <v>518.86168711029404</v>
      </c>
      <c r="R158" s="11">
        <f t="shared" si="42"/>
        <v>2.0028707248553187E-4</v>
      </c>
    </row>
    <row r="159" spans="1:33" ht="15" thickBot="1" x14ac:dyDescent="0.35">
      <c r="A159" s="20" t="s">
        <v>64</v>
      </c>
      <c r="B159" s="16" t="s">
        <v>4</v>
      </c>
      <c r="C159" s="16" t="s">
        <v>4</v>
      </c>
      <c r="D159" s="17">
        <f>D158</f>
        <v>2590590</v>
      </c>
      <c r="E159" s="18">
        <f>E158+E127+E96+E65+E34</f>
        <v>270.5253531453335</v>
      </c>
      <c r="F159" s="18">
        <f t="shared" ref="F159:Q159" si="56">F158+F127+F96+F65+F34</f>
        <v>270.4489983544251</v>
      </c>
      <c r="G159" s="18">
        <f t="shared" si="56"/>
        <v>431.63631232654745</v>
      </c>
      <c r="H159" s="18">
        <f t="shared" si="56"/>
        <v>517.36040412151397</v>
      </c>
      <c r="I159" s="18">
        <f t="shared" si="56"/>
        <v>485.12683616060303</v>
      </c>
      <c r="J159" s="18">
        <f t="shared" si="56"/>
        <v>397.39850962774847</v>
      </c>
      <c r="K159" s="18">
        <f t="shared" si="56"/>
        <v>298.24205586227879</v>
      </c>
      <c r="L159" s="18">
        <f t="shared" si="56"/>
        <v>189.78642132889735</v>
      </c>
      <c r="M159" s="18">
        <f t="shared" si="56"/>
        <v>466.38969143263961</v>
      </c>
      <c r="N159" s="18">
        <f t="shared" si="56"/>
        <v>491.07055975901557</v>
      </c>
      <c r="O159" s="18">
        <f t="shared" si="56"/>
        <v>457.9580920349299</v>
      </c>
      <c r="P159" s="18">
        <f t="shared" si="56"/>
        <v>457.91990869044849</v>
      </c>
      <c r="Q159" s="18">
        <f t="shared" si="56"/>
        <v>4733.8631428443814</v>
      </c>
      <c r="R159" s="19">
        <f t="shared" si="42"/>
        <v>1.8273301228076929E-3</v>
      </c>
    </row>
  </sheetData>
  <sortState xmlns:xlrd2="http://schemas.microsoft.com/office/spreadsheetml/2017/richdata2" ref="A4:P157">
    <sortCondition ref="A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SampledVolumeSummary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Tillotson, Mike</cp:lastModifiedBy>
  <dcterms:created xsi:type="dcterms:W3CDTF">2021-04-23T15:38:03Z</dcterms:created>
  <dcterms:modified xsi:type="dcterms:W3CDTF">2021-04-23T15:38:03Z</dcterms:modified>
</cp:coreProperties>
</file>