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ODLab\Consulting\TIM\tim-inst_modl\optics_analysis\"/>
    </mc:Choice>
  </mc:AlternateContent>
  <xr:revisionPtr revIDLastSave="0" documentId="13_ncr:1_{66AF7995-594B-4A5D-8E84-A3072638215F}" xr6:coauthVersionLast="45" xr6:coauthVersionMax="45" xr10:uidLastSave="{00000000-0000-0000-0000-000000000000}"/>
  <bookViews>
    <workbookView xWindow="-21720" yWindow="-8790" windowWidth="21840" windowHeight="38040" tabRatio="683" firstSheet="2" activeTab="4" xr2:uid="{4F857E49-00AB-446F-8A73-5687F7F20946}"/>
  </bookViews>
  <sheets>
    <sheet name="Constants" sheetId="3" r:id="rId1"/>
    <sheet name="LW 3mm Slit R_335 Spill" sheetId="1" r:id="rId2"/>
    <sheet name="LW 3mm Slit R_335 EE" sheetId="5" r:id="rId3"/>
    <sheet name="SW 2mm Slit R_435 Spill" sheetId="6" r:id="rId4"/>
    <sheet name="SW 2mm Slit R_435 EE" sheetId="7" r:id="rId5"/>
    <sheet name="SW 2mm Sli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7" l="1"/>
  <c r="AU72" i="7"/>
  <c r="AQ72" i="7"/>
  <c r="AM72" i="7"/>
  <c r="AI72" i="7"/>
  <c r="AE72" i="7"/>
  <c r="AA72" i="7"/>
  <c r="W72" i="7"/>
  <c r="S72" i="7"/>
  <c r="O72" i="7"/>
  <c r="K72" i="7"/>
  <c r="G72" i="7"/>
  <c r="C72" i="7"/>
  <c r="AU71" i="7"/>
  <c r="AQ71" i="7"/>
  <c r="AM71" i="7"/>
  <c r="AI71" i="7"/>
  <c r="AE71" i="7"/>
  <c r="AA71" i="7"/>
  <c r="W71" i="7"/>
  <c r="S71" i="7"/>
  <c r="O71" i="7"/>
  <c r="K71" i="7"/>
  <c r="G71" i="7"/>
  <c r="C71" i="7"/>
  <c r="AU70" i="7"/>
  <c r="AQ70" i="7"/>
  <c r="AM70" i="7"/>
  <c r="AI70" i="7"/>
  <c r="AE70" i="7"/>
  <c r="AA70" i="7"/>
  <c r="W70" i="7"/>
  <c r="S70" i="7"/>
  <c r="O70" i="7"/>
  <c r="K70" i="7"/>
  <c r="G70" i="7"/>
  <c r="C70" i="7"/>
  <c r="AU69" i="7"/>
  <c r="AQ69" i="7"/>
  <c r="AM69" i="7"/>
  <c r="AI69" i="7"/>
  <c r="AE69" i="7"/>
  <c r="AA69" i="7"/>
  <c r="W69" i="7"/>
  <c r="S69" i="7"/>
  <c r="O69" i="7"/>
  <c r="K69" i="7"/>
  <c r="G69" i="7"/>
  <c r="C69" i="7"/>
  <c r="AU68" i="7"/>
  <c r="AQ68" i="7"/>
  <c r="AM68" i="7"/>
  <c r="AI68" i="7"/>
  <c r="AE68" i="7"/>
  <c r="AA68" i="7"/>
  <c r="W68" i="7"/>
  <c r="S68" i="7"/>
  <c r="O68" i="7"/>
  <c r="K68" i="7"/>
  <c r="G68" i="7"/>
  <c r="C68" i="7"/>
  <c r="AU67" i="7"/>
  <c r="AQ67" i="7"/>
  <c r="AM67" i="7"/>
  <c r="AI67" i="7"/>
  <c r="AE67" i="7"/>
  <c r="AA67" i="7"/>
  <c r="W67" i="7"/>
  <c r="S67" i="7"/>
  <c r="O67" i="7"/>
  <c r="K67" i="7"/>
  <c r="G67" i="7"/>
  <c r="C67" i="7"/>
  <c r="AU66" i="7"/>
  <c r="AQ66" i="7"/>
  <c r="AM66" i="7"/>
  <c r="AI66" i="7"/>
  <c r="AE66" i="7"/>
  <c r="AA66" i="7"/>
  <c r="W66" i="7"/>
  <c r="S66" i="7"/>
  <c r="O66" i="7"/>
  <c r="K66" i="7"/>
  <c r="G66" i="7"/>
  <c r="C66" i="7"/>
  <c r="AU65" i="7"/>
  <c r="AQ65" i="7"/>
  <c r="AM65" i="7"/>
  <c r="AI65" i="7"/>
  <c r="AE65" i="7"/>
  <c r="AA65" i="7"/>
  <c r="W65" i="7"/>
  <c r="S65" i="7"/>
  <c r="O65" i="7"/>
  <c r="K65" i="7"/>
  <c r="G65" i="7"/>
  <c r="C65" i="7"/>
  <c r="AU64" i="7"/>
  <c r="AQ64" i="7"/>
  <c r="AM64" i="7"/>
  <c r="AI64" i="7"/>
  <c r="AE64" i="7"/>
  <c r="AA64" i="7"/>
  <c r="W64" i="7"/>
  <c r="S64" i="7"/>
  <c r="O64" i="7"/>
  <c r="K64" i="7"/>
  <c r="G64" i="7"/>
  <c r="C64" i="7"/>
  <c r="AU63" i="7"/>
  <c r="AQ63" i="7"/>
  <c r="AM63" i="7"/>
  <c r="AI63" i="7"/>
  <c r="AE63" i="7"/>
  <c r="AA63" i="7"/>
  <c r="W63" i="7"/>
  <c r="S63" i="7"/>
  <c r="O63" i="7"/>
  <c r="K63" i="7"/>
  <c r="G63" i="7"/>
  <c r="C63" i="7"/>
  <c r="AU62" i="7"/>
  <c r="AQ62" i="7"/>
  <c r="AM62" i="7"/>
  <c r="AI62" i="7"/>
  <c r="AE62" i="7"/>
  <c r="AA62" i="7"/>
  <c r="W62" i="7"/>
  <c r="S62" i="7"/>
  <c r="O62" i="7"/>
  <c r="K62" i="7"/>
  <c r="G62" i="7"/>
  <c r="C62" i="7"/>
  <c r="AU61" i="7"/>
  <c r="AQ61" i="7"/>
  <c r="AM61" i="7"/>
  <c r="AI61" i="7"/>
  <c r="AE61" i="7"/>
  <c r="AA61" i="7"/>
  <c r="W61" i="7"/>
  <c r="S61" i="7"/>
  <c r="O61" i="7"/>
  <c r="K61" i="7"/>
  <c r="G61" i="7"/>
  <c r="C61" i="7"/>
  <c r="AU60" i="7"/>
  <c r="AQ60" i="7"/>
  <c r="AM60" i="7"/>
  <c r="AI60" i="7"/>
  <c r="AE60" i="7"/>
  <c r="AA60" i="7"/>
  <c r="W60" i="7"/>
  <c r="S60" i="7"/>
  <c r="O60" i="7"/>
  <c r="K60" i="7"/>
  <c r="G60" i="7"/>
  <c r="C60" i="7"/>
  <c r="AU59" i="7"/>
  <c r="AQ59" i="7"/>
  <c r="AM59" i="7"/>
  <c r="AI59" i="7"/>
  <c r="AE59" i="7"/>
  <c r="AA59" i="7"/>
  <c r="W59" i="7"/>
  <c r="S59" i="7"/>
  <c r="O59" i="7"/>
  <c r="K59" i="7"/>
  <c r="G59" i="7"/>
  <c r="C59" i="7"/>
  <c r="AU58" i="7"/>
  <c r="AQ58" i="7"/>
  <c r="AM58" i="7"/>
  <c r="AI58" i="7"/>
  <c r="AE58" i="7"/>
  <c r="AA58" i="7"/>
  <c r="W58" i="7"/>
  <c r="S58" i="7"/>
  <c r="O58" i="7"/>
  <c r="K58" i="7"/>
  <c r="G58" i="7"/>
  <c r="C58" i="7"/>
  <c r="AU57" i="7"/>
  <c r="AQ57" i="7"/>
  <c r="AM57" i="7"/>
  <c r="AI57" i="7"/>
  <c r="AE57" i="7"/>
  <c r="AA57" i="7"/>
  <c r="W57" i="7"/>
  <c r="S57" i="7"/>
  <c r="O57" i="7"/>
  <c r="K57" i="7"/>
  <c r="G57" i="7"/>
  <c r="C57" i="7"/>
  <c r="AU56" i="7"/>
  <c r="AQ56" i="7"/>
  <c r="AM56" i="7"/>
  <c r="AI56" i="7"/>
  <c r="AE56" i="7"/>
  <c r="AA56" i="7"/>
  <c r="W56" i="7"/>
  <c r="S56" i="7"/>
  <c r="O56" i="7"/>
  <c r="K56" i="7"/>
  <c r="G56" i="7"/>
  <c r="C56" i="7"/>
  <c r="AU55" i="7"/>
  <c r="AQ55" i="7"/>
  <c r="AM55" i="7"/>
  <c r="AI55" i="7"/>
  <c r="AE55" i="7"/>
  <c r="AA55" i="7"/>
  <c r="W55" i="7"/>
  <c r="S55" i="7"/>
  <c r="O55" i="7"/>
  <c r="K55" i="7"/>
  <c r="G55" i="7"/>
  <c r="C55" i="7"/>
  <c r="AU54" i="7"/>
  <c r="AQ54" i="7"/>
  <c r="AM54" i="7"/>
  <c r="AI54" i="7"/>
  <c r="AE54" i="7"/>
  <c r="AA54" i="7"/>
  <c r="W54" i="7"/>
  <c r="S54" i="7"/>
  <c r="O54" i="7"/>
  <c r="K54" i="7"/>
  <c r="G54" i="7"/>
  <c r="C54" i="7"/>
  <c r="AU53" i="7"/>
  <c r="AQ53" i="7"/>
  <c r="AM53" i="7"/>
  <c r="AI53" i="7"/>
  <c r="AE53" i="7"/>
  <c r="AA53" i="7"/>
  <c r="W53" i="7"/>
  <c r="S53" i="7"/>
  <c r="O53" i="7"/>
  <c r="K53" i="7"/>
  <c r="G53" i="7"/>
  <c r="C53" i="7"/>
  <c r="AU52" i="7"/>
  <c r="AQ52" i="7"/>
  <c r="AM52" i="7"/>
  <c r="AI52" i="7"/>
  <c r="AE52" i="7"/>
  <c r="AA52" i="7"/>
  <c r="W52" i="7"/>
  <c r="S52" i="7"/>
  <c r="O52" i="7"/>
  <c r="K52" i="7"/>
  <c r="G52" i="7"/>
  <c r="C52" i="7"/>
  <c r="AU51" i="7"/>
  <c r="AQ51" i="7"/>
  <c r="AM51" i="7"/>
  <c r="AI51" i="7"/>
  <c r="AE51" i="7"/>
  <c r="AA51" i="7"/>
  <c r="W51" i="7"/>
  <c r="S51" i="7"/>
  <c r="O51" i="7"/>
  <c r="K51" i="7"/>
  <c r="G51" i="7"/>
  <c r="C51" i="7"/>
  <c r="AU50" i="7"/>
  <c r="AQ50" i="7"/>
  <c r="AM50" i="7"/>
  <c r="AI50" i="7"/>
  <c r="AE50" i="7"/>
  <c r="AA50" i="7"/>
  <c r="W50" i="7"/>
  <c r="S50" i="7"/>
  <c r="O50" i="7"/>
  <c r="K50" i="7"/>
  <c r="G50" i="7"/>
  <c r="C50" i="7"/>
  <c r="AU49" i="7"/>
  <c r="AQ49" i="7"/>
  <c r="AM49" i="7"/>
  <c r="AI49" i="7"/>
  <c r="AE49" i="7"/>
  <c r="AA49" i="7"/>
  <c r="W49" i="7"/>
  <c r="S49" i="7"/>
  <c r="O49" i="7"/>
  <c r="K49" i="7"/>
  <c r="G49" i="7"/>
  <c r="C49" i="7"/>
  <c r="AU48" i="7"/>
  <c r="AQ48" i="7"/>
  <c r="AM48" i="7"/>
  <c r="AI48" i="7"/>
  <c r="AE48" i="7"/>
  <c r="AA48" i="7"/>
  <c r="W48" i="7"/>
  <c r="S48" i="7"/>
  <c r="O48" i="7"/>
  <c r="K48" i="7"/>
  <c r="G48" i="7"/>
  <c r="C48" i="7"/>
  <c r="AU47" i="7"/>
  <c r="AQ47" i="7"/>
  <c r="AM47" i="7"/>
  <c r="AI47" i="7"/>
  <c r="AE47" i="7"/>
  <c r="AA47" i="7"/>
  <c r="W47" i="7"/>
  <c r="S47" i="7"/>
  <c r="O47" i="7"/>
  <c r="K47" i="7"/>
  <c r="G47" i="7"/>
  <c r="C47" i="7"/>
  <c r="AU46" i="7"/>
  <c r="AQ46" i="7"/>
  <c r="AM46" i="7"/>
  <c r="AI46" i="7"/>
  <c r="AE46" i="7"/>
  <c r="AA46" i="7"/>
  <c r="W46" i="7"/>
  <c r="S46" i="7"/>
  <c r="O46" i="7"/>
  <c r="K46" i="7"/>
  <c r="G46" i="7"/>
  <c r="C46" i="7"/>
  <c r="AU45" i="7"/>
  <c r="AQ45" i="7"/>
  <c r="AM45" i="7"/>
  <c r="AI45" i="7"/>
  <c r="AE45" i="7"/>
  <c r="AA45" i="7"/>
  <c r="W45" i="7"/>
  <c r="S45" i="7"/>
  <c r="O45" i="7"/>
  <c r="K45" i="7"/>
  <c r="G45" i="7"/>
  <c r="C45" i="7"/>
  <c r="AU44" i="7"/>
  <c r="AQ44" i="7"/>
  <c r="AM44" i="7"/>
  <c r="AI44" i="7"/>
  <c r="AE44" i="7"/>
  <c r="AA44" i="7"/>
  <c r="W44" i="7"/>
  <c r="S44" i="7"/>
  <c r="O44" i="7"/>
  <c r="K44" i="7"/>
  <c r="G44" i="7"/>
  <c r="C44" i="7"/>
  <c r="AU43" i="7"/>
  <c r="AQ43" i="7"/>
  <c r="AM43" i="7"/>
  <c r="AI43" i="7"/>
  <c r="AE43" i="7"/>
  <c r="AA43" i="7"/>
  <c r="W43" i="7"/>
  <c r="S43" i="7"/>
  <c r="O43" i="7"/>
  <c r="K43" i="7"/>
  <c r="G43" i="7"/>
  <c r="C43" i="7"/>
  <c r="AU42" i="7"/>
  <c r="AQ42" i="7"/>
  <c r="AM42" i="7"/>
  <c r="AI42" i="7"/>
  <c r="AE42" i="7"/>
  <c r="AA42" i="7"/>
  <c r="W42" i="7"/>
  <c r="S42" i="7"/>
  <c r="O42" i="7"/>
  <c r="K42" i="7"/>
  <c r="G42" i="7"/>
  <c r="C42" i="7"/>
  <c r="AU41" i="7"/>
  <c r="AQ41" i="7"/>
  <c r="AM41" i="7"/>
  <c r="AI41" i="7"/>
  <c r="AE41" i="7"/>
  <c r="AA41" i="7"/>
  <c r="W41" i="7"/>
  <c r="S41" i="7"/>
  <c r="O41" i="7"/>
  <c r="K41" i="7"/>
  <c r="G41" i="7"/>
  <c r="C41" i="7"/>
  <c r="AU40" i="7"/>
  <c r="AQ40" i="7"/>
  <c r="AM40" i="7"/>
  <c r="AI40" i="7"/>
  <c r="AE40" i="7"/>
  <c r="AA40" i="7"/>
  <c r="W40" i="7"/>
  <c r="S40" i="7"/>
  <c r="O40" i="7"/>
  <c r="K40" i="7"/>
  <c r="G40" i="7"/>
  <c r="C40" i="7"/>
  <c r="AU39" i="7"/>
  <c r="AQ39" i="7"/>
  <c r="AM39" i="7"/>
  <c r="AI39" i="7"/>
  <c r="AE39" i="7"/>
  <c r="AA39" i="7"/>
  <c r="W39" i="7"/>
  <c r="S39" i="7"/>
  <c r="O39" i="7"/>
  <c r="K39" i="7"/>
  <c r="G39" i="7"/>
  <c r="C39" i="7"/>
  <c r="AU38" i="7"/>
  <c r="AQ38" i="7"/>
  <c r="AM38" i="7"/>
  <c r="AI38" i="7"/>
  <c r="AE38" i="7"/>
  <c r="AA38" i="7"/>
  <c r="W38" i="7"/>
  <c r="S38" i="7"/>
  <c r="O38" i="7"/>
  <c r="K38" i="7"/>
  <c r="G38" i="7"/>
  <c r="C38" i="7"/>
  <c r="AU37" i="7"/>
  <c r="AQ37" i="7"/>
  <c r="AM37" i="7"/>
  <c r="AI37" i="7"/>
  <c r="AE37" i="7"/>
  <c r="AA37" i="7"/>
  <c r="W37" i="7"/>
  <c r="S37" i="7"/>
  <c r="O37" i="7"/>
  <c r="K37" i="7"/>
  <c r="G37" i="7"/>
  <c r="C37" i="7"/>
  <c r="AU36" i="7"/>
  <c r="AQ36" i="7"/>
  <c r="AM36" i="7"/>
  <c r="AI36" i="7"/>
  <c r="AE36" i="7"/>
  <c r="AA36" i="7"/>
  <c r="W36" i="7"/>
  <c r="S36" i="7"/>
  <c r="O36" i="7"/>
  <c r="K36" i="7"/>
  <c r="G36" i="7"/>
  <c r="C36" i="7"/>
  <c r="AU35" i="7"/>
  <c r="AQ35" i="7"/>
  <c r="AM35" i="7"/>
  <c r="AI35" i="7"/>
  <c r="AE35" i="7"/>
  <c r="AA35" i="7"/>
  <c r="W35" i="7"/>
  <c r="S35" i="7"/>
  <c r="O35" i="7"/>
  <c r="K35" i="7"/>
  <c r="G35" i="7"/>
  <c r="C35" i="7"/>
  <c r="AU34" i="7"/>
  <c r="AQ34" i="7"/>
  <c r="AM34" i="7"/>
  <c r="AI34" i="7"/>
  <c r="AE34" i="7"/>
  <c r="AA34" i="7"/>
  <c r="W34" i="7"/>
  <c r="S34" i="7"/>
  <c r="O34" i="7"/>
  <c r="K34" i="7"/>
  <c r="G34" i="7"/>
  <c r="C34" i="7"/>
  <c r="AU33" i="7"/>
  <c r="AQ33" i="7"/>
  <c r="AM33" i="7"/>
  <c r="AI33" i="7"/>
  <c r="AE33" i="7"/>
  <c r="AA33" i="7"/>
  <c r="W33" i="7"/>
  <c r="S33" i="7"/>
  <c r="O33" i="7"/>
  <c r="K33" i="7"/>
  <c r="G33" i="7"/>
  <c r="C33" i="7"/>
  <c r="AU32" i="7"/>
  <c r="AQ32" i="7"/>
  <c r="AM32" i="7"/>
  <c r="AI32" i="7"/>
  <c r="AE32" i="7"/>
  <c r="AA32" i="7"/>
  <c r="W32" i="7"/>
  <c r="S32" i="7"/>
  <c r="O32" i="7"/>
  <c r="K32" i="7"/>
  <c r="G32" i="7"/>
  <c r="C32" i="7"/>
  <c r="AU31" i="7"/>
  <c r="AQ31" i="7"/>
  <c r="AM31" i="7"/>
  <c r="AI31" i="7"/>
  <c r="AE31" i="7"/>
  <c r="AA31" i="7"/>
  <c r="W31" i="7"/>
  <c r="S31" i="7"/>
  <c r="O31" i="7"/>
  <c r="K31" i="7"/>
  <c r="G31" i="7"/>
  <c r="C31" i="7"/>
  <c r="AU30" i="7"/>
  <c r="AQ30" i="7"/>
  <c r="AM30" i="7"/>
  <c r="AI30" i="7"/>
  <c r="AE30" i="7"/>
  <c r="AA30" i="7"/>
  <c r="W30" i="7"/>
  <c r="S30" i="7"/>
  <c r="O30" i="7"/>
  <c r="K30" i="7"/>
  <c r="G30" i="7"/>
  <c r="C30" i="7"/>
  <c r="AU29" i="7"/>
  <c r="AQ29" i="7"/>
  <c r="AM29" i="7"/>
  <c r="AI29" i="7"/>
  <c r="AE29" i="7"/>
  <c r="AA29" i="7"/>
  <c r="W29" i="7"/>
  <c r="S29" i="7"/>
  <c r="O29" i="7"/>
  <c r="K29" i="7"/>
  <c r="G29" i="7"/>
  <c r="C29" i="7"/>
  <c r="AU28" i="7"/>
  <c r="AQ28" i="7"/>
  <c r="AM28" i="7"/>
  <c r="AI28" i="7"/>
  <c r="AE28" i="7"/>
  <c r="AA28" i="7"/>
  <c r="W28" i="7"/>
  <c r="S28" i="7"/>
  <c r="O28" i="7"/>
  <c r="K28" i="7"/>
  <c r="G28" i="7"/>
  <c r="C28" i="7"/>
  <c r="AU27" i="7"/>
  <c r="AQ27" i="7"/>
  <c r="AM27" i="7"/>
  <c r="AI27" i="7"/>
  <c r="AE27" i="7"/>
  <c r="AA27" i="7"/>
  <c r="W27" i="7"/>
  <c r="S27" i="7"/>
  <c r="O27" i="7"/>
  <c r="K27" i="7"/>
  <c r="G27" i="7"/>
  <c r="C27" i="7"/>
  <c r="AU26" i="7"/>
  <c r="AQ26" i="7"/>
  <c r="AM26" i="7"/>
  <c r="AI26" i="7"/>
  <c r="AE26" i="7"/>
  <c r="AA26" i="7"/>
  <c r="W26" i="7"/>
  <c r="S26" i="7"/>
  <c r="O26" i="7"/>
  <c r="K26" i="7"/>
  <c r="G26" i="7"/>
  <c r="C26" i="7"/>
  <c r="AU25" i="7"/>
  <c r="AQ25" i="7"/>
  <c r="AM25" i="7"/>
  <c r="AI25" i="7"/>
  <c r="AE25" i="7"/>
  <c r="AA25" i="7"/>
  <c r="W25" i="7"/>
  <c r="S25" i="7"/>
  <c r="O25" i="7"/>
  <c r="K25" i="7"/>
  <c r="G25" i="7"/>
  <c r="C25" i="7"/>
  <c r="AU24" i="7"/>
  <c r="AQ24" i="7"/>
  <c r="AM24" i="7"/>
  <c r="AI24" i="7"/>
  <c r="AE24" i="7"/>
  <c r="AA24" i="7"/>
  <c r="W24" i="7"/>
  <c r="S24" i="7"/>
  <c r="O24" i="7"/>
  <c r="K24" i="7"/>
  <c r="G24" i="7"/>
  <c r="C24" i="7"/>
  <c r="AU23" i="7"/>
  <c r="AQ23" i="7"/>
  <c r="AM23" i="7"/>
  <c r="AI23" i="7"/>
  <c r="AE23" i="7"/>
  <c r="AA23" i="7"/>
  <c r="W23" i="7"/>
  <c r="S23" i="7"/>
  <c r="O23" i="7"/>
  <c r="K23" i="7"/>
  <c r="G23" i="7"/>
  <c r="C23" i="7"/>
  <c r="AU22" i="7"/>
  <c r="AQ22" i="7"/>
  <c r="AM22" i="7"/>
  <c r="AI22" i="7"/>
  <c r="AE22" i="7"/>
  <c r="AA22" i="7"/>
  <c r="W22" i="7"/>
  <c r="S22" i="7"/>
  <c r="O22" i="7"/>
  <c r="K22" i="7"/>
  <c r="G22" i="7"/>
  <c r="C22" i="7"/>
  <c r="AU21" i="7"/>
  <c r="AQ21" i="7"/>
  <c r="AM21" i="7"/>
  <c r="AI21" i="7"/>
  <c r="AE21" i="7"/>
  <c r="AA21" i="7"/>
  <c r="W21" i="7"/>
  <c r="S21" i="7"/>
  <c r="O21" i="7"/>
  <c r="K21" i="7"/>
  <c r="G21" i="7"/>
  <c r="C21" i="7"/>
  <c r="AU20" i="7"/>
  <c r="AQ20" i="7"/>
  <c r="AM20" i="7"/>
  <c r="AI20" i="7"/>
  <c r="AE20" i="7"/>
  <c r="AA20" i="7"/>
  <c r="W20" i="7"/>
  <c r="S20" i="7"/>
  <c r="O20" i="7"/>
  <c r="K20" i="7"/>
  <c r="G20" i="7"/>
  <c r="C20" i="7"/>
  <c r="AU19" i="7"/>
  <c r="AQ19" i="7"/>
  <c r="AM19" i="7"/>
  <c r="AI19" i="7"/>
  <c r="AE19" i="7"/>
  <c r="AA19" i="7"/>
  <c r="W19" i="7"/>
  <c r="S19" i="7"/>
  <c r="O19" i="7"/>
  <c r="K19" i="7"/>
  <c r="G19" i="7"/>
  <c r="C19" i="7"/>
  <c r="AU18" i="7"/>
  <c r="AQ18" i="7"/>
  <c r="AM18" i="7"/>
  <c r="AI18" i="7"/>
  <c r="AE18" i="7"/>
  <c r="AA18" i="7"/>
  <c r="W18" i="7"/>
  <c r="S18" i="7"/>
  <c r="O18" i="7"/>
  <c r="K18" i="7"/>
  <c r="G18" i="7"/>
  <c r="C18" i="7"/>
  <c r="AU17" i="7"/>
  <c r="AQ17" i="7"/>
  <c r="AM17" i="7"/>
  <c r="AI17" i="7"/>
  <c r="AE17" i="7"/>
  <c r="AA17" i="7"/>
  <c r="W17" i="7"/>
  <c r="S17" i="7"/>
  <c r="O17" i="7"/>
  <c r="N12" i="7" s="1" a="1"/>
  <c r="N12" i="7" s="1"/>
  <c r="E6" i="7" s="1"/>
  <c r="E7" i="7" s="1"/>
  <c r="K17" i="7"/>
  <c r="G17" i="7"/>
  <c r="F12" i="7" s="1" a="1"/>
  <c r="F12" i="7" s="1"/>
  <c r="C6" i="7" s="1"/>
  <c r="C7" i="7" s="1"/>
  <c r="C17" i="7"/>
  <c r="AU16" i="7"/>
  <c r="AQ16" i="7"/>
  <c r="AM16" i="7"/>
  <c r="AI16" i="7"/>
  <c r="AE16" i="7"/>
  <c r="AA16" i="7"/>
  <c r="W16" i="7"/>
  <c r="S16" i="7"/>
  <c r="O16" i="7"/>
  <c r="K16" i="7"/>
  <c r="G16" i="7"/>
  <c r="C16" i="7"/>
  <c r="AU15" i="7"/>
  <c r="AT12" i="7" s="1" a="1"/>
  <c r="AT12" i="7" s="1"/>
  <c r="M6" i="7" s="1"/>
  <c r="M7" i="7" s="1"/>
  <c r="AQ15" i="7"/>
  <c r="AM15" i="7"/>
  <c r="AI15" i="7"/>
  <c r="AE15" i="7"/>
  <c r="AA15" i="7"/>
  <c r="W15" i="7"/>
  <c r="S15" i="7"/>
  <c r="O15" i="7"/>
  <c r="K15" i="7"/>
  <c r="G15" i="7"/>
  <c r="C15" i="7"/>
  <c r="AU14" i="7"/>
  <c r="AQ14" i="7"/>
  <c r="AM14" i="7"/>
  <c r="AI14" i="7"/>
  <c r="AE14" i="7"/>
  <c r="AA14" i="7"/>
  <c r="W14" i="7"/>
  <c r="V12" i="7" s="1" a="1"/>
  <c r="V12" i="7" s="1"/>
  <c r="G6" i="7" s="1"/>
  <c r="G7" i="7" s="1"/>
  <c r="S14" i="7"/>
  <c r="O14" i="7"/>
  <c r="K14" i="7"/>
  <c r="G14" i="7"/>
  <c r="C14" i="7"/>
  <c r="AT11" i="7"/>
  <c r="AP11" i="7"/>
  <c r="L5" i="7" s="1"/>
  <c r="AL11" i="7"/>
  <c r="K5" i="7" s="1"/>
  <c r="AH11" i="7"/>
  <c r="J5" i="7" s="1"/>
  <c r="AD11" i="7"/>
  <c r="I5" i="7" s="1"/>
  <c r="Z11" i="7"/>
  <c r="Z12" i="7" s="1" a="1"/>
  <c r="Z12" i="7" s="1"/>
  <c r="H6" i="7" s="1"/>
  <c r="H7" i="7" s="1"/>
  <c r="V11" i="7"/>
  <c r="G5" i="7" s="1"/>
  <c r="R11" i="7"/>
  <c r="R12" i="7" s="1" a="1"/>
  <c r="R12" i="7" s="1"/>
  <c r="F6" i="7" s="1"/>
  <c r="F7" i="7" s="1"/>
  <c r="N11" i="7"/>
  <c r="J11" i="7"/>
  <c r="J12" i="7" s="1" a="1"/>
  <c r="J12" i="7" s="1"/>
  <c r="D6" i="7" s="1"/>
  <c r="D7" i="7" s="1"/>
  <c r="F11" i="7"/>
  <c r="M5" i="7"/>
  <c r="E5" i="7"/>
  <c r="C5" i="7"/>
  <c r="M4" i="7"/>
  <c r="L4" i="7"/>
  <c r="K4" i="7"/>
  <c r="J4" i="7"/>
  <c r="I4" i="7"/>
  <c r="H4" i="7"/>
  <c r="G4" i="7"/>
  <c r="F4" i="7"/>
  <c r="E4" i="7"/>
  <c r="D4" i="7"/>
  <c r="C4" i="7"/>
  <c r="B4" i="7"/>
  <c r="M2" i="7"/>
  <c r="L2" i="7"/>
  <c r="K2" i="7"/>
  <c r="J2" i="7"/>
  <c r="I2" i="7"/>
  <c r="H2" i="7"/>
  <c r="G2" i="7"/>
  <c r="F2" i="7"/>
  <c r="E2" i="7"/>
  <c r="D2" i="7"/>
  <c r="C2" i="7"/>
  <c r="B2" i="7"/>
  <c r="M1" i="7"/>
  <c r="L1" i="7"/>
  <c r="K1" i="7"/>
  <c r="J1" i="7"/>
  <c r="I1" i="7"/>
  <c r="H1" i="7"/>
  <c r="G1" i="7"/>
  <c r="F1" i="7"/>
  <c r="E1" i="7"/>
  <c r="D1" i="7"/>
  <c r="C1" i="7"/>
  <c r="B1" i="7"/>
  <c r="C134" i="6"/>
  <c r="B134" i="6"/>
  <c r="A134" i="6"/>
  <c r="M133" i="6"/>
  <c r="L133" i="6"/>
  <c r="K133" i="6"/>
  <c r="J133" i="6"/>
  <c r="C133" i="6"/>
  <c r="B133" i="6"/>
  <c r="A133" i="6"/>
  <c r="I132" i="6"/>
  <c r="C132" i="6"/>
  <c r="B132" i="6"/>
  <c r="A132" i="6"/>
  <c r="C131" i="6"/>
  <c r="B131" i="6"/>
  <c r="A131" i="6"/>
  <c r="C130" i="6"/>
  <c r="B130" i="6"/>
  <c r="A130" i="6"/>
  <c r="M129" i="6"/>
  <c r="L129" i="6"/>
  <c r="K129" i="6"/>
  <c r="J129" i="6"/>
  <c r="C129" i="6"/>
  <c r="B129" i="6"/>
  <c r="A129" i="6"/>
  <c r="I128" i="6"/>
  <c r="C128" i="6"/>
  <c r="B128" i="6"/>
  <c r="A128" i="6"/>
  <c r="C127" i="6"/>
  <c r="B127" i="6"/>
  <c r="A127" i="6"/>
  <c r="C126" i="6"/>
  <c r="B126" i="6"/>
  <c r="A126" i="6"/>
  <c r="M125" i="6"/>
  <c r="L125" i="6"/>
  <c r="K125" i="6"/>
  <c r="J125" i="6"/>
  <c r="C125" i="6"/>
  <c r="B125" i="6"/>
  <c r="A125" i="6"/>
  <c r="I124" i="6"/>
  <c r="C124" i="6"/>
  <c r="B124" i="6"/>
  <c r="A124" i="6"/>
  <c r="C123" i="6"/>
  <c r="B123" i="6"/>
  <c r="A123" i="6"/>
  <c r="K119" i="6"/>
  <c r="H119" i="6"/>
  <c r="I134" i="6" s="1"/>
  <c r="F119" i="6"/>
  <c r="C119" i="6"/>
  <c r="K118" i="6"/>
  <c r="H118" i="6"/>
  <c r="F118" i="6"/>
  <c r="C118" i="6"/>
  <c r="K117" i="6"/>
  <c r="H117" i="6"/>
  <c r="M134" i="6" s="1"/>
  <c r="F117" i="6"/>
  <c r="C117" i="6"/>
  <c r="G134" i="6" s="1"/>
  <c r="K116" i="6"/>
  <c r="H116" i="6"/>
  <c r="J134" i="6" s="1"/>
  <c r="F116" i="6"/>
  <c r="C116" i="6"/>
  <c r="D134" i="6" s="1"/>
  <c r="K115" i="6"/>
  <c r="H115" i="6"/>
  <c r="F115" i="6"/>
  <c r="C115" i="6"/>
  <c r="K114" i="6"/>
  <c r="H114" i="6"/>
  <c r="F114" i="6"/>
  <c r="D114" i="6"/>
  <c r="C114" i="6"/>
  <c r="K113" i="6"/>
  <c r="I113" i="6"/>
  <c r="J113" i="6" s="1"/>
  <c r="H113" i="6"/>
  <c r="L134" i="6" s="1"/>
  <c r="F113" i="6"/>
  <c r="D113" i="6"/>
  <c r="C113" i="6"/>
  <c r="K109" i="6"/>
  <c r="H109" i="6"/>
  <c r="I133" i="6" s="1"/>
  <c r="F109" i="6"/>
  <c r="C109" i="6"/>
  <c r="K108" i="6"/>
  <c r="H108" i="6"/>
  <c r="F108" i="6"/>
  <c r="C108" i="6"/>
  <c r="K107" i="6"/>
  <c r="H107" i="6"/>
  <c r="F107" i="6"/>
  <c r="C107" i="6"/>
  <c r="G133" i="6" s="1"/>
  <c r="K106" i="6"/>
  <c r="H106" i="6"/>
  <c r="F106" i="6"/>
  <c r="C106" i="6"/>
  <c r="D133" i="6" s="1"/>
  <c r="K105" i="6"/>
  <c r="H105" i="6"/>
  <c r="F105" i="6"/>
  <c r="C105" i="6"/>
  <c r="K104" i="6"/>
  <c r="H104" i="6"/>
  <c r="F104" i="6"/>
  <c r="C104" i="6"/>
  <c r="K103" i="6"/>
  <c r="J103" i="6"/>
  <c r="I103" i="6"/>
  <c r="I104" i="6" s="1"/>
  <c r="H103" i="6"/>
  <c r="F103" i="6"/>
  <c r="D103" i="6"/>
  <c r="D104" i="6" s="1"/>
  <c r="C103" i="6"/>
  <c r="K99" i="6"/>
  <c r="H99" i="6"/>
  <c r="F99" i="6"/>
  <c r="C99" i="6"/>
  <c r="K98" i="6"/>
  <c r="H98" i="6"/>
  <c r="F98" i="6"/>
  <c r="C98" i="6"/>
  <c r="K97" i="6"/>
  <c r="H97" i="6"/>
  <c r="M132" i="6" s="1"/>
  <c r="F97" i="6"/>
  <c r="C97" i="6"/>
  <c r="K96" i="6"/>
  <c r="H96" i="6"/>
  <c r="J132" i="6" s="1"/>
  <c r="F96" i="6"/>
  <c r="C96" i="6"/>
  <c r="D132" i="6" s="1"/>
  <c r="K95" i="6"/>
  <c r="H95" i="6"/>
  <c r="F95" i="6"/>
  <c r="C95" i="6"/>
  <c r="K94" i="6"/>
  <c r="H94" i="6"/>
  <c r="F94" i="6"/>
  <c r="C94" i="6"/>
  <c r="K93" i="6"/>
  <c r="I93" i="6"/>
  <c r="J93" i="6" s="1"/>
  <c r="H93" i="6"/>
  <c r="L132" i="6" s="1"/>
  <c r="F93" i="6"/>
  <c r="D93" i="6"/>
  <c r="C93" i="6"/>
  <c r="K89" i="6"/>
  <c r="H89" i="6"/>
  <c r="I131" i="6" s="1"/>
  <c r="F89" i="6"/>
  <c r="C89" i="6"/>
  <c r="K88" i="6"/>
  <c r="H88" i="6"/>
  <c r="F88" i="6"/>
  <c r="C88" i="6"/>
  <c r="K87" i="6"/>
  <c r="H87" i="6"/>
  <c r="M131" i="6" s="1"/>
  <c r="F87" i="6"/>
  <c r="C87" i="6"/>
  <c r="K86" i="6"/>
  <c r="H86" i="6"/>
  <c r="J131" i="6" s="1"/>
  <c r="F86" i="6"/>
  <c r="C86" i="6"/>
  <c r="D131" i="6" s="1"/>
  <c r="K85" i="6"/>
  <c r="H85" i="6"/>
  <c r="F85" i="6"/>
  <c r="C85" i="6"/>
  <c r="K84" i="6"/>
  <c r="H84" i="6"/>
  <c r="F84" i="6"/>
  <c r="C84" i="6"/>
  <c r="K83" i="6"/>
  <c r="I83" i="6"/>
  <c r="I84" i="6" s="1"/>
  <c r="H83" i="6"/>
  <c r="L131" i="6" s="1"/>
  <c r="F83" i="6"/>
  <c r="D83" i="6"/>
  <c r="D84" i="6" s="1"/>
  <c r="C83" i="6"/>
  <c r="K79" i="6"/>
  <c r="H79" i="6"/>
  <c r="I130" i="6" s="1"/>
  <c r="F79" i="6"/>
  <c r="C79" i="6"/>
  <c r="K78" i="6"/>
  <c r="H78" i="6"/>
  <c r="F78" i="6"/>
  <c r="C78" i="6"/>
  <c r="K77" i="6"/>
  <c r="H77" i="6"/>
  <c r="M130" i="6" s="1"/>
  <c r="F77" i="6"/>
  <c r="C77" i="6"/>
  <c r="K76" i="6"/>
  <c r="H76" i="6"/>
  <c r="J130" i="6" s="1"/>
  <c r="F76" i="6"/>
  <c r="C76" i="6"/>
  <c r="D130" i="6" s="1"/>
  <c r="K75" i="6"/>
  <c r="H75" i="6"/>
  <c r="F75" i="6"/>
  <c r="C75" i="6"/>
  <c r="K74" i="6"/>
  <c r="H74" i="6"/>
  <c r="F74" i="6"/>
  <c r="C74" i="6"/>
  <c r="K73" i="6"/>
  <c r="I73" i="6"/>
  <c r="J73" i="6" s="1"/>
  <c r="H73" i="6"/>
  <c r="L130" i="6" s="1"/>
  <c r="F73" i="6"/>
  <c r="D73" i="6"/>
  <c r="E73" i="6" s="1"/>
  <c r="C73" i="6"/>
  <c r="K69" i="6"/>
  <c r="H69" i="6"/>
  <c r="I129" i="6" s="1"/>
  <c r="F69" i="6"/>
  <c r="C69" i="6"/>
  <c r="K68" i="6"/>
  <c r="H68" i="6"/>
  <c r="F68" i="6"/>
  <c r="C68" i="6"/>
  <c r="K67" i="6"/>
  <c r="H67" i="6"/>
  <c r="F67" i="6"/>
  <c r="C67" i="6"/>
  <c r="K66" i="6"/>
  <c r="H66" i="6"/>
  <c r="F66" i="6"/>
  <c r="C66" i="6"/>
  <c r="D129" i="6" s="1"/>
  <c r="K65" i="6"/>
  <c r="H65" i="6"/>
  <c r="F65" i="6"/>
  <c r="C65" i="6"/>
  <c r="K64" i="6"/>
  <c r="H64" i="6"/>
  <c r="F64" i="6"/>
  <c r="C64" i="6"/>
  <c r="K63" i="6"/>
  <c r="I63" i="6"/>
  <c r="I64" i="6" s="1"/>
  <c r="J64" i="6" s="1"/>
  <c r="H63" i="6"/>
  <c r="J63" i="6" s="1"/>
  <c r="F63" i="6"/>
  <c r="D63" i="6"/>
  <c r="D64" i="6" s="1"/>
  <c r="C63" i="6"/>
  <c r="K59" i="6"/>
  <c r="H59" i="6"/>
  <c r="F59" i="6"/>
  <c r="C59" i="6"/>
  <c r="K58" i="6"/>
  <c r="H58" i="6"/>
  <c r="F58" i="6"/>
  <c r="C58" i="6"/>
  <c r="K57" i="6"/>
  <c r="H57" i="6"/>
  <c r="M128" i="6" s="1"/>
  <c r="F57" i="6"/>
  <c r="C57" i="6"/>
  <c r="K56" i="6"/>
  <c r="H56" i="6"/>
  <c r="J128" i="6" s="1"/>
  <c r="F56" i="6"/>
  <c r="C56" i="6"/>
  <c r="D128" i="6" s="1"/>
  <c r="K55" i="6"/>
  <c r="H55" i="6"/>
  <c r="F55" i="6"/>
  <c r="C55" i="6"/>
  <c r="K54" i="6"/>
  <c r="H54" i="6"/>
  <c r="F54" i="6"/>
  <c r="C54" i="6"/>
  <c r="K53" i="6"/>
  <c r="I53" i="6"/>
  <c r="J53" i="6" s="1"/>
  <c r="H53" i="6"/>
  <c r="L128" i="6" s="1"/>
  <c r="F53" i="6"/>
  <c r="D53" i="6"/>
  <c r="C53" i="6"/>
  <c r="K49" i="6"/>
  <c r="H49" i="6"/>
  <c r="I127" i="6" s="1"/>
  <c r="F49" i="6"/>
  <c r="C49" i="6"/>
  <c r="K48" i="6"/>
  <c r="H48" i="6"/>
  <c r="F48" i="6"/>
  <c r="C48" i="6"/>
  <c r="K47" i="6"/>
  <c r="H47" i="6"/>
  <c r="M127" i="6" s="1"/>
  <c r="F47" i="6"/>
  <c r="C47" i="6"/>
  <c r="G127" i="6" s="1"/>
  <c r="K46" i="6"/>
  <c r="H46" i="6"/>
  <c r="J127" i="6" s="1"/>
  <c r="F46" i="6"/>
  <c r="C46" i="6"/>
  <c r="D127" i="6" s="1"/>
  <c r="K45" i="6"/>
  <c r="H45" i="6"/>
  <c r="F45" i="6"/>
  <c r="C45" i="6"/>
  <c r="K44" i="6"/>
  <c r="H44" i="6"/>
  <c r="F44" i="6"/>
  <c r="C44" i="6"/>
  <c r="K43" i="6"/>
  <c r="I43" i="6"/>
  <c r="I44" i="6" s="1"/>
  <c r="J44" i="6" s="1"/>
  <c r="H43" i="6"/>
  <c r="L127" i="6" s="1"/>
  <c r="F43" i="6"/>
  <c r="D43" i="6"/>
  <c r="D44" i="6" s="1"/>
  <c r="C43" i="6"/>
  <c r="K39" i="6"/>
  <c r="H39" i="6"/>
  <c r="I126" i="6" s="1"/>
  <c r="F39" i="6"/>
  <c r="C39" i="6"/>
  <c r="K38" i="6"/>
  <c r="H38" i="6"/>
  <c r="F38" i="6"/>
  <c r="C38" i="6"/>
  <c r="K37" i="6"/>
  <c r="H37" i="6"/>
  <c r="M126" i="6" s="1"/>
  <c r="F37" i="6"/>
  <c r="C37" i="6"/>
  <c r="K36" i="6"/>
  <c r="H36" i="6"/>
  <c r="J126" i="6" s="1"/>
  <c r="F36" i="6"/>
  <c r="C36" i="6"/>
  <c r="D126" i="6" s="1"/>
  <c r="K35" i="6"/>
  <c r="H35" i="6"/>
  <c r="F35" i="6"/>
  <c r="C35" i="6"/>
  <c r="K34" i="6"/>
  <c r="H34" i="6"/>
  <c r="F34" i="6"/>
  <c r="C34" i="6"/>
  <c r="K33" i="6"/>
  <c r="I33" i="6"/>
  <c r="J33" i="6" s="1"/>
  <c r="H33" i="6"/>
  <c r="L126" i="6" s="1"/>
  <c r="F33" i="6"/>
  <c r="D33" i="6"/>
  <c r="C33" i="6"/>
  <c r="K29" i="6"/>
  <c r="H29" i="6"/>
  <c r="I125" i="6" s="1"/>
  <c r="F29" i="6"/>
  <c r="C29" i="6"/>
  <c r="K28" i="6"/>
  <c r="H28" i="6"/>
  <c r="F28" i="6"/>
  <c r="C28" i="6"/>
  <c r="K27" i="6"/>
  <c r="H27" i="6"/>
  <c r="F27" i="6"/>
  <c r="C27" i="6"/>
  <c r="K26" i="6"/>
  <c r="H26" i="6"/>
  <c r="F26" i="6"/>
  <c r="C26" i="6"/>
  <c r="D125" i="6" s="1"/>
  <c r="K25" i="6"/>
  <c r="H25" i="6"/>
  <c r="F25" i="6"/>
  <c r="C25" i="6"/>
  <c r="K24" i="6"/>
  <c r="H24" i="6"/>
  <c r="F24" i="6"/>
  <c r="C24" i="6"/>
  <c r="K23" i="6"/>
  <c r="I23" i="6"/>
  <c r="I24" i="6" s="1"/>
  <c r="H23" i="6"/>
  <c r="J23" i="6" s="1"/>
  <c r="F23" i="6"/>
  <c r="D23" i="6"/>
  <c r="D24" i="6" s="1"/>
  <c r="C23" i="6"/>
  <c r="K19" i="6"/>
  <c r="H19" i="6"/>
  <c r="F19" i="6"/>
  <c r="C19" i="6"/>
  <c r="K18" i="6"/>
  <c r="H18" i="6"/>
  <c r="F18" i="6"/>
  <c r="C18" i="6"/>
  <c r="K17" i="6"/>
  <c r="H17" i="6"/>
  <c r="M124" i="6" s="1"/>
  <c r="F17" i="6"/>
  <c r="C17" i="6"/>
  <c r="K16" i="6"/>
  <c r="H16" i="6"/>
  <c r="J124" i="6" s="1"/>
  <c r="F16" i="6"/>
  <c r="C16" i="6"/>
  <c r="D124" i="6" s="1"/>
  <c r="K15" i="6"/>
  <c r="H15" i="6"/>
  <c r="F15" i="6"/>
  <c r="C15" i="6"/>
  <c r="K14" i="6"/>
  <c r="I14" i="6"/>
  <c r="I15" i="6" s="1"/>
  <c r="H14" i="6"/>
  <c r="F14" i="6"/>
  <c r="C14" i="6"/>
  <c r="K13" i="6"/>
  <c r="I13" i="6"/>
  <c r="J13" i="6" s="1"/>
  <c r="H13" i="6"/>
  <c r="L124" i="6" s="1"/>
  <c r="F13" i="6"/>
  <c r="D13" i="6"/>
  <c r="E13" i="6" s="1"/>
  <c r="C13" i="6"/>
  <c r="K9" i="6"/>
  <c r="H9" i="6"/>
  <c r="I123" i="6" s="1"/>
  <c r="F9" i="6"/>
  <c r="C9" i="6"/>
  <c r="K8" i="6"/>
  <c r="H8" i="6"/>
  <c r="F8" i="6"/>
  <c r="C8" i="6"/>
  <c r="K7" i="6"/>
  <c r="H7" i="6"/>
  <c r="M123" i="6" s="1"/>
  <c r="F7" i="6"/>
  <c r="C7" i="6"/>
  <c r="K6" i="6"/>
  <c r="H6" i="6"/>
  <c r="J123" i="6" s="1"/>
  <c r="F6" i="6"/>
  <c r="C6" i="6"/>
  <c r="D123" i="6" s="1"/>
  <c r="K5" i="6"/>
  <c r="H5" i="6"/>
  <c r="F5" i="6"/>
  <c r="C5" i="6"/>
  <c r="K4" i="6"/>
  <c r="H4" i="6"/>
  <c r="F4" i="6"/>
  <c r="C4" i="6"/>
  <c r="K3" i="6"/>
  <c r="I3" i="6"/>
  <c r="I4" i="6" s="1"/>
  <c r="H3" i="6"/>
  <c r="L123" i="6" s="1"/>
  <c r="F3" i="6"/>
  <c r="D3" i="6"/>
  <c r="C3" i="6"/>
  <c r="K119" i="1"/>
  <c r="K118" i="1"/>
  <c r="K117" i="1"/>
  <c r="K116" i="1"/>
  <c r="K115" i="1"/>
  <c r="K114" i="1"/>
  <c r="K113" i="1"/>
  <c r="K109" i="1"/>
  <c r="K108" i="1"/>
  <c r="K107" i="1"/>
  <c r="K106" i="1"/>
  <c r="K105" i="1"/>
  <c r="K104" i="1"/>
  <c r="K103" i="1"/>
  <c r="K99" i="1"/>
  <c r="K98" i="1"/>
  <c r="K97" i="1"/>
  <c r="K96" i="1"/>
  <c r="K95" i="1"/>
  <c r="K94" i="1"/>
  <c r="K93" i="1"/>
  <c r="K89" i="1"/>
  <c r="K88" i="1"/>
  <c r="K87" i="1"/>
  <c r="K86" i="1"/>
  <c r="K85" i="1"/>
  <c r="K84" i="1"/>
  <c r="K83" i="1"/>
  <c r="K79" i="1"/>
  <c r="K78" i="1"/>
  <c r="K77" i="1"/>
  <c r="K76" i="1"/>
  <c r="K75" i="1"/>
  <c r="K74" i="1"/>
  <c r="K73" i="1"/>
  <c r="K69" i="1"/>
  <c r="K68" i="1"/>
  <c r="K67" i="1"/>
  <c r="K66" i="1"/>
  <c r="K65" i="1"/>
  <c r="K64" i="1"/>
  <c r="K63" i="1"/>
  <c r="K59" i="1"/>
  <c r="K58" i="1"/>
  <c r="K57" i="1"/>
  <c r="K56" i="1"/>
  <c r="K55" i="1"/>
  <c r="K54" i="1"/>
  <c r="K53" i="1"/>
  <c r="K49" i="1"/>
  <c r="K48" i="1"/>
  <c r="K47" i="1"/>
  <c r="K46" i="1"/>
  <c r="K45" i="1"/>
  <c r="K44" i="1"/>
  <c r="K43" i="1"/>
  <c r="K39" i="1"/>
  <c r="K38" i="1"/>
  <c r="K37" i="1"/>
  <c r="K36" i="1"/>
  <c r="K35" i="1"/>
  <c r="K34" i="1"/>
  <c r="K33" i="1"/>
  <c r="K29" i="1"/>
  <c r="K28" i="1"/>
  <c r="K27" i="1"/>
  <c r="K26" i="1"/>
  <c r="K25" i="1"/>
  <c r="K24" i="1"/>
  <c r="K23" i="1"/>
  <c r="K19" i="1"/>
  <c r="K18" i="1"/>
  <c r="K17" i="1"/>
  <c r="K16" i="1"/>
  <c r="K15" i="1"/>
  <c r="K14" i="1"/>
  <c r="K13" i="1"/>
  <c r="K9" i="1"/>
  <c r="K8" i="1"/>
  <c r="K7" i="1"/>
  <c r="K6" i="1"/>
  <c r="K5" i="1"/>
  <c r="K4" i="1"/>
  <c r="K3" i="1"/>
  <c r="F119" i="1"/>
  <c r="F118" i="1"/>
  <c r="F117" i="1"/>
  <c r="F116" i="1"/>
  <c r="F115" i="1"/>
  <c r="F114" i="1"/>
  <c r="F113" i="1"/>
  <c r="F109" i="1"/>
  <c r="F108" i="1"/>
  <c r="F107" i="1"/>
  <c r="F106" i="1"/>
  <c r="F105" i="1"/>
  <c r="F104" i="1"/>
  <c r="F103" i="1"/>
  <c r="F99" i="1"/>
  <c r="F98" i="1"/>
  <c r="F97" i="1"/>
  <c r="F96" i="1"/>
  <c r="F95" i="1"/>
  <c r="F94" i="1"/>
  <c r="F93" i="1"/>
  <c r="F89" i="1"/>
  <c r="F88" i="1"/>
  <c r="F87" i="1"/>
  <c r="F86" i="1"/>
  <c r="F85" i="1"/>
  <c r="F84" i="1"/>
  <c r="F83" i="1"/>
  <c r="F79" i="1"/>
  <c r="F78" i="1"/>
  <c r="F77" i="1"/>
  <c r="F76" i="1"/>
  <c r="F75" i="1"/>
  <c r="F74" i="1"/>
  <c r="F73" i="1"/>
  <c r="F69" i="1"/>
  <c r="F68" i="1"/>
  <c r="F67" i="1"/>
  <c r="F66" i="1"/>
  <c r="F65" i="1"/>
  <c r="F64" i="1"/>
  <c r="F63" i="1"/>
  <c r="F59" i="1"/>
  <c r="F58" i="1"/>
  <c r="F57" i="1"/>
  <c r="F56" i="1"/>
  <c r="F55" i="1"/>
  <c r="F54" i="1"/>
  <c r="F53" i="1"/>
  <c r="F49" i="1"/>
  <c r="F48" i="1"/>
  <c r="F47" i="1"/>
  <c r="F46" i="1"/>
  <c r="F45" i="1"/>
  <c r="F44" i="1"/>
  <c r="F43" i="1"/>
  <c r="F39" i="1"/>
  <c r="F38" i="1"/>
  <c r="F37" i="1"/>
  <c r="F36" i="1"/>
  <c r="F35" i="1"/>
  <c r="F34" i="1"/>
  <c r="F33" i="1"/>
  <c r="F29" i="1"/>
  <c r="F28" i="1"/>
  <c r="F27" i="1"/>
  <c r="F26" i="1"/>
  <c r="F25" i="1"/>
  <c r="F24" i="1"/>
  <c r="F23" i="1"/>
  <c r="F19" i="1"/>
  <c r="F18" i="1"/>
  <c r="F17" i="1"/>
  <c r="F16" i="1"/>
  <c r="F15" i="1"/>
  <c r="F14" i="1"/>
  <c r="F13" i="1"/>
  <c r="F5" i="1"/>
  <c r="F6" i="1"/>
  <c r="F7" i="1"/>
  <c r="F8" i="1"/>
  <c r="F9" i="1"/>
  <c r="F4" i="1"/>
  <c r="F3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D123" i="1"/>
  <c r="C124" i="1"/>
  <c r="C125" i="1"/>
  <c r="C126" i="1"/>
  <c r="C127" i="1"/>
  <c r="C128" i="1"/>
  <c r="C129" i="1"/>
  <c r="C130" i="1"/>
  <c r="C131" i="1"/>
  <c r="C132" i="1"/>
  <c r="C133" i="1"/>
  <c r="C134" i="1"/>
  <c r="C123" i="1"/>
  <c r="D2" i="5"/>
  <c r="E2" i="5"/>
  <c r="F2" i="5"/>
  <c r="G2" i="5"/>
  <c r="H2" i="5"/>
  <c r="I2" i="5"/>
  <c r="J2" i="5"/>
  <c r="K2" i="5"/>
  <c r="L2" i="5"/>
  <c r="M2" i="5"/>
  <c r="C2" i="5"/>
  <c r="B2" i="5"/>
  <c r="E53" i="6" l="1"/>
  <c r="F128" i="6"/>
  <c r="F124" i="6"/>
  <c r="G124" i="6"/>
  <c r="F125" i="6"/>
  <c r="G125" i="6"/>
  <c r="F126" i="6"/>
  <c r="E33" i="6"/>
  <c r="G126" i="6"/>
  <c r="F127" i="6"/>
  <c r="G128" i="6"/>
  <c r="F129" i="6"/>
  <c r="G129" i="6"/>
  <c r="F130" i="6"/>
  <c r="G130" i="6"/>
  <c r="F131" i="6"/>
  <c r="G131" i="6"/>
  <c r="AD12" i="7" a="1"/>
  <c r="AD12" i="7" s="1"/>
  <c r="I6" i="7" s="1"/>
  <c r="I7" i="7" s="1"/>
  <c r="H5" i="7"/>
  <c r="F5" i="7"/>
  <c r="B3" i="7"/>
  <c r="B12" i="7" a="1"/>
  <c r="B12" i="7" s="1"/>
  <c r="B6" i="7" s="1"/>
  <c r="B7" i="7" s="1"/>
  <c r="B5" i="7"/>
  <c r="E114" i="6"/>
  <c r="F134" i="6"/>
  <c r="E113" i="6"/>
  <c r="F133" i="6"/>
  <c r="F132" i="6"/>
  <c r="G132" i="6"/>
  <c r="E93" i="6"/>
  <c r="D74" i="6"/>
  <c r="E74" i="6" s="1"/>
  <c r="D94" i="6"/>
  <c r="E94" i="6" s="1"/>
  <c r="D54" i="6"/>
  <c r="D55" i="6" s="1"/>
  <c r="E55" i="6" s="1"/>
  <c r="C3" i="7"/>
  <c r="D34" i="6"/>
  <c r="D35" i="6" s="1"/>
  <c r="D36" i="6" s="1"/>
  <c r="D3" i="7"/>
  <c r="D14" i="6"/>
  <c r="E14" i="6" s="1"/>
  <c r="J3" i="7"/>
  <c r="K3" i="7"/>
  <c r="E3" i="7"/>
  <c r="F123" i="6"/>
  <c r="E3" i="6"/>
  <c r="L3" i="7"/>
  <c r="M3" i="7"/>
  <c r="F3" i="7"/>
  <c r="G3" i="7"/>
  <c r="G123" i="6"/>
  <c r="H3" i="7"/>
  <c r="I3" i="7"/>
  <c r="AH12" i="7" a="1"/>
  <c r="AH12" i="7" s="1"/>
  <c r="J6" i="7" s="1"/>
  <c r="J7" i="7" s="1"/>
  <c r="D5" i="7"/>
  <c r="AL12" i="7" a="1"/>
  <c r="AL12" i="7" s="1"/>
  <c r="K6" i="7" s="1"/>
  <c r="K7" i="7" s="1"/>
  <c r="AP12" i="7" a="1"/>
  <c r="AP12" i="7" s="1"/>
  <c r="L6" i="7" s="1"/>
  <c r="L7" i="7" s="1"/>
  <c r="J84" i="6"/>
  <c r="I85" i="6"/>
  <c r="J15" i="6"/>
  <c r="I16" i="6"/>
  <c r="J104" i="6"/>
  <c r="I105" i="6"/>
  <c r="E24" i="6"/>
  <c r="D25" i="6"/>
  <c r="D65" i="6"/>
  <c r="E64" i="6"/>
  <c r="J24" i="6"/>
  <c r="I25" i="6"/>
  <c r="E44" i="6"/>
  <c r="D45" i="6"/>
  <c r="J4" i="6"/>
  <c r="I5" i="6"/>
  <c r="D105" i="6"/>
  <c r="E104" i="6"/>
  <c r="E84" i="6"/>
  <c r="D85" i="6"/>
  <c r="E103" i="6"/>
  <c r="E123" i="6"/>
  <c r="E127" i="6"/>
  <c r="E131" i="6"/>
  <c r="I34" i="6"/>
  <c r="I45" i="6"/>
  <c r="I54" i="6"/>
  <c r="I65" i="6"/>
  <c r="I74" i="6"/>
  <c r="I94" i="6"/>
  <c r="I114" i="6"/>
  <c r="K124" i="6"/>
  <c r="K128" i="6"/>
  <c r="K132" i="6"/>
  <c r="J3" i="6"/>
  <c r="J14" i="6"/>
  <c r="J43" i="6"/>
  <c r="J83" i="6"/>
  <c r="E132" i="6"/>
  <c r="E43" i="6"/>
  <c r="E63" i="6"/>
  <c r="E126" i="6"/>
  <c r="E130" i="6"/>
  <c r="E134" i="6"/>
  <c r="E128" i="6"/>
  <c r="E23" i="6"/>
  <c r="E54" i="6"/>
  <c r="E83" i="6"/>
  <c r="D95" i="6"/>
  <c r="D115" i="6"/>
  <c r="K123" i="6"/>
  <c r="K127" i="6"/>
  <c r="K131" i="6"/>
  <c r="E124" i="6"/>
  <c r="D4" i="6"/>
  <c r="D15" i="6"/>
  <c r="E125" i="6"/>
  <c r="E129" i="6"/>
  <c r="E133" i="6"/>
  <c r="K126" i="6"/>
  <c r="K130" i="6"/>
  <c r="K134" i="6"/>
  <c r="D75" i="6" l="1"/>
  <c r="E35" i="6"/>
  <c r="E34" i="6"/>
  <c r="D56" i="6"/>
  <c r="E56" i="6" s="1"/>
  <c r="E36" i="6"/>
  <c r="D37" i="6"/>
  <c r="E4" i="6"/>
  <c r="D5" i="6"/>
  <c r="E85" i="6"/>
  <c r="D86" i="6"/>
  <c r="E25" i="6"/>
  <c r="D26" i="6"/>
  <c r="E95" i="6"/>
  <c r="D96" i="6"/>
  <c r="I26" i="6"/>
  <c r="J25" i="6"/>
  <c r="E115" i="6"/>
  <c r="D116" i="6"/>
  <c r="I106" i="6"/>
  <c r="J105" i="6"/>
  <c r="D16" i="6"/>
  <c r="E15" i="6"/>
  <c r="D106" i="6"/>
  <c r="E105" i="6"/>
  <c r="I55" i="6"/>
  <c r="J54" i="6"/>
  <c r="I6" i="6"/>
  <c r="J5" i="6"/>
  <c r="I17" i="6"/>
  <c r="J16" i="6"/>
  <c r="I46" i="6"/>
  <c r="J45" i="6"/>
  <c r="E65" i="6"/>
  <c r="D66" i="6"/>
  <c r="E75" i="6"/>
  <c r="D76" i="6"/>
  <c r="I115" i="6"/>
  <c r="J114" i="6"/>
  <c r="I66" i="6"/>
  <c r="J65" i="6"/>
  <c r="I95" i="6"/>
  <c r="J94" i="6"/>
  <c r="D46" i="6"/>
  <c r="E45" i="6"/>
  <c r="I86" i="6"/>
  <c r="J85" i="6"/>
  <c r="I35" i="6"/>
  <c r="J34" i="6"/>
  <c r="D57" i="6"/>
  <c r="I75" i="6"/>
  <c r="J74" i="6"/>
  <c r="J75" i="6" l="1"/>
  <c r="I76" i="6"/>
  <c r="J26" i="6"/>
  <c r="I27" i="6"/>
  <c r="E96" i="6"/>
  <c r="D97" i="6"/>
  <c r="D67" i="6"/>
  <c r="E66" i="6"/>
  <c r="J17" i="6"/>
  <c r="I18" i="6"/>
  <c r="E26" i="6"/>
  <c r="D27" i="6"/>
  <c r="E46" i="6"/>
  <c r="D47" i="6"/>
  <c r="J6" i="6"/>
  <c r="I7" i="6"/>
  <c r="J35" i="6"/>
  <c r="I36" i="6"/>
  <c r="D87" i="6"/>
  <c r="E86" i="6"/>
  <c r="E57" i="6"/>
  <c r="D58" i="6"/>
  <c r="J86" i="6"/>
  <c r="I87" i="6"/>
  <c r="J55" i="6"/>
  <c r="I56" i="6"/>
  <c r="D117" i="6"/>
  <c r="E116" i="6"/>
  <c r="E5" i="6"/>
  <c r="D6" i="6"/>
  <c r="D77" i="6"/>
  <c r="E76" i="6"/>
  <c r="J66" i="6"/>
  <c r="I67" i="6"/>
  <c r="D107" i="6"/>
  <c r="E106" i="6"/>
  <c r="J106" i="6"/>
  <c r="I107" i="6"/>
  <c r="E37" i="6"/>
  <c r="D38" i="6"/>
  <c r="J46" i="6"/>
  <c r="I47" i="6"/>
  <c r="J95" i="6"/>
  <c r="I96" i="6"/>
  <c r="J115" i="6"/>
  <c r="I116" i="6"/>
  <c r="D17" i="6"/>
  <c r="E16" i="6"/>
  <c r="E17" i="6" l="1"/>
  <c r="D18" i="6"/>
  <c r="I97" i="6"/>
  <c r="J96" i="6"/>
  <c r="I88" i="6"/>
  <c r="J87" i="6"/>
  <c r="I117" i="6"/>
  <c r="J116" i="6"/>
  <c r="E117" i="6"/>
  <c r="D118" i="6"/>
  <c r="D68" i="6"/>
  <c r="E67" i="6"/>
  <c r="D48" i="6"/>
  <c r="E47" i="6"/>
  <c r="I19" i="6"/>
  <c r="J19" i="6" s="1"/>
  <c r="J18" i="6"/>
  <c r="E97" i="6"/>
  <c r="D98" i="6"/>
  <c r="E77" i="6"/>
  <c r="D78" i="6"/>
  <c r="I48" i="6"/>
  <c r="J47" i="6"/>
  <c r="I8" i="6"/>
  <c r="J7" i="6"/>
  <c r="D28" i="6"/>
  <c r="E27" i="6"/>
  <c r="I28" i="6"/>
  <c r="J27" i="6"/>
  <c r="D39" i="6"/>
  <c r="E39" i="6" s="1"/>
  <c r="E38" i="6"/>
  <c r="D88" i="6"/>
  <c r="E87" i="6"/>
  <c r="D7" i="6"/>
  <c r="E6" i="6"/>
  <c r="E58" i="6"/>
  <c r="D59" i="6"/>
  <c r="E59" i="6" s="1"/>
  <c r="I37" i="6"/>
  <c r="J36" i="6"/>
  <c r="I77" i="6"/>
  <c r="J76" i="6"/>
  <c r="I57" i="6"/>
  <c r="J56" i="6"/>
  <c r="I108" i="6"/>
  <c r="J107" i="6"/>
  <c r="D108" i="6"/>
  <c r="E107" i="6"/>
  <c r="I68" i="6"/>
  <c r="J67" i="6"/>
  <c r="D89" i="6" l="1"/>
  <c r="E89" i="6" s="1"/>
  <c r="E88" i="6"/>
  <c r="D49" i="6"/>
  <c r="E49" i="6" s="1"/>
  <c r="E48" i="6"/>
  <c r="E108" i="6"/>
  <c r="D109" i="6"/>
  <c r="E109" i="6" s="1"/>
  <c r="J108" i="6"/>
  <c r="I109" i="6"/>
  <c r="J109" i="6" s="1"/>
  <c r="J117" i="6"/>
  <c r="I118" i="6"/>
  <c r="J28" i="6"/>
  <c r="I29" i="6"/>
  <c r="J29" i="6" s="1"/>
  <c r="J8" i="6"/>
  <c r="I9" i="6"/>
  <c r="J9" i="6" s="1"/>
  <c r="J88" i="6"/>
  <c r="I89" i="6"/>
  <c r="J89" i="6" s="1"/>
  <c r="J68" i="6"/>
  <c r="I69" i="6"/>
  <c r="J69" i="6" s="1"/>
  <c r="D119" i="6"/>
  <c r="E119" i="6" s="1"/>
  <c r="E118" i="6"/>
  <c r="D79" i="6"/>
  <c r="E79" i="6" s="1"/>
  <c r="E78" i="6"/>
  <c r="J57" i="6"/>
  <c r="I58" i="6"/>
  <c r="J97" i="6"/>
  <c r="I98" i="6"/>
  <c r="D69" i="6"/>
  <c r="E69" i="6" s="1"/>
  <c r="E68" i="6"/>
  <c r="J77" i="6"/>
  <c r="I78" i="6"/>
  <c r="D99" i="6"/>
  <c r="E99" i="6" s="1"/>
  <c r="E98" i="6"/>
  <c r="D19" i="6"/>
  <c r="E19" i="6" s="1"/>
  <c r="E18" i="6"/>
  <c r="E28" i="6"/>
  <c r="D29" i="6"/>
  <c r="E29" i="6" s="1"/>
  <c r="J37" i="6"/>
  <c r="I38" i="6"/>
  <c r="J48" i="6"/>
  <c r="I49" i="6"/>
  <c r="J49" i="6" s="1"/>
  <c r="D8" i="6"/>
  <c r="E7" i="6"/>
  <c r="I79" i="6" l="1"/>
  <c r="J79" i="6" s="1"/>
  <c r="J78" i="6"/>
  <c r="I119" i="6"/>
  <c r="J119" i="6" s="1"/>
  <c r="J118" i="6"/>
  <c r="D9" i="6"/>
  <c r="E9" i="6" s="1"/>
  <c r="E8" i="6"/>
  <c r="I59" i="6"/>
  <c r="J59" i="6" s="1"/>
  <c r="J58" i="6"/>
  <c r="I99" i="6"/>
  <c r="J99" i="6" s="1"/>
  <c r="J98" i="6"/>
  <c r="I39" i="6"/>
  <c r="J39" i="6" s="1"/>
  <c r="J38" i="6"/>
  <c r="B4" i="5" l="1"/>
  <c r="D4" i="5"/>
  <c r="E4" i="5"/>
  <c r="F4" i="5"/>
  <c r="G4" i="5"/>
  <c r="H4" i="5"/>
  <c r="I4" i="5"/>
  <c r="J4" i="5"/>
  <c r="K4" i="5"/>
  <c r="L4" i="5"/>
  <c r="M4" i="5"/>
  <c r="C4" i="5"/>
  <c r="K1" i="5"/>
  <c r="K3" i="5" s="1"/>
  <c r="L1" i="5"/>
  <c r="L3" i="5" s="1"/>
  <c r="M1" i="5"/>
  <c r="M3" i="5" s="1"/>
  <c r="E1" i="5"/>
  <c r="E3" i="5" s="1"/>
  <c r="F1" i="5"/>
  <c r="F3" i="5" s="1"/>
  <c r="G1" i="5"/>
  <c r="G3" i="5" s="1"/>
  <c r="H1" i="5"/>
  <c r="H3" i="5" s="1"/>
  <c r="I1" i="5"/>
  <c r="I3" i="5" s="1"/>
  <c r="J1" i="5"/>
  <c r="J3" i="5" s="1"/>
  <c r="D1" i="5"/>
  <c r="D3" i="5" s="1"/>
  <c r="C1" i="5"/>
  <c r="C3" i="5" s="1"/>
  <c r="B1" i="5"/>
  <c r="B3" i="5" s="1"/>
  <c r="AT11" i="5" l="1"/>
  <c r="M5" i="5" s="1"/>
  <c r="AP11" i="5"/>
  <c r="L5" i="5" s="1"/>
  <c r="AL11" i="5"/>
  <c r="K5" i="5" s="1"/>
  <c r="AH11" i="5"/>
  <c r="J5" i="5" s="1"/>
  <c r="AD11" i="5"/>
  <c r="I5" i="5" s="1"/>
  <c r="Z11" i="5"/>
  <c r="H5" i="5" s="1"/>
  <c r="V11" i="5"/>
  <c r="G5" i="5" s="1"/>
  <c r="R11" i="5"/>
  <c r="F5" i="5" s="1"/>
  <c r="N11" i="5"/>
  <c r="E5" i="5" s="1"/>
  <c r="J11" i="5"/>
  <c r="D5" i="5" s="1"/>
  <c r="F11" i="5"/>
  <c r="C5" i="5" s="1"/>
  <c r="B11" i="5"/>
  <c r="B5" i="5" s="1"/>
  <c r="AU72" i="5"/>
  <c r="AU71" i="5"/>
  <c r="AU70" i="5"/>
  <c r="AU69" i="5"/>
  <c r="AU68" i="5"/>
  <c r="AU67" i="5"/>
  <c r="AU66" i="5"/>
  <c r="AU65" i="5"/>
  <c r="AU64" i="5"/>
  <c r="AU63" i="5"/>
  <c r="AU62" i="5"/>
  <c r="AU61" i="5"/>
  <c r="AU60" i="5"/>
  <c r="AU59" i="5"/>
  <c r="AU58" i="5"/>
  <c r="AU57" i="5"/>
  <c r="AU56" i="5"/>
  <c r="AU55" i="5"/>
  <c r="AU54" i="5"/>
  <c r="AU53" i="5"/>
  <c r="AU52" i="5"/>
  <c r="AU51" i="5"/>
  <c r="AU50" i="5"/>
  <c r="AU49" i="5"/>
  <c r="AU48" i="5"/>
  <c r="AU47" i="5"/>
  <c r="AU46" i="5"/>
  <c r="AU45" i="5"/>
  <c r="AU44" i="5"/>
  <c r="AU43" i="5"/>
  <c r="AU42" i="5"/>
  <c r="AU41" i="5"/>
  <c r="AU40" i="5"/>
  <c r="AU39" i="5"/>
  <c r="AU38" i="5"/>
  <c r="AU37" i="5"/>
  <c r="AU36" i="5"/>
  <c r="AU35" i="5"/>
  <c r="AU34" i="5"/>
  <c r="AU33" i="5"/>
  <c r="AU32" i="5"/>
  <c r="AU31" i="5"/>
  <c r="AU30" i="5"/>
  <c r="AU29" i="5"/>
  <c r="AU28" i="5"/>
  <c r="AU27" i="5"/>
  <c r="AU26" i="5"/>
  <c r="AU25" i="5"/>
  <c r="AU24" i="5"/>
  <c r="AU23" i="5"/>
  <c r="AU22" i="5"/>
  <c r="AU21" i="5"/>
  <c r="AU20" i="5"/>
  <c r="AU19" i="5"/>
  <c r="AU18" i="5"/>
  <c r="AU17" i="5"/>
  <c r="AU16" i="5"/>
  <c r="AU15" i="5"/>
  <c r="AU14" i="5"/>
  <c r="AQ72" i="5"/>
  <c r="AQ71" i="5"/>
  <c r="AQ70" i="5"/>
  <c r="AQ69" i="5"/>
  <c r="AQ68" i="5"/>
  <c r="AQ67" i="5"/>
  <c r="AQ66" i="5"/>
  <c r="AQ65" i="5"/>
  <c r="AQ64" i="5"/>
  <c r="AQ63" i="5"/>
  <c r="AQ62" i="5"/>
  <c r="AQ61" i="5"/>
  <c r="AQ60" i="5"/>
  <c r="AQ59" i="5"/>
  <c r="AQ58" i="5"/>
  <c r="AQ57" i="5"/>
  <c r="AQ56" i="5"/>
  <c r="AQ55" i="5"/>
  <c r="AQ54" i="5"/>
  <c r="AQ53" i="5"/>
  <c r="AQ52" i="5"/>
  <c r="AQ51" i="5"/>
  <c r="AQ50" i="5"/>
  <c r="AQ49" i="5"/>
  <c r="AQ48" i="5"/>
  <c r="AQ47" i="5"/>
  <c r="AQ46" i="5"/>
  <c r="AQ45" i="5"/>
  <c r="AQ44" i="5"/>
  <c r="AQ43" i="5"/>
  <c r="AQ42" i="5"/>
  <c r="AQ41" i="5"/>
  <c r="AQ40" i="5"/>
  <c r="AQ39" i="5"/>
  <c r="AQ38" i="5"/>
  <c r="AQ37" i="5"/>
  <c r="AQ36" i="5"/>
  <c r="AQ35" i="5"/>
  <c r="AQ34" i="5"/>
  <c r="AQ33" i="5"/>
  <c r="AQ32" i="5"/>
  <c r="AQ31" i="5"/>
  <c r="AQ30" i="5"/>
  <c r="AQ29" i="5"/>
  <c r="AQ28" i="5"/>
  <c r="AQ27" i="5"/>
  <c r="AQ26" i="5"/>
  <c r="AQ25" i="5"/>
  <c r="AQ24" i="5"/>
  <c r="AQ23" i="5"/>
  <c r="AQ22" i="5"/>
  <c r="AQ21" i="5"/>
  <c r="AQ20" i="5"/>
  <c r="AQ19" i="5"/>
  <c r="AQ18" i="5"/>
  <c r="AQ17" i="5"/>
  <c r="AQ16" i="5"/>
  <c r="AQ15" i="5"/>
  <c r="AQ14" i="5"/>
  <c r="AM72" i="5"/>
  <c r="AM71" i="5"/>
  <c r="AM70" i="5"/>
  <c r="AM69" i="5"/>
  <c r="AM68" i="5"/>
  <c r="AM67" i="5"/>
  <c r="AM66" i="5"/>
  <c r="AM65" i="5"/>
  <c r="AM64" i="5"/>
  <c r="AM63" i="5"/>
  <c r="AM62" i="5"/>
  <c r="AM61" i="5"/>
  <c r="AM60" i="5"/>
  <c r="AM59" i="5"/>
  <c r="AM58" i="5"/>
  <c r="AM57" i="5"/>
  <c r="AM56" i="5"/>
  <c r="AM55" i="5"/>
  <c r="AM54" i="5"/>
  <c r="AM53" i="5"/>
  <c r="AM52" i="5"/>
  <c r="AM51" i="5"/>
  <c r="AM50" i="5"/>
  <c r="AM49" i="5"/>
  <c r="AM48" i="5"/>
  <c r="AM47" i="5"/>
  <c r="AM46" i="5"/>
  <c r="AM45" i="5"/>
  <c r="AM44" i="5"/>
  <c r="AM43" i="5"/>
  <c r="AM42" i="5"/>
  <c r="AM41" i="5"/>
  <c r="AM40" i="5"/>
  <c r="AM39" i="5"/>
  <c r="AM38" i="5"/>
  <c r="AM37" i="5"/>
  <c r="AM36" i="5"/>
  <c r="AM35" i="5"/>
  <c r="AM34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AM16" i="5"/>
  <c r="AM15" i="5"/>
  <c r="AM14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I44" i="5"/>
  <c r="AI43" i="5"/>
  <c r="AI42" i="5"/>
  <c r="AI41" i="5"/>
  <c r="AI40" i="5"/>
  <c r="AI39" i="5"/>
  <c r="AI38" i="5"/>
  <c r="AI37" i="5"/>
  <c r="AI36" i="5"/>
  <c r="AI35" i="5"/>
  <c r="AI34" i="5"/>
  <c r="AI33" i="5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E72" i="5"/>
  <c r="AE71" i="5"/>
  <c r="AE70" i="5"/>
  <c r="AE69" i="5"/>
  <c r="AE68" i="5"/>
  <c r="AE67" i="5"/>
  <c r="AE66" i="5"/>
  <c r="AE65" i="5"/>
  <c r="AE64" i="5"/>
  <c r="AE63" i="5"/>
  <c r="AE62" i="5"/>
  <c r="AE61" i="5"/>
  <c r="AE60" i="5"/>
  <c r="AE59" i="5"/>
  <c r="AE58" i="5"/>
  <c r="AE57" i="5"/>
  <c r="AE56" i="5"/>
  <c r="AE55" i="5"/>
  <c r="AE54" i="5"/>
  <c r="AE53" i="5"/>
  <c r="AE52" i="5"/>
  <c r="AE51" i="5"/>
  <c r="AE50" i="5"/>
  <c r="AE49" i="5"/>
  <c r="AE48" i="5"/>
  <c r="AE47" i="5"/>
  <c r="AE46" i="5"/>
  <c r="AE45" i="5"/>
  <c r="AE44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30" i="5"/>
  <c r="AE29" i="5"/>
  <c r="AE28" i="5"/>
  <c r="AE27" i="5"/>
  <c r="AE26" i="5"/>
  <c r="AE25" i="5"/>
  <c r="AE24" i="5"/>
  <c r="AE23" i="5"/>
  <c r="AE22" i="5"/>
  <c r="AE21" i="5"/>
  <c r="AE20" i="5"/>
  <c r="AE19" i="5"/>
  <c r="AE18" i="5"/>
  <c r="AE17" i="5"/>
  <c r="AE16" i="5"/>
  <c r="AE15" i="5"/>
  <c r="AE14" i="5"/>
  <c r="AA72" i="5"/>
  <c r="AA71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14" i="5"/>
  <c r="A134" i="1"/>
  <c r="B134" i="1"/>
  <c r="J134" i="1"/>
  <c r="K134" i="1"/>
  <c r="L134" i="1"/>
  <c r="M134" i="1"/>
  <c r="A132" i="1"/>
  <c r="B132" i="1"/>
  <c r="D132" i="1"/>
  <c r="F132" i="1"/>
  <c r="J132" i="1"/>
  <c r="K132" i="1"/>
  <c r="L132" i="1"/>
  <c r="M132" i="1"/>
  <c r="A133" i="1"/>
  <c r="B133" i="1"/>
  <c r="J133" i="1"/>
  <c r="K133" i="1"/>
  <c r="L133" i="1"/>
  <c r="M133" i="1"/>
  <c r="H119" i="1"/>
  <c r="C119" i="1"/>
  <c r="H118" i="1"/>
  <c r="C118" i="1"/>
  <c r="H117" i="1"/>
  <c r="C117" i="1"/>
  <c r="E134" i="1" s="1"/>
  <c r="H116" i="1"/>
  <c r="C116" i="1"/>
  <c r="D134" i="1" s="1"/>
  <c r="H115" i="1"/>
  <c r="C115" i="1"/>
  <c r="H114" i="1"/>
  <c r="C114" i="1"/>
  <c r="I113" i="1"/>
  <c r="J113" i="1" s="1"/>
  <c r="H113" i="1"/>
  <c r="D113" i="1"/>
  <c r="D114" i="1" s="1"/>
  <c r="C113" i="1"/>
  <c r="F134" i="1" s="1"/>
  <c r="H109" i="1"/>
  <c r="C109" i="1"/>
  <c r="H108" i="1"/>
  <c r="C108" i="1"/>
  <c r="H107" i="1"/>
  <c r="C107" i="1"/>
  <c r="E133" i="1" s="1"/>
  <c r="H106" i="1"/>
  <c r="C106" i="1"/>
  <c r="D133" i="1" s="1"/>
  <c r="H105" i="1"/>
  <c r="C105" i="1"/>
  <c r="H104" i="1"/>
  <c r="C104" i="1"/>
  <c r="I103" i="1"/>
  <c r="I104" i="1" s="1"/>
  <c r="H103" i="1"/>
  <c r="D103" i="1"/>
  <c r="E103" i="1" s="1"/>
  <c r="C103" i="1"/>
  <c r="H99" i="1"/>
  <c r="C99" i="1"/>
  <c r="H98" i="1"/>
  <c r="C98" i="1"/>
  <c r="H97" i="1"/>
  <c r="C97" i="1"/>
  <c r="E132" i="1" s="1"/>
  <c r="H96" i="1"/>
  <c r="C96" i="1"/>
  <c r="H95" i="1"/>
  <c r="C95" i="1"/>
  <c r="H94" i="1"/>
  <c r="C94" i="1"/>
  <c r="I93" i="1"/>
  <c r="I94" i="1" s="1"/>
  <c r="H93" i="1"/>
  <c r="D93" i="1"/>
  <c r="D94" i="1" s="1"/>
  <c r="C93" i="1"/>
  <c r="G134" i="1" l="1"/>
  <c r="G132" i="1"/>
  <c r="F133" i="1"/>
  <c r="G133" i="1"/>
  <c r="B12" i="5" a="1"/>
  <c r="B12" i="5" s="1"/>
  <c r="B6" i="5" s="1"/>
  <c r="B7" i="5" s="1"/>
  <c r="F12" i="5" a="1"/>
  <c r="F12" i="5" s="1"/>
  <c r="C6" i="5" s="1"/>
  <c r="C7" i="5" s="1"/>
  <c r="J12" i="5" a="1"/>
  <c r="J12" i="5" s="1"/>
  <c r="D6" i="5" s="1"/>
  <c r="D7" i="5" s="1"/>
  <c r="Z12" i="5" a="1"/>
  <c r="Z12" i="5" s="1"/>
  <c r="H6" i="5" s="1"/>
  <c r="H7" i="5" s="1"/>
  <c r="V12" i="5" a="1"/>
  <c r="V12" i="5" s="1"/>
  <c r="G6" i="5" s="1"/>
  <c r="G7" i="5" s="1"/>
  <c r="AT12" i="5" a="1"/>
  <c r="AT12" i="5" s="1"/>
  <c r="M6" i="5" s="1"/>
  <c r="M7" i="5" s="1"/>
  <c r="R12" i="5" a="1"/>
  <c r="R12" i="5" s="1"/>
  <c r="F6" i="5" s="1"/>
  <c r="F7" i="5" s="1"/>
  <c r="AD12" i="5" a="1"/>
  <c r="AD12" i="5" s="1"/>
  <c r="I6" i="5" s="1"/>
  <c r="I7" i="5" s="1"/>
  <c r="AH12" i="5" a="1"/>
  <c r="AH12" i="5" s="1"/>
  <c r="J6" i="5" s="1"/>
  <c r="J7" i="5" s="1"/>
  <c r="AL12" i="5" a="1"/>
  <c r="AL12" i="5" s="1"/>
  <c r="K6" i="5" s="1"/>
  <c r="K7" i="5" s="1"/>
  <c r="AP12" i="5" a="1"/>
  <c r="AP12" i="5" s="1"/>
  <c r="L6" i="5" s="1"/>
  <c r="L7" i="5" s="1"/>
  <c r="N12" i="5" a="1"/>
  <c r="N12" i="5" s="1"/>
  <c r="E6" i="5" s="1"/>
  <c r="E7" i="5" s="1"/>
  <c r="D104" i="1"/>
  <c r="D105" i="1" s="1"/>
  <c r="D106" i="1" s="1"/>
  <c r="I114" i="1"/>
  <c r="I115" i="1" s="1"/>
  <c r="E114" i="1"/>
  <c r="D115" i="1"/>
  <c r="I105" i="1"/>
  <c r="J104" i="1"/>
  <c r="I116" i="1"/>
  <c r="J115" i="1"/>
  <c r="I95" i="1"/>
  <c r="J94" i="1"/>
  <c r="D95" i="1"/>
  <c r="E94" i="1"/>
  <c r="J103" i="1"/>
  <c r="E93" i="1"/>
  <c r="J93" i="1"/>
  <c r="E113" i="1"/>
  <c r="K101" i="2"/>
  <c r="K100" i="2"/>
  <c r="K99" i="2"/>
  <c r="K98" i="2"/>
  <c r="K97" i="2"/>
  <c r="K96" i="2"/>
  <c r="K95" i="2"/>
  <c r="K94" i="2"/>
  <c r="K93" i="2"/>
  <c r="F101" i="2"/>
  <c r="F100" i="2"/>
  <c r="F99" i="2"/>
  <c r="F98" i="2"/>
  <c r="F97" i="2"/>
  <c r="F96" i="2"/>
  <c r="F95" i="2"/>
  <c r="F94" i="2"/>
  <c r="F93" i="2"/>
  <c r="B131" i="1"/>
  <c r="A131" i="1"/>
  <c r="B130" i="1"/>
  <c r="A130" i="1"/>
  <c r="B129" i="1"/>
  <c r="A129" i="1"/>
  <c r="L128" i="1"/>
  <c r="K128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J101" i="2"/>
  <c r="I101" i="2"/>
  <c r="H101" i="2"/>
  <c r="J100" i="2"/>
  <c r="I100" i="2"/>
  <c r="H100" i="2"/>
  <c r="J99" i="2"/>
  <c r="I99" i="2"/>
  <c r="H99" i="2"/>
  <c r="J98" i="2"/>
  <c r="I98" i="2"/>
  <c r="H98" i="2"/>
  <c r="J97" i="2"/>
  <c r="I97" i="2"/>
  <c r="H97" i="2"/>
  <c r="J96" i="2"/>
  <c r="I96" i="2"/>
  <c r="H96" i="2"/>
  <c r="J95" i="2"/>
  <c r="I95" i="2"/>
  <c r="H95" i="2"/>
  <c r="J94" i="2"/>
  <c r="I94" i="2"/>
  <c r="H94" i="2"/>
  <c r="J93" i="2"/>
  <c r="I93" i="2"/>
  <c r="H93" i="2"/>
  <c r="E94" i="2"/>
  <c r="E95" i="2"/>
  <c r="E96" i="2"/>
  <c r="E97" i="2"/>
  <c r="E98" i="2"/>
  <c r="E99" i="2"/>
  <c r="E100" i="2"/>
  <c r="E101" i="2"/>
  <c r="E93" i="2"/>
  <c r="D95" i="2"/>
  <c r="D96" i="2"/>
  <c r="D97" i="2"/>
  <c r="D98" i="2"/>
  <c r="D99" i="2"/>
  <c r="D100" i="2"/>
  <c r="D101" i="2"/>
  <c r="D94" i="2"/>
  <c r="D93" i="2"/>
  <c r="C94" i="2"/>
  <c r="C95" i="2"/>
  <c r="C96" i="2"/>
  <c r="C97" i="2"/>
  <c r="C98" i="2"/>
  <c r="C99" i="2"/>
  <c r="C100" i="2"/>
  <c r="C101" i="2"/>
  <c r="C93" i="2"/>
  <c r="H89" i="1"/>
  <c r="H88" i="1"/>
  <c r="H87" i="1"/>
  <c r="M131" i="1" s="1"/>
  <c r="H86" i="1"/>
  <c r="J131" i="1" s="1"/>
  <c r="H85" i="1"/>
  <c r="L131" i="1" s="1"/>
  <c r="H84" i="1"/>
  <c r="I83" i="1"/>
  <c r="I84" i="1" s="1"/>
  <c r="H83" i="1"/>
  <c r="H79" i="1"/>
  <c r="H78" i="1"/>
  <c r="H77" i="1"/>
  <c r="M130" i="1" s="1"/>
  <c r="H76" i="1"/>
  <c r="J130" i="1" s="1"/>
  <c r="H75" i="1"/>
  <c r="L130" i="1" s="1"/>
  <c r="H74" i="1"/>
  <c r="I73" i="1"/>
  <c r="I74" i="1" s="1"/>
  <c r="H73" i="1"/>
  <c r="H69" i="1"/>
  <c r="H68" i="1"/>
  <c r="H67" i="1"/>
  <c r="M129" i="1" s="1"/>
  <c r="H66" i="1"/>
  <c r="J129" i="1" s="1"/>
  <c r="H65" i="1"/>
  <c r="L129" i="1" s="1"/>
  <c r="H64" i="1"/>
  <c r="I63" i="1"/>
  <c r="J63" i="1" s="1"/>
  <c r="H63" i="1"/>
  <c r="H59" i="1"/>
  <c r="H58" i="1"/>
  <c r="H57" i="1"/>
  <c r="M128" i="1" s="1"/>
  <c r="H56" i="1"/>
  <c r="J128" i="1" s="1"/>
  <c r="H55" i="1"/>
  <c r="H54" i="1"/>
  <c r="I53" i="1"/>
  <c r="I54" i="1" s="1"/>
  <c r="H53" i="1"/>
  <c r="H49" i="1"/>
  <c r="H48" i="1"/>
  <c r="H47" i="1"/>
  <c r="K127" i="1" s="1"/>
  <c r="H46" i="1"/>
  <c r="J127" i="1" s="1"/>
  <c r="H45" i="1"/>
  <c r="L127" i="1" s="1"/>
  <c r="H44" i="1"/>
  <c r="I43" i="1"/>
  <c r="I44" i="1" s="1"/>
  <c r="H43" i="1"/>
  <c r="H39" i="1"/>
  <c r="H38" i="1"/>
  <c r="H37" i="1"/>
  <c r="M126" i="1" s="1"/>
  <c r="H36" i="1"/>
  <c r="J126" i="1" s="1"/>
  <c r="H35" i="1"/>
  <c r="L126" i="1" s="1"/>
  <c r="H34" i="1"/>
  <c r="I33" i="1"/>
  <c r="I34" i="1" s="1"/>
  <c r="H33" i="1"/>
  <c r="H29" i="1"/>
  <c r="H28" i="1"/>
  <c r="H27" i="1"/>
  <c r="K125" i="1" s="1"/>
  <c r="H26" i="1"/>
  <c r="J125" i="1" s="1"/>
  <c r="H25" i="1"/>
  <c r="L125" i="1" s="1"/>
  <c r="H24" i="1"/>
  <c r="I23" i="1"/>
  <c r="I24" i="1" s="1"/>
  <c r="I25" i="1" s="1"/>
  <c r="H23" i="1"/>
  <c r="H19" i="1"/>
  <c r="H18" i="1"/>
  <c r="H17" i="1"/>
  <c r="M124" i="1" s="1"/>
  <c r="H16" i="1"/>
  <c r="J124" i="1" s="1"/>
  <c r="H15" i="1"/>
  <c r="L124" i="1" s="1"/>
  <c r="H14" i="1"/>
  <c r="I13" i="1"/>
  <c r="I14" i="1" s="1"/>
  <c r="H13" i="1"/>
  <c r="H9" i="1"/>
  <c r="H8" i="1"/>
  <c r="H7" i="1"/>
  <c r="K123" i="1" s="1"/>
  <c r="H6" i="1"/>
  <c r="J123" i="1" s="1"/>
  <c r="H5" i="1"/>
  <c r="L123" i="1" s="1"/>
  <c r="H4" i="1"/>
  <c r="I3" i="1"/>
  <c r="I4" i="1" s="1"/>
  <c r="H3" i="1"/>
  <c r="J19" i="2"/>
  <c r="J18" i="2"/>
  <c r="J17" i="2"/>
  <c r="J16" i="2"/>
  <c r="J15" i="2"/>
  <c r="J14" i="2"/>
  <c r="J13" i="2"/>
  <c r="J29" i="2"/>
  <c r="J28" i="2"/>
  <c r="J27" i="2"/>
  <c r="J26" i="2"/>
  <c r="J25" i="2"/>
  <c r="J24" i="2"/>
  <c r="J23" i="2"/>
  <c r="J39" i="2"/>
  <c r="J38" i="2"/>
  <c r="J37" i="2"/>
  <c r="J36" i="2"/>
  <c r="J35" i="2"/>
  <c r="J34" i="2"/>
  <c r="J33" i="2"/>
  <c r="J49" i="2"/>
  <c r="J48" i="2"/>
  <c r="J47" i="2"/>
  <c r="J46" i="2"/>
  <c r="J45" i="2"/>
  <c r="J44" i="2"/>
  <c r="J43" i="2"/>
  <c r="J59" i="2"/>
  <c r="J58" i="2"/>
  <c r="J57" i="2"/>
  <c r="J56" i="2"/>
  <c r="J55" i="2"/>
  <c r="J54" i="2"/>
  <c r="J53" i="2"/>
  <c r="J69" i="2"/>
  <c r="J68" i="2"/>
  <c r="J67" i="2"/>
  <c r="J66" i="2"/>
  <c r="J65" i="2"/>
  <c r="J64" i="2"/>
  <c r="J63" i="2"/>
  <c r="J79" i="2"/>
  <c r="J78" i="2"/>
  <c r="J77" i="2"/>
  <c r="J76" i="2"/>
  <c r="J75" i="2"/>
  <c r="J74" i="2"/>
  <c r="J73" i="2"/>
  <c r="J89" i="2"/>
  <c r="J88" i="2"/>
  <c r="J87" i="2"/>
  <c r="J86" i="2"/>
  <c r="J85" i="2"/>
  <c r="J84" i="2"/>
  <c r="J83" i="2"/>
  <c r="E89" i="2"/>
  <c r="E88" i="2"/>
  <c r="E87" i="2"/>
  <c r="E86" i="2"/>
  <c r="E85" i="2"/>
  <c r="E84" i="2"/>
  <c r="E83" i="2"/>
  <c r="E79" i="2"/>
  <c r="E78" i="2"/>
  <c r="E77" i="2"/>
  <c r="E76" i="2"/>
  <c r="E75" i="2"/>
  <c r="E74" i="2"/>
  <c r="E73" i="2"/>
  <c r="E69" i="2"/>
  <c r="E68" i="2"/>
  <c r="E67" i="2"/>
  <c r="E66" i="2"/>
  <c r="E65" i="2"/>
  <c r="E64" i="2"/>
  <c r="E63" i="2"/>
  <c r="E59" i="2"/>
  <c r="E58" i="2"/>
  <c r="E57" i="2"/>
  <c r="E56" i="2"/>
  <c r="E55" i="2"/>
  <c r="E54" i="2"/>
  <c r="E53" i="2"/>
  <c r="E49" i="2"/>
  <c r="E48" i="2"/>
  <c r="E47" i="2"/>
  <c r="E46" i="2"/>
  <c r="E45" i="2"/>
  <c r="E44" i="2"/>
  <c r="E43" i="2"/>
  <c r="E39" i="2"/>
  <c r="E38" i="2"/>
  <c r="E37" i="2"/>
  <c r="E36" i="2"/>
  <c r="E35" i="2"/>
  <c r="E34" i="2"/>
  <c r="E33" i="2"/>
  <c r="E29" i="2"/>
  <c r="E28" i="2"/>
  <c r="E27" i="2"/>
  <c r="E26" i="2"/>
  <c r="E25" i="2"/>
  <c r="E24" i="2"/>
  <c r="E23" i="2"/>
  <c r="E19" i="2"/>
  <c r="E18" i="2"/>
  <c r="E17" i="2"/>
  <c r="E16" i="2"/>
  <c r="E15" i="2"/>
  <c r="E14" i="2"/>
  <c r="E13" i="2"/>
  <c r="J9" i="2"/>
  <c r="J8" i="2"/>
  <c r="J7" i="2"/>
  <c r="J6" i="2"/>
  <c r="J5" i="2"/>
  <c r="J4" i="2"/>
  <c r="J3" i="2"/>
  <c r="E4" i="2"/>
  <c r="E5" i="2"/>
  <c r="E6" i="2"/>
  <c r="E7" i="2"/>
  <c r="E8" i="2"/>
  <c r="E9" i="2"/>
  <c r="E3" i="2"/>
  <c r="B93" i="2"/>
  <c r="B94" i="2"/>
  <c r="B95" i="2"/>
  <c r="B96" i="2"/>
  <c r="B97" i="2"/>
  <c r="B98" i="2"/>
  <c r="B99" i="2"/>
  <c r="B100" i="2"/>
  <c r="B101" i="2"/>
  <c r="A95" i="2"/>
  <c r="A96" i="2"/>
  <c r="A97" i="2"/>
  <c r="A98" i="2"/>
  <c r="A99" i="2"/>
  <c r="A100" i="2"/>
  <c r="A101" i="2"/>
  <c r="A93" i="2"/>
  <c r="A94" i="2"/>
  <c r="E104" i="1" l="1"/>
  <c r="E105" i="1"/>
  <c r="K124" i="1"/>
  <c r="K130" i="1"/>
  <c r="K126" i="1"/>
  <c r="J114" i="1"/>
  <c r="J23" i="1"/>
  <c r="I64" i="1"/>
  <c r="I65" i="1" s="1"/>
  <c r="M123" i="1"/>
  <c r="M125" i="1"/>
  <c r="D96" i="1"/>
  <c r="E95" i="1"/>
  <c r="M127" i="1"/>
  <c r="J95" i="1"/>
  <c r="I96" i="1"/>
  <c r="K129" i="1"/>
  <c r="K131" i="1"/>
  <c r="J116" i="1"/>
  <c r="I117" i="1"/>
  <c r="D107" i="1"/>
  <c r="E106" i="1"/>
  <c r="J105" i="1"/>
  <c r="I106" i="1"/>
  <c r="D116" i="1"/>
  <c r="E115" i="1"/>
  <c r="I45" i="1"/>
  <c r="J44" i="1"/>
  <c r="I66" i="1"/>
  <c r="J65" i="1"/>
  <c r="J34" i="1"/>
  <c r="I35" i="1"/>
  <c r="J74" i="1"/>
  <c r="I75" i="1"/>
  <c r="I5" i="1"/>
  <c r="J4" i="1"/>
  <c r="I85" i="1"/>
  <c r="J84" i="1"/>
  <c r="I55" i="1"/>
  <c r="J54" i="1"/>
  <c r="I15" i="1"/>
  <c r="J14" i="1"/>
  <c r="I26" i="1"/>
  <c r="J25" i="1"/>
  <c r="J13" i="1"/>
  <c r="J24" i="1"/>
  <c r="J53" i="1"/>
  <c r="J64" i="1"/>
  <c r="J3" i="1"/>
  <c r="J43" i="1"/>
  <c r="J83" i="1"/>
  <c r="J33" i="1"/>
  <c r="J73" i="1"/>
  <c r="H89" i="2"/>
  <c r="C89" i="2"/>
  <c r="H88" i="2"/>
  <c r="C88" i="2"/>
  <c r="H87" i="2"/>
  <c r="C87" i="2"/>
  <c r="H86" i="2"/>
  <c r="C86" i="2"/>
  <c r="H85" i="2"/>
  <c r="C85" i="2"/>
  <c r="H84" i="2"/>
  <c r="C84" i="2"/>
  <c r="I83" i="2"/>
  <c r="I84" i="2" s="1"/>
  <c r="I85" i="2" s="1"/>
  <c r="I86" i="2" s="1"/>
  <c r="I87" i="2" s="1"/>
  <c r="I88" i="2" s="1"/>
  <c r="I89" i="2" s="1"/>
  <c r="H83" i="2"/>
  <c r="D83" i="2"/>
  <c r="D84" i="2" s="1"/>
  <c r="D85" i="2" s="1"/>
  <c r="D86" i="2" s="1"/>
  <c r="D87" i="2" s="1"/>
  <c r="D88" i="2" s="1"/>
  <c r="D89" i="2" s="1"/>
  <c r="C83" i="2"/>
  <c r="H79" i="2"/>
  <c r="C79" i="2"/>
  <c r="H78" i="2"/>
  <c r="C78" i="2"/>
  <c r="H77" i="2"/>
  <c r="C77" i="2"/>
  <c r="H76" i="2"/>
  <c r="C76" i="2"/>
  <c r="H75" i="2"/>
  <c r="C75" i="2"/>
  <c r="H74" i="2"/>
  <c r="C74" i="2"/>
  <c r="I73" i="2"/>
  <c r="I74" i="2" s="1"/>
  <c r="I75" i="2" s="1"/>
  <c r="I76" i="2" s="1"/>
  <c r="I77" i="2" s="1"/>
  <c r="I78" i="2" s="1"/>
  <c r="I79" i="2" s="1"/>
  <c r="H73" i="2"/>
  <c r="D73" i="2"/>
  <c r="D74" i="2" s="1"/>
  <c r="D75" i="2" s="1"/>
  <c r="D76" i="2" s="1"/>
  <c r="D77" i="2" s="1"/>
  <c r="D78" i="2" s="1"/>
  <c r="D79" i="2" s="1"/>
  <c r="C73" i="2"/>
  <c r="H69" i="2"/>
  <c r="C69" i="2"/>
  <c r="H68" i="2"/>
  <c r="C68" i="2"/>
  <c r="H67" i="2"/>
  <c r="C67" i="2"/>
  <c r="H66" i="2"/>
  <c r="C66" i="2"/>
  <c r="H65" i="2"/>
  <c r="C65" i="2"/>
  <c r="H64" i="2"/>
  <c r="C64" i="2"/>
  <c r="I63" i="2"/>
  <c r="I64" i="2" s="1"/>
  <c r="I65" i="2" s="1"/>
  <c r="I66" i="2" s="1"/>
  <c r="I67" i="2" s="1"/>
  <c r="I68" i="2" s="1"/>
  <c r="I69" i="2" s="1"/>
  <c r="H63" i="2"/>
  <c r="D63" i="2"/>
  <c r="D64" i="2" s="1"/>
  <c r="D65" i="2" s="1"/>
  <c r="D66" i="2" s="1"/>
  <c r="D67" i="2" s="1"/>
  <c r="D68" i="2" s="1"/>
  <c r="D69" i="2" s="1"/>
  <c r="C63" i="2"/>
  <c r="H59" i="2"/>
  <c r="C59" i="2"/>
  <c r="H58" i="2"/>
  <c r="C58" i="2"/>
  <c r="H57" i="2"/>
  <c r="C57" i="2"/>
  <c r="H56" i="2"/>
  <c r="C56" i="2"/>
  <c r="H55" i="2"/>
  <c r="C55" i="2"/>
  <c r="H54" i="2"/>
  <c r="C54" i="2"/>
  <c r="I53" i="2"/>
  <c r="I54" i="2" s="1"/>
  <c r="I55" i="2" s="1"/>
  <c r="I56" i="2" s="1"/>
  <c r="I57" i="2" s="1"/>
  <c r="I58" i="2" s="1"/>
  <c r="I59" i="2" s="1"/>
  <c r="H53" i="2"/>
  <c r="D53" i="2"/>
  <c r="D54" i="2" s="1"/>
  <c r="D55" i="2" s="1"/>
  <c r="D56" i="2" s="1"/>
  <c r="D57" i="2" s="1"/>
  <c r="D58" i="2" s="1"/>
  <c r="D59" i="2" s="1"/>
  <c r="C53" i="2"/>
  <c r="H49" i="2"/>
  <c r="C49" i="2"/>
  <c r="H48" i="2"/>
  <c r="C48" i="2"/>
  <c r="H47" i="2"/>
  <c r="C47" i="2"/>
  <c r="H46" i="2"/>
  <c r="C46" i="2"/>
  <c r="H45" i="2"/>
  <c r="C45" i="2"/>
  <c r="H44" i="2"/>
  <c r="C44" i="2"/>
  <c r="I43" i="2"/>
  <c r="I44" i="2" s="1"/>
  <c r="I45" i="2" s="1"/>
  <c r="I46" i="2" s="1"/>
  <c r="I47" i="2" s="1"/>
  <c r="I48" i="2" s="1"/>
  <c r="I49" i="2" s="1"/>
  <c r="H43" i="2"/>
  <c r="D43" i="2"/>
  <c r="D44" i="2" s="1"/>
  <c r="D45" i="2" s="1"/>
  <c r="D46" i="2" s="1"/>
  <c r="D47" i="2" s="1"/>
  <c r="D48" i="2" s="1"/>
  <c r="D49" i="2" s="1"/>
  <c r="C43" i="2"/>
  <c r="H39" i="2"/>
  <c r="C39" i="2"/>
  <c r="H38" i="2"/>
  <c r="C38" i="2"/>
  <c r="H37" i="2"/>
  <c r="C37" i="2"/>
  <c r="H36" i="2"/>
  <c r="C36" i="2"/>
  <c r="H35" i="2"/>
  <c r="C35" i="2"/>
  <c r="H34" i="2"/>
  <c r="C34" i="2"/>
  <c r="I33" i="2"/>
  <c r="I34" i="2" s="1"/>
  <c r="I35" i="2" s="1"/>
  <c r="I36" i="2" s="1"/>
  <c r="I37" i="2" s="1"/>
  <c r="I38" i="2" s="1"/>
  <c r="I39" i="2" s="1"/>
  <c r="H33" i="2"/>
  <c r="D33" i="2"/>
  <c r="D34" i="2" s="1"/>
  <c r="D35" i="2" s="1"/>
  <c r="D36" i="2" s="1"/>
  <c r="D37" i="2" s="1"/>
  <c r="D38" i="2" s="1"/>
  <c r="D39" i="2" s="1"/>
  <c r="C33" i="2"/>
  <c r="H29" i="2"/>
  <c r="C29" i="2"/>
  <c r="H28" i="2"/>
  <c r="C28" i="2"/>
  <c r="H27" i="2"/>
  <c r="C27" i="2"/>
  <c r="H26" i="2"/>
  <c r="C26" i="2"/>
  <c r="H25" i="2"/>
  <c r="C25" i="2"/>
  <c r="H24" i="2"/>
  <c r="C24" i="2"/>
  <c r="I23" i="2"/>
  <c r="I24" i="2" s="1"/>
  <c r="I25" i="2" s="1"/>
  <c r="I26" i="2" s="1"/>
  <c r="I27" i="2" s="1"/>
  <c r="I28" i="2" s="1"/>
  <c r="I29" i="2" s="1"/>
  <c r="H23" i="2"/>
  <c r="D23" i="2"/>
  <c r="D24" i="2" s="1"/>
  <c r="D25" i="2" s="1"/>
  <c r="D26" i="2" s="1"/>
  <c r="D27" i="2" s="1"/>
  <c r="D28" i="2" s="1"/>
  <c r="D29" i="2" s="1"/>
  <c r="C23" i="2"/>
  <c r="H19" i="2"/>
  <c r="C19" i="2"/>
  <c r="H18" i="2"/>
  <c r="C18" i="2"/>
  <c r="H17" i="2"/>
  <c r="C17" i="2"/>
  <c r="H16" i="2"/>
  <c r="C16" i="2"/>
  <c r="H15" i="2"/>
  <c r="C15" i="2"/>
  <c r="H14" i="2"/>
  <c r="C14" i="2"/>
  <c r="I13" i="2"/>
  <c r="I14" i="2" s="1"/>
  <c r="I15" i="2" s="1"/>
  <c r="I16" i="2" s="1"/>
  <c r="I17" i="2" s="1"/>
  <c r="I18" i="2" s="1"/>
  <c r="I19" i="2" s="1"/>
  <c r="H13" i="2"/>
  <c r="D13" i="2"/>
  <c r="D14" i="2" s="1"/>
  <c r="D15" i="2" s="1"/>
  <c r="D16" i="2" s="1"/>
  <c r="D17" i="2" s="1"/>
  <c r="D18" i="2" s="1"/>
  <c r="D19" i="2" s="1"/>
  <c r="C13" i="2"/>
  <c r="H9" i="2"/>
  <c r="C9" i="2"/>
  <c r="H8" i="2"/>
  <c r="C8" i="2"/>
  <c r="H7" i="2"/>
  <c r="C7" i="2"/>
  <c r="H6" i="2"/>
  <c r="C6" i="2"/>
  <c r="H5" i="2"/>
  <c r="C5" i="2"/>
  <c r="H4" i="2"/>
  <c r="C4" i="2"/>
  <c r="I3" i="2"/>
  <c r="I4" i="2" s="1"/>
  <c r="I5" i="2" s="1"/>
  <c r="I6" i="2" s="1"/>
  <c r="I7" i="2" s="1"/>
  <c r="I8" i="2" s="1"/>
  <c r="I9" i="2" s="1"/>
  <c r="H3" i="2"/>
  <c r="D3" i="2"/>
  <c r="D4" i="2" s="1"/>
  <c r="D5" i="2" s="1"/>
  <c r="D6" i="2" s="1"/>
  <c r="D7" i="2" s="1"/>
  <c r="D8" i="2" s="1"/>
  <c r="D9" i="2" s="1"/>
  <c r="C3" i="2"/>
  <c r="D23" i="1"/>
  <c r="D33" i="1"/>
  <c r="D43" i="1"/>
  <c r="E43" i="1" s="1"/>
  <c r="D53" i="1"/>
  <c r="D63" i="1"/>
  <c r="D73" i="1"/>
  <c r="D83" i="1"/>
  <c r="D13" i="1"/>
  <c r="D3" i="1"/>
  <c r="B1" i="3"/>
  <c r="C89" i="1"/>
  <c r="C88" i="1"/>
  <c r="C87" i="1"/>
  <c r="C86" i="1"/>
  <c r="D131" i="1" s="1"/>
  <c r="C85" i="1"/>
  <c r="F131" i="1" s="1"/>
  <c r="C84" i="1"/>
  <c r="C83" i="1"/>
  <c r="C79" i="1"/>
  <c r="C78" i="1"/>
  <c r="C77" i="1"/>
  <c r="C76" i="1"/>
  <c r="D130" i="1" s="1"/>
  <c r="C75" i="1"/>
  <c r="F130" i="1" s="1"/>
  <c r="C74" i="1"/>
  <c r="C73" i="1"/>
  <c r="C69" i="1"/>
  <c r="C68" i="1"/>
  <c r="C67" i="1"/>
  <c r="C66" i="1"/>
  <c r="D129" i="1" s="1"/>
  <c r="C65" i="1"/>
  <c r="F129" i="1" s="1"/>
  <c r="C64" i="1"/>
  <c r="C63" i="1"/>
  <c r="C59" i="1"/>
  <c r="C58" i="1"/>
  <c r="C57" i="1"/>
  <c r="C56" i="1"/>
  <c r="D128" i="1" s="1"/>
  <c r="C55" i="1"/>
  <c r="F128" i="1" s="1"/>
  <c r="C54" i="1"/>
  <c r="C53" i="1"/>
  <c r="C49" i="1"/>
  <c r="C48" i="1"/>
  <c r="C47" i="1"/>
  <c r="C46" i="1"/>
  <c r="D127" i="1" s="1"/>
  <c r="C45" i="1"/>
  <c r="F127" i="1" s="1"/>
  <c r="C44" i="1"/>
  <c r="C43" i="1"/>
  <c r="C39" i="1"/>
  <c r="C38" i="1"/>
  <c r="C37" i="1"/>
  <c r="C36" i="1"/>
  <c r="D126" i="1" s="1"/>
  <c r="C35" i="1"/>
  <c r="F126" i="1" s="1"/>
  <c r="C34" i="1"/>
  <c r="C33" i="1"/>
  <c r="C29" i="1"/>
  <c r="C28" i="1"/>
  <c r="C27" i="1"/>
  <c r="C26" i="1"/>
  <c r="D125" i="1" s="1"/>
  <c r="C25" i="1"/>
  <c r="F125" i="1" s="1"/>
  <c r="C24" i="1"/>
  <c r="C23" i="1"/>
  <c r="C19" i="1"/>
  <c r="C18" i="1"/>
  <c r="C17" i="1"/>
  <c r="C16" i="1"/>
  <c r="D124" i="1" s="1"/>
  <c r="C15" i="1"/>
  <c r="F124" i="1" s="1"/>
  <c r="C14" i="1"/>
  <c r="C13" i="1"/>
  <c r="C5" i="1"/>
  <c r="F123" i="1" s="1"/>
  <c r="C6" i="1"/>
  <c r="C7" i="1"/>
  <c r="C8" i="1"/>
  <c r="C9" i="1"/>
  <c r="C4" i="1"/>
  <c r="C3" i="1"/>
  <c r="D108" i="1" l="1"/>
  <c r="E107" i="1"/>
  <c r="D34" i="1"/>
  <c r="E33" i="1"/>
  <c r="I118" i="1"/>
  <c r="J117" i="1"/>
  <c r="G129" i="1"/>
  <c r="E129" i="1"/>
  <c r="D24" i="1"/>
  <c r="E23" i="1"/>
  <c r="I97" i="1"/>
  <c r="J96" i="1"/>
  <c r="D4" i="1"/>
  <c r="E3" i="1"/>
  <c r="D14" i="1"/>
  <c r="E13" i="1"/>
  <c r="G131" i="1"/>
  <c r="E131" i="1"/>
  <c r="E127" i="1"/>
  <c r="G127" i="1"/>
  <c r="E125" i="1"/>
  <c r="G125" i="1"/>
  <c r="D84" i="1"/>
  <c r="E83" i="1"/>
  <c r="D74" i="1"/>
  <c r="E73" i="1"/>
  <c r="D64" i="1"/>
  <c r="E63" i="1"/>
  <c r="D97" i="1"/>
  <c r="E96" i="1"/>
  <c r="E126" i="1"/>
  <c r="G126" i="1"/>
  <c r="D54" i="1"/>
  <c r="E53" i="1"/>
  <c r="G130" i="1"/>
  <c r="E130" i="1"/>
  <c r="G123" i="1"/>
  <c r="E123" i="1"/>
  <c r="G128" i="1"/>
  <c r="E128" i="1"/>
  <c r="D44" i="1"/>
  <c r="D117" i="1"/>
  <c r="E116" i="1"/>
  <c r="E124" i="1"/>
  <c r="G124" i="1"/>
  <c r="J106" i="1"/>
  <c r="I107" i="1"/>
  <c r="J85" i="1"/>
  <c r="I86" i="1"/>
  <c r="J5" i="1"/>
  <c r="I6" i="1"/>
  <c r="I27" i="1"/>
  <c r="J26" i="1"/>
  <c r="I56" i="1"/>
  <c r="J55" i="1"/>
  <c r="I36" i="1"/>
  <c r="J35" i="1"/>
  <c r="I76" i="1"/>
  <c r="J75" i="1"/>
  <c r="J45" i="1"/>
  <c r="I46" i="1"/>
  <c r="I67" i="1"/>
  <c r="J66" i="1"/>
  <c r="I16" i="1"/>
  <c r="J15" i="1"/>
  <c r="I108" i="1" l="1"/>
  <c r="J107" i="1"/>
  <c r="D118" i="1"/>
  <c r="E117" i="1"/>
  <c r="D5" i="1"/>
  <c r="E4" i="1"/>
  <c r="E44" i="1"/>
  <c r="D45" i="1"/>
  <c r="D25" i="1"/>
  <c r="E24" i="1"/>
  <c r="D15" i="1"/>
  <c r="E14" i="1"/>
  <c r="J97" i="1"/>
  <c r="I98" i="1"/>
  <c r="E97" i="1"/>
  <c r="D98" i="1"/>
  <c r="I119" i="1"/>
  <c r="J119" i="1" s="1"/>
  <c r="J118" i="1"/>
  <c r="D85" i="1"/>
  <c r="E84" i="1"/>
  <c r="D35" i="1"/>
  <c r="E34" i="1"/>
  <c r="D65" i="1"/>
  <c r="E64" i="1"/>
  <c r="D75" i="1"/>
  <c r="E74" i="1"/>
  <c r="D55" i="1"/>
  <c r="E54" i="1"/>
  <c r="E108" i="1"/>
  <c r="D109" i="1"/>
  <c r="E109" i="1" s="1"/>
  <c r="J67" i="1"/>
  <c r="I68" i="1"/>
  <c r="I37" i="1"/>
  <c r="J36" i="1"/>
  <c r="I47" i="1"/>
  <c r="J46" i="1"/>
  <c r="J56" i="1"/>
  <c r="I57" i="1"/>
  <c r="I7" i="1"/>
  <c r="J6" i="1"/>
  <c r="I87" i="1"/>
  <c r="J86" i="1"/>
  <c r="I77" i="1"/>
  <c r="J76" i="1"/>
  <c r="J27" i="1"/>
  <c r="I28" i="1"/>
  <c r="J16" i="1"/>
  <c r="I17" i="1"/>
  <c r="I99" i="1" l="1"/>
  <c r="J99" i="1" s="1"/>
  <c r="J98" i="1"/>
  <c r="D99" i="1"/>
  <c r="E99" i="1" s="1"/>
  <c r="E98" i="1"/>
  <c r="D16" i="1"/>
  <c r="E15" i="1"/>
  <c r="D66" i="1"/>
  <c r="E65" i="1"/>
  <c r="D26" i="1"/>
  <c r="E25" i="1"/>
  <c r="D76" i="1"/>
  <c r="E75" i="1"/>
  <c r="D56" i="1"/>
  <c r="E55" i="1"/>
  <c r="D119" i="1"/>
  <c r="E119" i="1" s="1"/>
  <c r="E118" i="1"/>
  <c r="D46" i="1"/>
  <c r="E45" i="1"/>
  <c r="D6" i="1"/>
  <c r="E5" i="1"/>
  <c r="D86" i="1"/>
  <c r="E85" i="1"/>
  <c r="D36" i="1"/>
  <c r="E35" i="1"/>
  <c r="J108" i="1"/>
  <c r="I109" i="1"/>
  <c r="J109" i="1" s="1"/>
  <c r="I88" i="1"/>
  <c r="J87" i="1"/>
  <c r="I78" i="1"/>
  <c r="J77" i="1"/>
  <c r="I58" i="1"/>
  <c r="J57" i="1"/>
  <c r="I48" i="1"/>
  <c r="J47" i="1"/>
  <c r="I38" i="1"/>
  <c r="J37" i="1"/>
  <c r="I69" i="1"/>
  <c r="J69" i="1" s="1"/>
  <c r="J68" i="1"/>
  <c r="I29" i="1"/>
  <c r="J29" i="1" s="1"/>
  <c r="J28" i="1"/>
  <c r="I8" i="1"/>
  <c r="J7" i="1"/>
  <c r="I18" i="1"/>
  <c r="J17" i="1"/>
  <c r="D27" i="1" l="1"/>
  <c r="E26" i="1"/>
  <c r="D67" i="1"/>
  <c r="E66" i="1"/>
  <c r="D77" i="1"/>
  <c r="E76" i="1"/>
  <c r="D57" i="1"/>
  <c r="E56" i="1"/>
  <c r="D37" i="1"/>
  <c r="E36" i="1"/>
  <c r="D87" i="1"/>
  <c r="E86" i="1"/>
  <c r="D17" i="1"/>
  <c r="E16" i="1"/>
  <c r="D7" i="1"/>
  <c r="E6" i="1"/>
  <c r="D47" i="1"/>
  <c r="E46" i="1"/>
  <c r="I9" i="1"/>
  <c r="J9" i="1" s="1"/>
  <c r="J8" i="1"/>
  <c r="J38" i="1"/>
  <c r="I39" i="1"/>
  <c r="J39" i="1" s="1"/>
  <c r="I59" i="1"/>
  <c r="J59" i="1" s="1"/>
  <c r="J58" i="1"/>
  <c r="J78" i="1"/>
  <c r="I79" i="1"/>
  <c r="J79" i="1" s="1"/>
  <c r="I49" i="1"/>
  <c r="J49" i="1" s="1"/>
  <c r="J48" i="1"/>
  <c r="I19" i="1"/>
  <c r="J19" i="1" s="1"/>
  <c r="J18" i="1"/>
  <c r="I89" i="1"/>
  <c r="J89" i="1" s="1"/>
  <c r="J88" i="1"/>
  <c r="D18" i="1" l="1"/>
  <c r="E17" i="1"/>
  <c r="D8" i="1"/>
  <c r="E7" i="1"/>
  <c r="D88" i="1"/>
  <c r="E87" i="1"/>
  <c r="D78" i="1"/>
  <c r="E77" i="1"/>
  <c r="D68" i="1"/>
  <c r="E67" i="1"/>
  <c r="D38" i="1"/>
  <c r="E37" i="1"/>
  <c r="D58" i="1"/>
  <c r="E57" i="1"/>
  <c r="D48" i="1"/>
  <c r="E47" i="1"/>
  <c r="D28" i="1"/>
  <c r="E27" i="1"/>
  <c r="D39" i="1" l="1"/>
  <c r="E39" i="1" s="1"/>
  <c r="E38" i="1"/>
  <c r="D89" i="1"/>
  <c r="E89" i="1" s="1"/>
  <c r="E88" i="1"/>
  <c r="D69" i="1"/>
  <c r="E69" i="1" s="1"/>
  <c r="E68" i="1"/>
  <c r="D79" i="1"/>
  <c r="E79" i="1" s="1"/>
  <c r="E78" i="1"/>
  <c r="D49" i="1"/>
  <c r="E49" i="1" s="1"/>
  <c r="E48" i="1"/>
  <c r="D59" i="1"/>
  <c r="E59" i="1" s="1"/>
  <c r="E58" i="1"/>
  <c r="D9" i="1"/>
  <c r="E9" i="1" s="1"/>
  <c r="E8" i="1"/>
  <c r="D29" i="1"/>
  <c r="E29" i="1" s="1"/>
  <c r="E28" i="1"/>
  <c r="D19" i="1"/>
  <c r="E19" i="1" s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<sst xmlns="http://schemas.openxmlformats.org/spreadsheetml/2006/main" count="831" uniqueCount="55">
  <si>
    <t>Surface</t>
  </si>
  <si>
    <t>% Spillover</t>
  </si>
  <si>
    <t>Ruze Loss</t>
  </si>
  <si>
    <t>(-73, -50.75)</t>
  </si>
  <si>
    <t>Grating</t>
  </si>
  <si>
    <t>Slit</t>
  </si>
  <si>
    <t>Lyot</t>
  </si>
  <si>
    <t>Secondary</t>
  </si>
  <si>
    <t>Primary</t>
  </si>
  <si>
    <t>Obscuration</t>
  </si>
  <si>
    <t>Spider</t>
  </si>
  <si>
    <t>(-73, 0)</t>
  </si>
  <si>
    <t>(-73, 50.75)</t>
  </si>
  <si>
    <t>(0, 50.75)</t>
  </si>
  <si>
    <t>(0, -50.75)</t>
  </si>
  <si>
    <t>(0, 0)</t>
  </si>
  <si>
    <t>(73, -50.75)</t>
  </si>
  <si>
    <t>(73, 0)</t>
  </si>
  <si>
    <t>(73, 50.75)</t>
  </si>
  <si>
    <t>% Power (X Pol)</t>
  </si>
  <si>
    <t>% Power (Y Pol)</t>
  </si>
  <si>
    <t>Ruze Loss from Single Surface</t>
  </si>
  <si>
    <t>RMS surface roughness (um)</t>
  </si>
  <si>
    <t>(-73, -64)</t>
  </si>
  <si>
    <t>(73, -64)</t>
  </si>
  <si>
    <t>(73, 64)</t>
  </si>
  <si>
    <t>(0, -64)</t>
  </si>
  <si>
    <t>(0, 64)</t>
  </si>
  <si>
    <t>(-73, 64)</t>
  </si>
  <si>
    <t>Summary</t>
  </si>
  <si>
    <t>% To Sky</t>
  </si>
  <si>
    <t>Position</t>
  </si>
  <si>
    <t>Wavelength</t>
  </si>
  <si>
    <t>% To Warm</t>
  </si>
  <si>
    <t>% To Cold</t>
  </si>
  <si>
    <t>Total</t>
  </si>
  <si>
    <t>% To Warm (Optimistic)</t>
  </si>
  <si>
    <t>Terminated Warm on Spider and Secondary</t>
  </si>
  <si>
    <t>(0, 25)</t>
  </si>
  <si>
    <t>(-35, -25)</t>
  </si>
  <si>
    <t>(35, -25)</t>
  </si>
  <si>
    <t>Radius (mm)</t>
  </si>
  <si>
    <t>Power</t>
  </si>
  <si>
    <t>Radius (arcmin)</t>
  </si>
  <si>
    <t>Entrance Pupil Diameter (mm)</t>
  </si>
  <si>
    <t>To Sky Propagation Dist (mm)</t>
  </si>
  <si>
    <t>1.22 * Lambda / D (arcmin)</t>
  </si>
  <si>
    <t>Strehl Ratio</t>
  </si>
  <si>
    <t>Fraction in Main Beam</t>
  </si>
  <si>
    <t>Field Point</t>
  </si>
  <si>
    <t>Efficiency in Main Beam</t>
  </si>
  <si>
    <t>Wavelength (um)</t>
  </si>
  <si>
    <t>Label</t>
  </si>
  <si>
    <t>% Efficiency</t>
  </si>
  <si>
    <t>Fractional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</si>
</sst>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4907917760279968E-2"/>
                  <c:y val="0.20377333041703122"/>
                </c:manualLayout>
              </c:layout>
              <c:tx>
                <c:rich>
                  <a:bodyPr/>
                  <a:lstStyle/>
                  <a:p>
                    <a:fld id="{89BC2507-CA13-408E-A9EE-F7DE8706E4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93066491688539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6A8-4484-B89B-357A2DE1B160}"/>
                </c:ext>
              </c:extLst>
            </c:dLbl>
            <c:dLbl>
              <c:idx val="1"/>
              <c:layout>
                <c:manualLayout>
                  <c:x val="-3.2605643044619423E-2"/>
                  <c:y val="-0.11339129483814524"/>
                </c:manualLayout>
              </c:layout>
              <c:tx>
                <c:rich>
                  <a:bodyPr/>
                  <a:lstStyle/>
                  <a:p>
                    <a:fld id="{CBC84AFA-1E1C-4E84-BB0C-BA6000705C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6A8-4484-B89B-357A2DE1B160}"/>
                </c:ext>
              </c:extLst>
            </c:dLbl>
            <c:dLbl>
              <c:idx val="2"/>
              <c:layout>
                <c:manualLayout>
                  <c:x val="-1.9066054243219596E-2"/>
                  <c:y val="0.11581036745406816"/>
                </c:manualLayout>
              </c:layout>
              <c:tx>
                <c:rich>
                  <a:bodyPr/>
                  <a:lstStyle/>
                  <a:p>
                    <a:fld id="{72A5F383-8144-491D-90DA-4CF5428DF1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72944006999126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6A8-4484-B89B-357A2DE1B160}"/>
                </c:ext>
              </c:extLst>
            </c:dLbl>
            <c:dLbl>
              <c:idx val="3"/>
              <c:layout>
                <c:manualLayout>
                  <c:x val="-0.17113888888888895"/>
                  <c:y val="-0.11339129483814524"/>
                </c:manualLayout>
              </c:layout>
              <c:tx>
                <c:rich>
                  <a:bodyPr/>
                  <a:lstStyle/>
                  <a:p>
                    <a:fld id="{F1FF1E8E-23EE-48CE-999E-2517DFC82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6A8-4484-B89B-357A2DE1B160}"/>
                </c:ext>
              </c:extLst>
            </c:dLbl>
            <c:dLbl>
              <c:idx val="4"/>
              <c:layout>
                <c:manualLayout>
                  <c:x val="-0.2034932195975504"/>
                  <c:y val="0.11346055701370662"/>
                </c:manualLayout>
              </c:layout>
              <c:tx>
                <c:rich>
                  <a:bodyPr/>
                  <a:lstStyle/>
                  <a:p>
                    <a:fld id="{0083C926-4AC4-484B-9326-FD7DB8EF1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6A8-4484-B89B-357A2DE1B160}"/>
                </c:ext>
              </c:extLst>
            </c:dLbl>
            <c:dLbl>
              <c:idx val="5"/>
              <c:layout>
                <c:manualLayout>
                  <c:x val="-6.4534776902887142E-2"/>
                  <c:y val="-0.18283573928258973"/>
                </c:manualLayout>
              </c:layout>
              <c:tx>
                <c:rich>
                  <a:bodyPr/>
                  <a:lstStyle/>
                  <a:p>
                    <a:fld id="{F134CDC6-CB38-4348-80F1-197818CCE2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6A8-4484-B89B-357A2DE1B160}"/>
                </c:ext>
              </c:extLst>
            </c:dLbl>
            <c:dLbl>
              <c:idx val="6"/>
              <c:layout>
                <c:manualLayout>
                  <c:x val="-4.5687554680664919E-2"/>
                  <c:y val="-0.2360416666666667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9AF0E93-841A-48A1-B5DD-0DF74A2C936C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081955380577425"/>
                      <c:h val="0.1063425925925925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6A8-4484-B89B-357A2DE1B160}"/>
                </c:ext>
              </c:extLst>
            </c:dLbl>
            <c:dLbl>
              <c:idx val="7"/>
              <c:layout>
                <c:manualLayout>
                  <c:x val="-0.11538210848643919"/>
                  <c:y val="-5.3206109652960132E-2"/>
                </c:manualLayout>
              </c:layout>
              <c:tx>
                <c:rich>
                  <a:bodyPr/>
                  <a:lstStyle/>
                  <a:p>
                    <a:fld id="{7FAF22B2-C374-43BE-B0D6-42E795DEE4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86A8-4484-B89B-357A2DE1B160}"/>
                </c:ext>
              </c:extLst>
            </c:dLbl>
            <c:dLbl>
              <c:idx val="8"/>
              <c:layout>
                <c:manualLayout>
                  <c:x val="-5.9756999125109386E-2"/>
                  <c:y val="9.9571668124817728E-2"/>
                </c:manualLayout>
              </c:layout>
              <c:tx>
                <c:rich>
                  <a:bodyPr/>
                  <a:lstStyle/>
                  <a:p>
                    <a:fld id="{3DE66F87-4795-43C8-BF37-B0730C301F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A8-4484-B89B-357A2DE1B160}"/>
                </c:ext>
              </c:extLst>
            </c:dLbl>
            <c:dLbl>
              <c:idx val="9"/>
              <c:layout>
                <c:manualLayout>
                  <c:x val="-0.14871544181977264"/>
                  <c:y val="0.19216426071741033"/>
                </c:manualLayout>
              </c:layout>
              <c:tx>
                <c:rich>
                  <a:bodyPr/>
                  <a:lstStyle/>
                  <a:p>
                    <a:fld id="{CAFF0429-7A73-4499-915A-23B0A4D96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6A8-4484-B89B-357A2DE1B160}"/>
                </c:ext>
              </c:extLst>
            </c:dLbl>
            <c:dLbl>
              <c:idx val="10"/>
              <c:layout>
                <c:manualLayout>
                  <c:x val="-0.19969641294838145"/>
                  <c:y val="-0.16894685039370078"/>
                </c:manualLayout>
              </c:layout>
              <c:tx>
                <c:rich>
                  <a:bodyPr/>
                  <a:lstStyle/>
                  <a:p>
                    <a:fld id="{00377CA6-A10B-4961-AC14-D70D05F1A1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6A8-4484-B89B-357A2DE1B160}"/>
                </c:ext>
              </c:extLst>
            </c:dLbl>
            <c:dLbl>
              <c:idx val="11"/>
              <c:layout>
                <c:manualLayout>
                  <c:x val="-9.0208442694663174E-2"/>
                  <c:y val="-5.7835739282589678E-2"/>
                </c:manualLayout>
              </c:layout>
              <c:tx>
                <c:rich>
                  <a:bodyPr/>
                  <a:lstStyle/>
                  <a:p>
                    <a:fld id="{6E00B187-C196-4744-9502-9A075B706F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6A8-4484-B89B-357A2DE1B1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'LW 3mm Slit R_335 EE'!$B$4:$M$4</c:f>
              <c:numCache>
                <c:formatCode>General</c:formatCode>
                <c:ptCount val="12"/>
                <c:pt idx="0">
                  <c:v>0.80800000000000005</c:v>
                </c:pt>
                <c:pt idx="1">
                  <c:v>0.84499999999999997</c:v>
                </c:pt>
                <c:pt idx="2">
                  <c:v>0.80800000000000005</c:v>
                </c:pt>
                <c:pt idx="3">
                  <c:v>0.60599999999999998</c:v>
                </c:pt>
                <c:pt idx="4">
                  <c:v>0.75939999999999996</c:v>
                </c:pt>
                <c:pt idx="5">
                  <c:v>0.60599999999999998</c:v>
                </c:pt>
                <c:pt idx="6">
                  <c:v>0.42770000000000002</c:v>
                </c:pt>
                <c:pt idx="7">
                  <c:v>0.52400000000000002</c:v>
                </c:pt>
                <c:pt idx="8">
                  <c:v>0.42770000000000002</c:v>
                </c:pt>
                <c:pt idx="9">
                  <c:v>0.76800000000000002</c:v>
                </c:pt>
                <c:pt idx="10">
                  <c:v>0.82230000000000003</c:v>
                </c:pt>
                <c:pt idx="11">
                  <c:v>0.66890000000000005</c:v>
                </c:pt>
              </c:numCache>
            </c:numRef>
          </c:xVal>
          <c:yVal>
            <c:numRef>
              <c:f>'LW 3mm Slit R_335 EE'!$B$7:$M$7</c:f>
              <c:numCache>
                <c:formatCode>General</c:formatCode>
                <c:ptCount val="12"/>
                <c:pt idx="0">
                  <c:v>0.35866499030041893</c:v>
                </c:pt>
                <c:pt idx="1">
                  <c:v>0.43881531083526182</c:v>
                </c:pt>
                <c:pt idx="2">
                  <c:v>0.36333385352183067</c:v>
                </c:pt>
                <c:pt idx="3">
                  <c:v>0.32204967470751866</c:v>
                </c:pt>
                <c:pt idx="4">
                  <c:v>0.36885607029696865</c:v>
                </c:pt>
                <c:pt idx="5">
                  <c:v>0.32578744466912907</c:v>
                </c:pt>
                <c:pt idx="6">
                  <c:v>0.27842959623933561</c:v>
                </c:pt>
                <c:pt idx="7">
                  <c:v>0.31682170431447459</c:v>
                </c:pt>
                <c:pt idx="8">
                  <c:v>0.2800283929356594</c:v>
                </c:pt>
                <c:pt idx="9">
                  <c:v>0.37272442283309859</c:v>
                </c:pt>
                <c:pt idx="10">
                  <c:v>0.39712168734679787</c:v>
                </c:pt>
                <c:pt idx="11">
                  <c:v>0.33027319599437271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'LW 3mm Slit R_335 EE'!$B$3:$M$3</c15:f>
                <c15:dlblRangeCache>
                  <c:ptCount val="12"/>
                  <c:pt idx="0">
                    <c:v>(-73, -50.75)|312.75</c:v>
                  </c:pt>
                  <c:pt idx="1">
                    <c:v>(-73, 0)|314</c:v>
                  </c:pt>
                  <c:pt idx="2">
                    <c:v>(-73, 50.75)|312.75</c:v>
                  </c:pt>
                  <c:pt idx="3">
                    <c:v>(0, -50.75)|370.5</c:v>
                  </c:pt>
                  <c:pt idx="4">
                    <c:v>(0, 0)|371.5</c:v>
                  </c:pt>
                  <c:pt idx="5">
                    <c:v>(0, 50.75)|370.5</c:v>
                  </c:pt>
                  <c:pt idx="6">
                    <c:v>(73, -50.75)|422.5</c:v>
                  </c:pt>
                  <c:pt idx="7">
                    <c:v>(73, 0)|423.9</c:v>
                  </c:pt>
                  <c:pt idx="8">
                    <c:v>(73, 50.75)|422.5</c:v>
                  </c:pt>
                  <c:pt idx="9">
                    <c:v>(0, 25)|371.5</c:v>
                  </c:pt>
                  <c:pt idx="10">
                    <c:v>(-35, -25)|344.5</c:v>
                  </c:pt>
                  <c:pt idx="11">
                    <c:v>(35, -25)|397.25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B7FE-47A6-8645-B29E2E44DA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Strehl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Efficiency of </a:t>
                </a:r>
                <a:r>
                  <a:rPr lang="en-US" baseline="0"/>
                  <a:t>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796806649168955E-2"/>
                  <c:y val="0.13895851560221639"/>
                </c:manualLayout>
              </c:layout>
              <c:tx>
                <c:rich>
                  <a:bodyPr/>
                  <a:lstStyle/>
                  <a:p>
                    <a:fld id="{C3EAF605-0DF6-4969-9AEE-71DCDCE5B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93066491688539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EED-4F93-9AFD-F16C30C3843E}"/>
                </c:ext>
              </c:extLst>
            </c:dLbl>
            <c:dLbl>
              <c:idx val="1"/>
              <c:layout>
                <c:manualLayout>
                  <c:x val="1.7394356955380576E-2"/>
                  <c:y val="-4.8347185768445634E-2"/>
                </c:manualLayout>
              </c:layout>
              <c:tx>
                <c:rich>
                  <a:bodyPr/>
                  <a:lstStyle/>
                  <a:p>
                    <a:fld id="{116C1772-5099-4879-A597-C79587BB59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EED-4F93-9AFD-F16C30C3843E}"/>
                </c:ext>
              </c:extLst>
            </c:dLbl>
            <c:dLbl>
              <c:idx val="2"/>
              <c:layout>
                <c:manualLayout>
                  <c:x val="-0.13295494313210859"/>
                  <c:y val="-0.1249303732866725"/>
                </c:manualLayout>
              </c:layout>
              <c:tx>
                <c:rich>
                  <a:bodyPr/>
                  <a:lstStyle/>
                  <a:p>
                    <a:fld id="{5FCB4E47-C457-420E-8A27-28ED4417D4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72944006999126"/>
                      <c:h val="0.1156018518518518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EED-4F93-9AFD-F16C30C3843E}"/>
                </c:ext>
              </c:extLst>
            </c:dLbl>
            <c:dLbl>
              <c:idx val="3"/>
              <c:layout>
                <c:manualLayout>
                  <c:x val="-0.15169444444444444"/>
                  <c:y val="-5.783573928258972E-2"/>
                </c:manualLayout>
              </c:layout>
              <c:tx>
                <c:rich>
                  <a:bodyPr/>
                  <a:lstStyle/>
                  <a:p>
                    <a:fld id="{156914FA-7AB0-48E0-8902-8D26469FA3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EED-4F93-9AFD-F16C30C3843E}"/>
                </c:ext>
              </c:extLst>
            </c:dLbl>
            <c:dLbl>
              <c:idx val="4"/>
              <c:layout>
                <c:manualLayout>
                  <c:x val="-5.6270997375328084E-2"/>
                  <c:y val="-0.16431722076407115"/>
                </c:manualLayout>
              </c:layout>
              <c:tx>
                <c:rich>
                  <a:bodyPr/>
                  <a:lstStyle/>
                  <a:p>
                    <a:fld id="{145C02E2-97A6-46C6-85CA-DFFBD6FC8F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EED-4F93-9AFD-F16C30C3843E}"/>
                </c:ext>
              </c:extLst>
            </c:dLbl>
            <c:dLbl>
              <c:idx val="5"/>
              <c:layout>
                <c:manualLayout>
                  <c:x val="-1.4534776902887139E-2"/>
                  <c:y val="-0.14116907261592304"/>
                </c:manualLayout>
              </c:layout>
              <c:tx>
                <c:rich>
                  <a:bodyPr/>
                  <a:lstStyle/>
                  <a:p>
                    <a:fld id="{1BA8E87F-7D63-437D-B06D-7F40B88975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EED-4F93-9AFD-F16C30C3843E}"/>
                </c:ext>
              </c:extLst>
            </c:dLbl>
            <c:dLbl>
              <c:idx val="6"/>
              <c:layout>
                <c:manualLayout>
                  <c:x val="-0.10957644356955383"/>
                  <c:y val="-0.1064120370370370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5D9CED2-3886-46DA-BB23-F2ABDBC42FC6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081955380577425"/>
                      <c:h val="0.1063425925925925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EED-4F93-9AFD-F16C30C3843E}"/>
                </c:ext>
              </c:extLst>
            </c:dLbl>
            <c:dLbl>
              <c:idx val="7"/>
              <c:layout>
                <c:manualLayout>
                  <c:x val="-0.19038210848643919"/>
                  <c:y val="8.5682779235928763E-2"/>
                </c:manualLayout>
              </c:layout>
              <c:tx>
                <c:rich>
                  <a:bodyPr/>
                  <a:lstStyle/>
                  <a:p>
                    <a:fld id="{67400E9E-0F2B-4758-BE6D-A64BAFD2B9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EED-4F93-9AFD-F16C30C3843E}"/>
                </c:ext>
              </c:extLst>
            </c:dLbl>
            <c:dLbl>
              <c:idx val="8"/>
              <c:layout>
                <c:manualLayout>
                  <c:x val="-8.4756999125109381E-2"/>
                  <c:y val="8.105314960629921E-2"/>
                </c:manualLayout>
              </c:layout>
              <c:tx>
                <c:rich>
                  <a:bodyPr/>
                  <a:lstStyle/>
                  <a:p>
                    <a:fld id="{0785669F-DEEC-4FF5-A4AF-C897AEE21C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EED-4F93-9AFD-F16C30C384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'SW 2mm Slit R_435 EE'!$B$4:$J$4</c:f>
              <c:numCache>
                <c:formatCode>General</c:formatCode>
                <c:ptCount val="9"/>
                <c:pt idx="0">
                  <c:v>0.8</c:v>
                </c:pt>
                <c:pt idx="1">
                  <c:v>0.75</c:v>
                </c:pt>
                <c:pt idx="2">
                  <c:v>0.8</c:v>
                </c:pt>
                <c:pt idx="3">
                  <c:v>0.75</c:v>
                </c:pt>
                <c:pt idx="4">
                  <c:v>0.82499999999999996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</c:v>
                </c:pt>
              </c:numCache>
            </c:numRef>
          </c:xVal>
          <c:yVal>
            <c:numRef>
              <c:f>'SW 2mm Slit R_435 EE'!$B$7:$J$7</c:f>
              <c:numCache>
                <c:formatCode>General</c:formatCode>
                <c:ptCount val="9"/>
                <c:pt idx="0">
                  <c:v>0.30727792118553621</c:v>
                </c:pt>
                <c:pt idx="1">
                  <c:v>0.43573336056052575</c:v>
                </c:pt>
                <c:pt idx="2">
                  <c:v>0.30789327418073792</c:v>
                </c:pt>
                <c:pt idx="3">
                  <c:v>0.23933829461845921</c:v>
                </c:pt>
                <c:pt idx="4">
                  <c:v>0.36100729497910161</c:v>
                </c:pt>
                <c:pt idx="5">
                  <c:v>0.23814084751954423</c:v>
                </c:pt>
                <c:pt idx="6">
                  <c:v>0.2200769743605589</c:v>
                </c:pt>
                <c:pt idx="7">
                  <c:v>0.2889766841606084</c:v>
                </c:pt>
                <c:pt idx="8">
                  <c:v>0.2182746201777376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'SW 2mm Slit R_435 EE'!$B$3:$M$3</c15:f>
                <c15:dlblRangeCache>
                  <c:ptCount val="12"/>
                  <c:pt idx="0">
                    <c:v>(73, -64)|235.6</c:v>
                  </c:pt>
                  <c:pt idx="1">
                    <c:v>(73, 0)|237.25</c:v>
                  </c:pt>
                  <c:pt idx="2">
                    <c:v>(73, 64)|235.6</c:v>
                  </c:pt>
                  <c:pt idx="3">
                    <c:v>(0, -64)|279.5</c:v>
                  </c:pt>
                  <c:pt idx="4">
                    <c:v>(0, 0)|281.4</c:v>
                  </c:pt>
                  <c:pt idx="5">
                    <c:v>(0, 64)|279.5</c:v>
                  </c:pt>
                  <c:pt idx="6">
                    <c:v>(-73, -64)|318.4</c:v>
                  </c:pt>
                  <c:pt idx="7">
                    <c:v>(-73, 0)|320.75</c:v>
                  </c:pt>
                  <c:pt idx="8">
                    <c:v>(-73, 64)|318.4</c:v>
                  </c:pt>
                  <c:pt idx="9">
                    <c:v>(0, 25)|371.5</c:v>
                  </c:pt>
                  <c:pt idx="10">
                    <c:v>(-35, -25)|344.5</c:v>
                  </c:pt>
                  <c:pt idx="11">
                    <c:v>(35, -25)|397.25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FEED-4F93-9AFD-F16C30C384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67351016"/>
        <c:axId val="763692344"/>
      </c:scatterChart>
      <c:valAx>
        <c:axId val="76735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Strehl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92344"/>
        <c:crosses val="autoZero"/>
        <c:crossBetween val="midCat"/>
      </c:valAx>
      <c:valAx>
        <c:axId val="76369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Efficiency of </a:t>
                </a:r>
                <a:r>
                  <a:rPr lang="en-US" baseline="0"/>
                  <a:t>Main Beam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72</xdr:row>
      <xdr:rowOff>52387</xdr:rowOff>
    </xdr:from>
    <xdr:to>
      <xdr:col>4</xdr:col>
      <xdr:colOff>790575</xdr:colOff>
      <xdr:row>86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5D34C1-E533-47A5-A4C0-153A81F8B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72</xdr:row>
      <xdr:rowOff>52387</xdr:rowOff>
    </xdr:from>
    <xdr:to>
      <xdr:col>4</xdr:col>
      <xdr:colOff>790575</xdr:colOff>
      <xdr:row>86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9B738-E0DF-4E1C-87C8-9F575E300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E76A-C55E-44DB-B5E0-990AD6D0700A}">
  <dimension ref="A1:B5"/>
  <sheetViews>
    <sheetView workbookViewId="0">
      <selection activeCell="B5" sqref="B5"/>
    </sheetView>
  </sheetViews>
  <sheetFormatPr defaultRowHeight="15" x14ac:dyDescent="0.25"/>
  <cols>
    <col min="1" max="1" width="40.140625" bestFit="1" customWidth="1"/>
    <col min="2" max="2" width="12" bestFit="1" customWidth="1"/>
  </cols>
  <sheetData>
    <row r="1" spans="1:2" x14ac:dyDescent="0.25">
      <c r="A1" t="s">
        <v>21</v>
      </c>
      <c r="B1">
        <f>EXP(-1*(4*PI()*B2/1000)^2)</f>
        <v>0.99857978642542011</v>
      </c>
    </row>
    <row r="2" spans="1:2" x14ac:dyDescent="0.25">
      <c r="A2" t="s">
        <v>22</v>
      </c>
      <c r="B2">
        <v>3</v>
      </c>
    </row>
    <row r="3" spans="1:2" x14ac:dyDescent="0.25">
      <c r="A3" t="s">
        <v>37</v>
      </c>
      <c r="B3">
        <v>0.1</v>
      </c>
    </row>
    <row r="4" spans="1:2" x14ac:dyDescent="0.25">
      <c r="A4" t="s">
        <v>45</v>
      </c>
      <c r="B4" s="2">
        <v>52400000</v>
      </c>
    </row>
    <row r="5" spans="1:2" x14ac:dyDescent="0.25">
      <c r="A5" t="s">
        <v>44</v>
      </c>
      <c r="B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65DC-A4B4-472E-8F2A-70A7C8B0A23E}">
  <dimension ref="A1:M134"/>
  <sheetViews>
    <sheetView zoomScaleNormal="100" workbookViewId="0">
      <selection activeCell="H75" sqref="H75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2" max="12" width="9.140625" customWidth="1"/>
    <col min="13" max="13" width="12.140625" customWidth="1"/>
    <col min="14" max="14" width="9.140625" customWidth="1"/>
  </cols>
  <sheetData>
    <row r="1" spans="1:11" x14ac:dyDescent="0.25">
      <c r="A1" s="1" t="s">
        <v>3</v>
      </c>
      <c r="B1" s="1">
        <v>312.75</v>
      </c>
    </row>
    <row r="2" spans="1:11" ht="3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</row>
    <row r="3" spans="1:11" x14ac:dyDescent="0.25">
      <c r="A3" t="s">
        <v>4</v>
      </c>
      <c r="B3" s="5">
        <v>91.571522694222196</v>
      </c>
      <c r="C3" s="5">
        <f>100-B3</f>
        <v>8.428477305777804</v>
      </c>
      <c r="D3" s="5">
        <f>B3*(1- EXP(-1*(4*PI()*Constants!$B$2/$B$1)^2))</f>
        <v>1.3209205393608829</v>
      </c>
      <c r="E3" s="5">
        <f>D3+C3</f>
        <v>9.7493978451386862</v>
      </c>
      <c r="F3" s="5">
        <f>B3/100</f>
        <v>0.91571522694222196</v>
      </c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  <c r="K3" s="5">
        <f>G3/100</f>
        <v>0</v>
      </c>
    </row>
    <row r="4" spans="1:11" x14ac:dyDescent="0.25">
      <c r="A4" t="s">
        <v>5</v>
      </c>
      <c r="B4" s="5">
        <v>86.821241282706197</v>
      </c>
      <c r="C4" s="5">
        <f>B3-B4</f>
        <v>4.7502814115159993</v>
      </c>
      <c r="D4" s="5">
        <f>(B4-D3)*(1- EXP(-1*(4*PI()*Constants!$B$2/$B$1)^2))</f>
        <v>1.2333433634052064</v>
      </c>
      <c r="E4" s="5">
        <f t="shared" ref="E4:E9" si="0">D4+C4</f>
        <v>5.9836247749212053</v>
      </c>
      <c r="F4" s="5">
        <f>B4/B3</f>
        <v>0.94812490530076421</v>
      </c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  <c r="K4" s="5" t="e">
        <f>G4/G3</f>
        <v>#DIV/0!</v>
      </c>
    </row>
    <row r="5" spans="1:11" x14ac:dyDescent="0.25">
      <c r="A5" t="s">
        <v>6</v>
      </c>
      <c r="B5" s="5">
        <v>67.831840169068798</v>
      </c>
      <c r="C5" s="5">
        <f t="shared" ref="C5:C9" si="2">B4-B5</f>
        <v>18.989401113637399</v>
      </c>
      <c r="D5" s="5">
        <f>(B5-D4)*(1- EXP(-1*(4*PI()*Constants!$B$2/$B$1)^2))</f>
        <v>0.96068427970688142</v>
      </c>
      <c r="E5" s="5">
        <f t="shared" si="0"/>
        <v>19.950085393344281</v>
      </c>
      <c r="F5" s="5">
        <f t="shared" ref="F5:F9" si="3">B5/B4</f>
        <v>0.78128162148932701</v>
      </c>
      <c r="G5" s="5"/>
      <c r="H5" s="5">
        <f t="shared" ref="H5:H9" si="4">G4-G5</f>
        <v>0</v>
      </c>
      <c r="I5" s="5">
        <f>(G5-I4)*(1- EXP(-1*(4*PI()*Constants!$B$2/$B$1)^2))</f>
        <v>0</v>
      </c>
      <c r="J5" s="5">
        <f t="shared" si="1"/>
        <v>0</v>
      </c>
      <c r="K5" s="5" t="e">
        <f t="shared" ref="K5:K9" si="5">G5/G4</f>
        <v>#DIV/0!</v>
      </c>
    </row>
    <row r="6" spans="1:11" x14ac:dyDescent="0.25">
      <c r="A6" t="s">
        <v>7</v>
      </c>
      <c r="B6" s="5">
        <v>64.748165550044206</v>
      </c>
      <c r="C6" s="5">
        <f t="shared" si="2"/>
        <v>3.0836746190245918</v>
      </c>
      <c r="D6" s="5">
        <f>(B6-D5)*(1- EXP(-1*(4*PI()*Constants!$B$2/$B$1)^2))</f>
        <v>0.92013533995108032</v>
      </c>
      <c r="E6" s="5">
        <f t="shared" si="0"/>
        <v>4.0038099589756726</v>
      </c>
      <c r="F6" s="5">
        <f t="shared" si="3"/>
        <v>0.95453942261718649</v>
      </c>
      <c r="G6" s="5"/>
      <c r="H6" s="5">
        <f t="shared" si="4"/>
        <v>0</v>
      </c>
      <c r="I6" s="5">
        <f>(G6-I5)*(1- EXP(-1*(4*PI()*Constants!$B$2/$B$1)^2))</f>
        <v>0</v>
      </c>
      <c r="J6" s="5">
        <f t="shared" si="1"/>
        <v>0</v>
      </c>
      <c r="K6" s="5" t="e">
        <f t="shared" si="5"/>
        <v>#DIV/0!</v>
      </c>
    </row>
    <row r="7" spans="1:11" x14ac:dyDescent="0.25">
      <c r="A7" t="s">
        <v>8</v>
      </c>
      <c r="B7" s="5">
        <v>64.484459226543706</v>
      </c>
      <c r="C7" s="5">
        <f t="shared" si="2"/>
        <v>0.26370632350050016</v>
      </c>
      <c r="D7" s="5">
        <f>(B7-D6)*(1- EXP(-1*(4*PI()*Constants!$B$2/$B$1)^2))</f>
        <v>0.9169162914627994</v>
      </c>
      <c r="E7" s="5">
        <f t="shared" si="0"/>
        <v>1.1806226149632995</v>
      </c>
      <c r="F7" s="5">
        <f t="shared" si="3"/>
        <v>0.99592720007956548</v>
      </c>
      <c r="G7" s="5"/>
      <c r="H7" s="5">
        <f t="shared" si="4"/>
        <v>0</v>
      </c>
      <c r="I7" s="5">
        <f>(G7-I6)*(1- EXP(-1*(4*PI()*Constants!$B$2/$B$1)^2))</f>
        <v>0</v>
      </c>
      <c r="J7" s="5">
        <f t="shared" si="1"/>
        <v>0</v>
      </c>
      <c r="K7" s="5" t="e">
        <f t="shared" si="5"/>
        <v>#DIV/0!</v>
      </c>
    </row>
    <row r="8" spans="1:11" x14ac:dyDescent="0.25">
      <c r="A8" t="s">
        <v>9</v>
      </c>
      <c r="B8" s="5">
        <v>64.180011874890496</v>
      </c>
      <c r="C8" s="5">
        <f t="shared" si="2"/>
        <v>0.30444735165320935</v>
      </c>
      <c r="D8" s="5">
        <f>(B8-D7)*(1- EXP(-1*(4*PI()*Constants!$B$2/$B$1)^2))</f>
        <v>0.91257106883265871</v>
      </c>
      <c r="E8" s="5">
        <f t="shared" si="0"/>
        <v>1.2170184204858681</v>
      </c>
      <c r="F8" s="5">
        <f t="shared" si="3"/>
        <v>0.99527874847203668</v>
      </c>
      <c r="G8" s="5"/>
      <c r="H8" s="5">
        <f t="shared" si="4"/>
        <v>0</v>
      </c>
      <c r="I8" s="5">
        <f>(G8-I7)*(1- EXP(-1*(4*PI()*Constants!$B$2/$B$1)^2))</f>
        <v>0</v>
      </c>
      <c r="J8" s="5">
        <f t="shared" si="1"/>
        <v>0</v>
      </c>
      <c r="K8" s="5" t="e">
        <f t="shared" si="5"/>
        <v>#DIV/0!</v>
      </c>
    </row>
    <row r="9" spans="1:11" x14ac:dyDescent="0.25">
      <c r="A9" t="s">
        <v>10</v>
      </c>
      <c r="B9" s="5">
        <v>61.454383665694401</v>
      </c>
      <c r="C9" s="5">
        <f t="shared" si="2"/>
        <v>2.7256282091960955</v>
      </c>
      <c r="D9" s="5">
        <f>(B9-D8)*(1- EXP(-1*(4*PI()*Constants!$B$2/$B$1)^2))</f>
        <v>0.87331652239062263</v>
      </c>
      <c r="E9" s="5">
        <f t="shared" si="0"/>
        <v>3.5989447315867182</v>
      </c>
      <c r="F9" s="5">
        <f t="shared" si="3"/>
        <v>0.95753150973999024</v>
      </c>
      <c r="G9" s="5"/>
      <c r="H9" s="5">
        <f t="shared" si="4"/>
        <v>0</v>
      </c>
      <c r="I9" s="5">
        <f>(G9-I8)*(1- EXP(-1*(4*PI()*Constants!$B$2/$B$1)^2))</f>
        <v>0</v>
      </c>
      <c r="J9" s="5">
        <f t="shared" si="1"/>
        <v>0</v>
      </c>
      <c r="K9" s="5" t="e">
        <f t="shared" si="5"/>
        <v>#DIV/0!</v>
      </c>
    </row>
    <row r="10" spans="1:11" x14ac:dyDescent="0.25">
      <c r="B10" s="2"/>
    </row>
    <row r="11" spans="1:11" x14ac:dyDescent="0.25">
      <c r="A11" s="1" t="s">
        <v>11</v>
      </c>
      <c r="B11" s="1">
        <v>314</v>
      </c>
    </row>
    <row r="12" spans="1:11" ht="3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F12" s="7" t="s">
        <v>54</v>
      </c>
      <c r="G12" t="s">
        <v>20</v>
      </c>
      <c r="H12" t="s">
        <v>1</v>
      </c>
      <c r="I12" t="s">
        <v>2</v>
      </c>
      <c r="J12" t="s">
        <v>35</v>
      </c>
      <c r="K12" s="7" t="s">
        <v>54</v>
      </c>
    </row>
    <row r="13" spans="1:11" x14ac:dyDescent="0.25">
      <c r="A13" t="s">
        <v>4</v>
      </c>
      <c r="B13" s="5">
        <v>91.448669380814195</v>
      </c>
      <c r="C13" s="5">
        <f>100-B13</f>
        <v>8.5513306191858049</v>
      </c>
      <c r="D13" s="5">
        <f>B13*(1- EXP(-1*(4*PI()*Constants!$B$2/$B$11)^2))</f>
        <v>1.308741876006523</v>
      </c>
      <c r="E13" s="5">
        <f>D13+C13</f>
        <v>9.8600724951923286</v>
      </c>
      <c r="F13" s="5">
        <f>B13/100</f>
        <v>0.91448669380814196</v>
      </c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  <c r="K13" s="5">
        <f>G13/100</f>
        <v>0</v>
      </c>
    </row>
    <row r="14" spans="1:11" x14ac:dyDescent="0.25">
      <c r="A14" t="s">
        <v>5</v>
      </c>
      <c r="B14" s="5">
        <v>87.329817776399196</v>
      </c>
      <c r="C14" s="5">
        <f>B13-B14</f>
        <v>4.1188516044149992</v>
      </c>
      <c r="D14" s="5">
        <f>(B14-D13)*(1- EXP(-1*(4*PI()*Constants!$B$2/$B$11)^2))</f>
        <v>1.2310664005527718</v>
      </c>
      <c r="E14" s="5">
        <f t="shared" ref="E14:E19" si="6">D14+C14</f>
        <v>5.3499180049677708</v>
      </c>
      <c r="F14" s="5">
        <f>B14/B13</f>
        <v>0.95495996133893302</v>
      </c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7">I14+H14</f>
        <v>0</v>
      </c>
      <c r="K14" s="5" t="e">
        <f>G14/G13</f>
        <v>#DIV/0!</v>
      </c>
    </row>
    <row r="15" spans="1:11" x14ac:dyDescent="0.25">
      <c r="A15" t="s">
        <v>6</v>
      </c>
      <c r="B15" s="5">
        <v>68.933281624550006</v>
      </c>
      <c r="C15" s="5">
        <f t="shared" ref="C15:C19" si="8">B14-B15</f>
        <v>18.39653615184919</v>
      </c>
      <c r="D15" s="5">
        <f>(B15-D14)*(1- EXP(-1*(4*PI()*Constants!$B$2/$B$11)^2))</f>
        <v>0.96890118535328473</v>
      </c>
      <c r="E15" s="5">
        <f t="shared" si="6"/>
        <v>19.365437337202476</v>
      </c>
      <c r="F15" s="5">
        <f t="shared" ref="F15:F19" si="9">B15/B14</f>
        <v>0.7893441596437083</v>
      </c>
      <c r="G15" s="5"/>
      <c r="H15" s="5">
        <f t="shared" ref="H15:H19" si="10">G14-G15</f>
        <v>0</v>
      </c>
      <c r="I15" s="5">
        <f>(G15-I14)*(1- EXP(-1*(4*PI()*Constants!$B$2/$B$11)^2))</f>
        <v>0</v>
      </c>
      <c r="J15" s="5">
        <f t="shared" si="7"/>
        <v>0</v>
      </c>
      <c r="K15" s="5" t="e">
        <f t="shared" ref="K15:K19" si="11">G15/G14</f>
        <v>#DIV/0!</v>
      </c>
    </row>
    <row r="16" spans="1:11" x14ac:dyDescent="0.25">
      <c r="A16" t="s">
        <v>7</v>
      </c>
      <c r="B16" s="5">
        <v>66.501163633893995</v>
      </c>
      <c r="C16" s="5">
        <f t="shared" si="8"/>
        <v>2.4321179906560104</v>
      </c>
      <c r="D16" s="5">
        <f>(B16-D15)*(1- EXP(-1*(4*PI()*Constants!$B$2/$B$11)^2))</f>
        <v>0.93784651735838509</v>
      </c>
      <c r="E16" s="5">
        <f t="shared" si="6"/>
        <v>3.3699645080143954</v>
      </c>
      <c r="F16" s="5">
        <f t="shared" si="9"/>
        <v>0.96471779765392984</v>
      </c>
      <c r="G16" s="5"/>
      <c r="H16" s="5">
        <f t="shared" si="10"/>
        <v>0</v>
      </c>
      <c r="I16" s="5">
        <f>(G16-I15)*(1- EXP(-1*(4*PI()*Constants!$B$2/$B$11)^2))</f>
        <v>0</v>
      </c>
      <c r="J16" s="5">
        <f t="shared" si="7"/>
        <v>0</v>
      </c>
      <c r="K16" s="5" t="e">
        <f t="shared" si="11"/>
        <v>#DIV/0!</v>
      </c>
    </row>
    <row r="17" spans="1:11" x14ac:dyDescent="0.25">
      <c r="A17" t="s">
        <v>8</v>
      </c>
      <c r="B17" s="5">
        <v>66.344264011871999</v>
      </c>
      <c r="C17" s="5">
        <f t="shared" si="8"/>
        <v>0.15689962202199581</v>
      </c>
      <c r="D17" s="5">
        <f>(B17-D16)*(1- EXP(-1*(4*PI()*Constants!$B$2/$B$11)^2))</f>
        <v>0.93604552274212094</v>
      </c>
      <c r="E17" s="5">
        <f t="shared" si="6"/>
        <v>1.0929451447641167</v>
      </c>
      <c r="F17" s="5">
        <f t="shared" si="9"/>
        <v>0.9976406484721716</v>
      </c>
      <c r="G17" s="5"/>
      <c r="H17" s="5">
        <f t="shared" si="10"/>
        <v>0</v>
      </c>
      <c r="I17" s="5">
        <f>(G17-I16)*(1- EXP(-1*(4*PI()*Constants!$B$2/$B$11)^2))</f>
        <v>0</v>
      </c>
      <c r="J17" s="5">
        <f t="shared" si="7"/>
        <v>0</v>
      </c>
      <c r="K17" s="5" t="e">
        <f t="shared" si="11"/>
        <v>#DIV/0!</v>
      </c>
    </row>
    <row r="18" spans="1:11" x14ac:dyDescent="0.25">
      <c r="A18" t="s">
        <v>9</v>
      </c>
      <c r="B18" s="5">
        <v>66.240161761510507</v>
      </c>
      <c r="C18" s="5">
        <f t="shared" si="8"/>
        <v>0.10410225036149257</v>
      </c>
      <c r="D18" s="5">
        <f>(B18-D17)*(1- EXP(-1*(4*PI()*Constants!$B$2/$B$11)^2))</f>
        <v>0.93458146713291024</v>
      </c>
      <c r="E18" s="5">
        <f t="shared" si="6"/>
        <v>1.0386837174944028</v>
      </c>
      <c r="F18" s="5">
        <f t="shared" si="9"/>
        <v>0.99843087790765361</v>
      </c>
      <c r="G18" s="5"/>
      <c r="H18" s="5">
        <f t="shared" si="10"/>
        <v>0</v>
      </c>
      <c r="I18" s="5">
        <f>(G18-I17)*(1- EXP(-1*(4*PI()*Constants!$B$2/$B$11)^2))</f>
        <v>0</v>
      </c>
      <c r="J18" s="5">
        <f t="shared" si="7"/>
        <v>0</v>
      </c>
      <c r="K18" s="5" t="e">
        <f t="shared" si="11"/>
        <v>#DIV/0!</v>
      </c>
    </row>
    <row r="19" spans="1:11" x14ac:dyDescent="0.25">
      <c r="A19" t="s">
        <v>10</v>
      </c>
      <c r="B19" s="5">
        <v>63.169069373465</v>
      </c>
      <c r="C19" s="5">
        <f t="shared" si="8"/>
        <v>3.071092388045507</v>
      </c>
      <c r="D19" s="5">
        <f>(B19-D18)*(1- EXP(-1*(4*PI()*Constants!$B$2/$B$11)^2))</f>
        <v>0.89065134579121819</v>
      </c>
      <c r="E19" s="5">
        <f t="shared" si="6"/>
        <v>3.961743733836725</v>
      </c>
      <c r="F19" s="5">
        <f t="shared" si="9"/>
        <v>0.95363700349792935</v>
      </c>
      <c r="G19" s="5"/>
      <c r="H19" s="5">
        <f t="shared" si="10"/>
        <v>0</v>
      </c>
      <c r="I19" s="5">
        <f>(G19-I18)*(1- EXP(-1*(4*PI()*Constants!$B$2/$B$11)^2))</f>
        <v>0</v>
      </c>
      <c r="J19" s="5">
        <f t="shared" si="7"/>
        <v>0</v>
      </c>
      <c r="K19" s="5" t="e">
        <f t="shared" si="11"/>
        <v>#DIV/0!</v>
      </c>
    </row>
    <row r="21" spans="1:11" x14ac:dyDescent="0.25">
      <c r="A21" s="1" t="s">
        <v>12</v>
      </c>
      <c r="B21" s="1">
        <v>312.75</v>
      </c>
    </row>
    <row r="22" spans="1:11" ht="3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F22" s="7" t="s">
        <v>54</v>
      </c>
      <c r="G22" t="s">
        <v>20</v>
      </c>
      <c r="H22" t="s">
        <v>1</v>
      </c>
      <c r="I22" t="s">
        <v>2</v>
      </c>
      <c r="J22" t="s">
        <v>35</v>
      </c>
      <c r="K22" s="7" t="s">
        <v>54</v>
      </c>
    </row>
    <row r="23" spans="1:11" x14ac:dyDescent="0.25">
      <c r="A23" t="s">
        <v>4</v>
      </c>
      <c r="B23" s="5">
        <v>91.570020979147401</v>
      </c>
      <c r="C23" s="5">
        <f>100-B23</f>
        <v>8.4299790208525991</v>
      </c>
      <c r="D23" s="5">
        <f>B23*(1- EXP(-1*(4*PI()*Constants!$B$2/$B$21)^2))</f>
        <v>1.3208988770992083</v>
      </c>
      <c r="E23" s="5">
        <f>D23+C23</f>
        <v>9.750877897951808</v>
      </c>
      <c r="F23" s="5">
        <f>B23/100</f>
        <v>0.91570020979147404</v>
      </c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  <c r="K23" s="5">
        <f>G23/100</f>
        <v>0</v>
      </c>
    </row>
    <row r="24" spans="1:11" x14ac:dyDescent="0.25">
      <c r="A24" t="s">
        <v>5</v>
      </c>
      <c r="B24" s="5">
        <v>87.248351050698304</v>
      </c>
      <c r="C24" s="5">
        <f>B23-B24</f>
        <v>4.3216699284490971</v>
      </c>
      <c r="D24" s="5">
        <f>(B24-D23)*(1- EXP(-1*(4*PI()*Constants!$B$2/$B$21)^2))</f>
        <v>1.2395047404646751</v>
      </c>
      <c r="E24" s="5">
        <f t="shared" ref="E24:E29" si="12">D24+C24</f>
        <v>5.5611746689137718</v>
      </c>
      <c r="F24" s="5">
        <f>B24/B23</f>
        <v>0.95280475113756669</v>
      </c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13">I24+H24</f>
        <v>0</v>
      </c>
      <c r="K24" s="5" t="e">
        <f>G24/G23</f>
        <v>#DIV/0!</v>
      </c>
    </row>
    <row r="25" spans="1:11" x14ac:dyDescent="0.25">
      <c r="A25" t="s">
        <v>6</v>
      </c>
      <c r="B25" s="5">
        <v>68.102434884931199</v>
      </c>
      <c r="C25" s="5">
        <f t="shared" ref="C25:C29" si="14">B24-B25</f>
        <v>19.145916165767105</v>
      </c>
      <c r="D25" s="5">
        <f>(B25-D24)*(1- EXP(-1*(4*PI()*Constants!$B$2/$B$21)^2))</f>
        <v>0.96449873444389544</v>
      </c>
      <c r="E25" s="5">
        <f t="shared" si="12"/>
        <v>20.110414900211001</v>
      </c>
      <c r="F25" s="5">
        <f t="shared" ref="F25:F29" si="15">B25/B24</f>
        <v>0.78055841817982563</v>
      </c>
      <c r="G25" s="5"/>
      <c r="H25" s="5">
        <f t="shared" ref="H25:H29" si="16">G24-G25</f>
        <v>0</v>
      </c>
      <c r="I25" s="5">
        <f>(G25-I24)*(1- EXP(-1*(4*PI()*Constants!$B$2/$B$21)^2))</f>
        <v>0</v>
      </c>
      <c r="J25" s="5">
        <f t="shared" si="13"/>
        <v>0</v>
      </c>
      <c r="K25" s="5" t="e">
        <f t="shared" ref="K25:K29" si="17">G25/G24</f>
        <v>#DIV/0!</v>
      </c>
    </row>
    <row r="26" spans="1:11" x14ac:dyDescent="0.25">
      <c r="A26" t="s">
        <v>7</v>
      </c>
      <c r="B26" s="5">
        <v>65.009400229330595</v>
      </c>
      <c r="C26" s="5">
        <f t="shared" si="14"/>
        <v>3.0930346556006043</v>
      </c>
      <c r="D26" s="5">
        <f>(B26-D25)*(1- EXP(-1*(4*PI()*Constants!$B$2/$B$21)^2))</f>
        <v>0.9238486304135487</v>
      </c>
      <c r="E26" s="5">
        <f t="shared" si="12"/>
        <v>4.0168832860141528</v>
      </c>
      <c r="F26" s="5">
        <f t="shared" si="15"/>
        <v>0.95458261278283618</v>
      </c>
      <c r="G26" s="5"/>
      <c r="H26" s="5">
        <f t="shared" si="16"/>
        <v>0</v>
      </c>
      <c r="I26" s="5">
        <f>(G26-I25)*(1- EXP(-1*(4*PI()*Constants!$B$2/$B$21)^2))</f>
        <v>0</v>
      </c>
      <c r="J26" s="5">
        <f t="shared" si="13"/>
        <v>0</v>
      </c>
      <c r="K26" s="5" t="e">
        <f t="shared" si="17"/>
        <v>#DIV/0!</v>
      </c>
    </row>
    <row r="27" spans="1:11" x14ac:dyDescent="0.25">
      <c r="A27" t="s">
        <v>8</v>
      </c>
      <c r="B27" s="5">
        <v>64.746074741472697</v>
      </c>
      <c r="C27" s="5">
        <f t="shared" si="14"/>
        <v>0.26332548785789811</v>
      </c>
      <c r="D27" s="5">
        <f>(B27-D26)*(1- EXP(-1*(4*PI()*Constants!$B$2/$B$21)^2))</f>
        <v>0.92063653478104424</v>
      </c>
      <c r="E27" s="5">
        <f t="shared" si="12"/>
        <v>1.1839620226389425</v>
      </c>
      <c r="F27" s="5">
        <f t="shared" si="15"/>
        <v>0.99594942443817391</v>
      </c>
      <c r="G27" s="5"/>
      <c r="H27" s="5">
        <f t="shared" si="16"/>
        <v>0</v>
      </c>
      <c r="I27" s="5">
        <f>(G27-I26)*(1- EXP(-1*(4*PI()*Constants!$B$2/$B$21)^2))</f>
        <v>0</v>
      </c>
      <c r="J27" s="5">
        <f t="shared" si="13"/>
        <v>0</v>
      </c>
      <c r="K27" s="5" t="e">
        <f t="shared" si="17"/>
        <v>#DIV/0!</v>
      </c>
    </row>
    <row r="28" spans="1:11" x14ac:dyDescent="0.25">
      <c r="A28" t="s">
        <v>9</v>
      </c>
      <c r="B28" s="5">
        <v>64.423706901222701</v>
      </c>
      <c r="C28" s="5">
        <f t="shared" si="14"/>
        <v>0.32236784024999565</v>
      </c>
      <c r="D28" s="5">
        <f>(B28-D27)*(1- EXP(-1*(4*PI()*Constants!$B$2/$B$21)^2))</f>
        <v>0.9160327085486466</v>
      </c>
      <c r="E28" s="5">
        <f t="shared" si="12"/>
        <v>1.2384005487986423</v>
      </c>
      <c r="F28" s="5">
        <f t="shared" si="15"/>
        <v>0.99502104426349869</v>
      </c>
      <c r="G28" s="5"/>
      <c r="H28" s="5">
        <f t="shared" si="16"/>
        <v>0</v>
      </c>
      <c r="I28" s="5">
        <f>(G28-I27)*(1- EXP(-1*(4*PI()*Constants!$B$2/$B$21)^2))</f>
        <v>0</v>
      </c>
      <c r="J28" s="5">
        <f t="shared" si="13"/>
        <v>0</v>
      </c>
      <c r="K28" s="5" t="e">
        <f t="shared" si="17"/>
        <v>#DIV/0!</v>
      </c>
    </row>
    <row r="29" spans="1:11" x14ac:dyDescent="0.25">
      <c r="A29" t="s">
        <v>10</v>
      </c>
      <c r="B29" s="5">
        <v>61.696304089071901</v>
      </c>
      <c r="C29" s="5">
        <f t="shared" si="14"/>
        <v>2.7274028121507996</v>
      </c>
      <c r="D29" s="5">
        <f>(B29-D28)*(1- EXP(-1*(4*PI()*Constants!$B$2/$B$21)^2))</f>
        <v>0.87675629379402409</v>
      </c>
      <c r="E29" s="5">
        <f t="shared" si="12"/>
        <v>3.6041591059448237</v>
      </c>
      <c r="F29" s="5">
        <f t="shared" si="15"/>
        <v>0.95766460914252305</v>
      </c>
      <c r="G29" s="5"/>
      <c r="H29" s="5">
        <f t="shared" si="16"/>
        <v>0</v>
      </c>
      <c r="I29" s="5">
        <f>(G29-I28)*(1- EXP(-1*(4*PI()*Constants!$B$2/$B$21)^2))</f>
        <v>0</v>
      </c>
      <c r="J29" s="5">
        <f t="shared" si="13"/>
        <v>0</v>
      </c>
      <c r="K29" s="5" t="e">
        <f t="shared" si="17"/>
        <v>#DIV/0!</v>
      </c>
    </row>
    <row r="31" spans="1:11" x14ac:dyDescent="0.25">
      <c r="A31" s="1" t="s">
        <v>14</v>
      </c>
      <c r="B31" s="1">
        <v>370.5</v>
      </c>
    </row>
    <row r="32" spans="1:11" ht="3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F32" s="7" t="s">
        <v>54</v>
      </c>
      <c r="G32" t="s">
        <v>20</v>
      </c>
      <c r="H32" t="s">
        <v>1</v>
      </c>
      <c r="I32" t="s">
        <v>2</v>
      </c>
      <c r="J32" t="s">
        <v>35</v>
      </c>
      <c r="K32" s="7" t="s">
        <v>54</v>
      </c>
    </row>
    <row r="33" spans="1:11" x14ac:dyDescent="0.25">
      <c r="A33" t="s">
        <v>4</v>
      </c>
      <c r="B33" s="5">
        <v>85.524008296353401</v>
      </c>
      <c r="C33" s="5">
        <f>100-B33</f>
        <v>14.475991703646599</v>
      </c>
      <c r="D33" s="5">
        <f>B33*(1- EXP(-1*(4*PI()*Constants!$B$2/$B$31)^2))</f>
        <v>0.88090195277855521</v>
      </c>
      <c r="E33" s="5">
        <f>D33+C33</f>
        <v>15.356893656425154</v>
      </c>
      <c r="F33" s="5">
        <f>B33/100</f>
        <v>0.85524008296353404</v>
      </c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  <c r="K33" s="5">
        <f>G33/100</f>
        <v>0</v>
      </c>
    </row>
    <row r="34" spans="1:11" x14ac:dyDescent="0.25">
      <c r="A34" t="s">
        <v>5</v>
      </c>
      <c r="B34" s="5">
        <v>76.933085613196596</v>
      </c>
      <c r="C34" s="5">
        <f>B33-B34</f>
        <v>8.5909226831568049</v>
      </c>
      <c r="D34" s="5">
        <f>(B34-D33)*(1- EXP(-1*(4*PI()*Constants!$B$2/$B$31)^2))</f>
        <v>0.7833416421198317</v>
      </c>
      <c r="E34" s="5">
        <f t="shared" ref="E34:E39" si="18">D34+C34</f>
        <v>9.374264325276636</v>
      </c>
      <c r="F34" s="5">
        <f>B34/B33</f>
        <v>0.89954957848341277</v>
      </c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9">I34+H34</f>
        <v>0</v>
      </c>
      <c r="K34" s="5" t="e">
        <f>G34/G33</f>
        <v>#DIV/0!</v>
      </c>
    </row>
    <row r="35" spans="1:11" x14ac:dyDescent="0.25">
      <c r="A35" t="s">
        <v>6</v>
      </c>
      <c r="B35" s="5">
        <v>61.935806419025397</v>
      </c>
      <c r="C35" s="5">
        <f t="shared" ref="C35:C39" si="20">B34-B35</f>
        <v>14.997279194171199</v>
      </c>
      <c r="D35" s="5">
        <f>(B35-D34)*(1- EXP(-1*(4*PI()*Constants!$B$2/$B$31)^2))</f>
        <v>0.62987372449304191</v>
      </c>
      <c r="E35" s="5">
        <f t="shared" si="18"/>
        <v>15.62715291866424</v>
      </c>
      <c r="F35" s="5">
        <f t="shared" ref="F35:F39" si="21">B35/B34</f>
        <v>0.80506073460286809</v>
      </c>
      <c r="G35" s="5"/>
      <c r="H35" s="5">
        <f t="shared" ref="H35:H39" si="22">G34-G35</f>
        <v>0</v>
      </c>
      <c r="I35" s="5">
        <f>(G35-I34)*(1- EXP(-1*(4*PI()*Constants!$B$2/$B$31)^2))</f>
        <v>0</v>
      </c>
      <c r="J35" s="5">
        <f t="shared" si="19"/>
        <v>0</v>
      </c>
      <c r="K35" s="5" t="e">
        <f t="shared" ref="K35:K39" si="23">G35/G34</f>
        <v>#DIV/0!</v>
      </c>
    </row>
    <row r="36" spans="1:11" x14ac:dyDescent="0.25">
      <c r="A36" t="s">
        <v>7</v>
      </c>
      <c r="B36" s="5">
        <v>58.072816062410801</v>
      </c>
      <c r="C36" s="5">
        <f t="shared" si="20"/>
        <v>3.8629903566145956</v>
      </c>
      <c r="D36" s="5">
        <f>(B36-D35)*(1- EXP(-1*(4*PI()*Constants!$B$2/$B$31)^2))</f>
        <v>0.59166544093064055</v>
      </c>
      <c r="E36" s="5">
        <f t="shared" si="18"/>
        <v>4.4546557975452359</v>
      </c>
      <c r="F36" s="5">
        <f t="shared" si="21"/>
        <v>0.9376291263493105</v>
      </c>
      <c r="G36" s="5"/>
      <c r="H36" s="5">
        <f t="shared" si="22"/>
        <v>0</v>
      </c>
      <c r="I36" s="5">
        <f>(G36-I35)*(1- EXP(-1*(4*PI()*Constants!$B$2/$B$31)^2))</f>
        <v>0</v>
      </c>
      <c r="J36" s="5">
        <f t="shared" si="19"/>
        <v>0</v>
      </c>
      <c r="K36" s="5" t="e">
        <f t="shared" si="23"/>
        <v>#DIV/0!</v>
      </c>
    </row>
    <row r="37" spans="1:11" x14ac:dyDescent="0.25">
      <c r="A37" t="s">
        <v>8</v>
      </c>
      <c r="B37" s="5">
        <v>57.731374499250798</v>
      </c>
      <c r="C37" s="5">
        <f t="shared" si="20"/>
        <v>0.34144156316000362</v>
      </c>
      <c r="D37" s="5">
        <f>(B37-D36)*(1- EXP(-1*(4*PI()*Constants!$B$2/$B$31)^2))</f>
        <v>0.58854212160234898</v>
      </c>
      <c r="E37" s="5">
        <f t="shared" si="18"/>
        <v>0.9299836847623526</v>
      </c>
      <c r="F37" s="5">
        <f t="shared" si="21"/>
        <v>0.99412045796447934</v>
      </c>
      <c r="G37" s="5"/>
      <c r="H37" s="5">
        <f t="shared" si="22"/>
        <v>0</v>
      </c>
      <c r="I37" s="5">
        <f>(G37-I36)*(1- EXP(-1*(4*PI()*Constants!$B$2/$B$31)^2))</f>
        <v>0</v>
      </c>
      <c r="J37" s="5">
        <f t="shared" si="19"/>
        <v>0</v>
      </c>
      <c r="K37" s="5" t="e">
        <f t="shared" si="23"/>
        <v>#DIV/0!</v>
      </c>
    </row>
    <row r="38" spans="1:11" x14ac:dyDescent="0.25">
      <c r="A38" t="s">
        <v>9</v>
      </c>
      <c r="B38" s="5">
        <v>57.494528015876597</v>
      </c>
      <c r="C38" s="5">
        <f t="shared" si="20"/>
        <v>0.236846483374201</v>
      </c>
      <c r="D38" s="5">
        <f>(B38-D37)*(1- EXP(-1*(4*PI()*Constants!$B$2/$B$31)^2))</f>
        <v>0.58613476025763511</v>
      </c>
      <c r="E38" s="5">
        <f t="shared" si="18"/>
        <v>0.82298124363183611</v>
      </c>
      <c r="F38" s="5">
        <f t="shared" si="21"/>
        <v>0.99589743903677064</v>
      </c>
      <c r="G38" s="5"/>
      <c r="H38" s="5">
        <f t="shared" si="22"/>
        <v>0</v>
      </c>
      <c r="I38" s="5">
        <f>(G38-I37)*(1- EXP(-1*(4*PI()*Constants!$B$2/$B$31)^2))</f>
        <v>0</v>
      </c>
      <c r="J38" s="5">
        <f t="shared" si="19"/>
        <v>0</v>
      </c>
      <c r="K38" s="5" t="e">
        <f t="shared" si="23"/>
        <v>#DIV/0!</v>
      </c>
    </row>
    <row r="39" spans="1:11" x14ac:dyDescent="0.25">
      <c r="A39" t="s">
        <v>10</v>
      </c>
      <c r="B39" s="5">
        <v>55.1734568732643</v>
      </c>
      <c r="C39" s="5">
        <f t="shared" si="20"/>
        <v>2.321071142612297</v>
      </c>
      <c r="D39" s="5">
        <f>(B39-D38)*(1- EXP(-1*(4*PI()*Constants!$B$2/$B$31)^2))</f>
        <v>0.56225239677347871</v>
      </c>
      <c r="E39" s="5">
        <f t="shared" si="18"/>
        <v>2.8833235393857759</v>
      </c>
      <c r="F39" s="5">
        <f t="shared" si="21"/>
        <v>0.95962970350897825</v>
      </c>
      <c r="G39" s="5"/>
      <c r="H39" s="5">
        <f t="shared" si="22"/>
        <v>0</v>
      </c>
      <c r="I39" s="5">
        <f>(G39-I38)*(1- EXP(-1*(4*PI()*Constants!$B$2/$B$31)^2))</f>
        <v>0</v>
      </c>
      <c r="J39" s="5">
        <f t="shared" si="19"/>
        <v>0</v>
      </c>
      <c r="K39" s="5" t="e">
        <f t="shared" si="23"/>
        <v>#DIV/0!</v>
      </c>
    </row>
    <row r="41" spans="1:11" x14ac:dyDescent="0.25">
      <c r="A41" s="1" t="s">
        <v>15</v>
      </c>
      <c r="B41" s="1">
        <v>371.5</v>
      </c>
    </row>
    <row r="42" spans="1:11" ht="3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F42" s="7" t="s">
        <v>54</v>
      </c>
      <c r="G42" t="s">
        <v>20</v>
      </c>
      <c r="H42" t="s">
        <v>1</v>
      </c>
      <c r="I42" t="s">
        <v>2</v>
      </c>
      <c r="J42" t="s">
        <v>35</v>
      </c>
      <c r="K42" s="7" t="s">
        <v>54</v>
      </c>
    </row>
    <row r="43" spans="1:11" x14ac:dyDescent="0.25">
      <c r="A43" t="s">
        <v>4</v>
      </c>
      <c r="B43" s="5">
        <v>85.048591007810202</v>
      </c>
      <c r="C43" s="5">
        <f>100-B43</f>
        <v>14.951408992189798</v>
      </c>
      <c r="D43" s="5">
        <f>B43*(1- EXP(-1*(4*PI()*Constants!$B$2/$B$41)^2))</f>
        <v>0.87131964066785961</v>
      </c>
      <c r="E43" s="5">
        <f>D43+C43</f>
        <v>15.822728632857658</v>
      </c>
      <c r="F43" s="5">
        <f>B43/100</f>
        <v>0.85048591007810204</v>
      </c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  <c r="K43" s="5">
        <f>G43/100</f>
        <v>0</v>
      </c>
    </row>
    <row r="44" spans="1:11" x14ac:dyDescent="0.25">
      <c r="A44" t="s">
        <v>5</v>
      </c>
      <c r="B44" s="5">
        <v>74.683418544752897</v>
      </c>
      <c r="C44" s="5">
        <f>B43-B44</f>
        <v>10.365172463057306</v>
      </c>
      <c r="D44" s="5">
        <f>(B44-D43)*(1- EXP(-1*(4*PI()*Constants!$B$2/$B$41)^2))</f>
        <v>0.75620219843667713</v>
      </c>
      <c r="E44" s="5">
        <f t="shared" ref="E44:E49" si="24">D44+C44</f>
        <v>11.121374661493983</v>
      </c>
      <c r="F44" s="5">
        <f>B44/B43</f>
        <v>0.87812646464530553</v>
      </c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25">I44+H44</f>
        <v>0</v>
      </c>
      <c r="K44" s="5" t="e">
        <f>G44/G43</f>
        <v>#DIV/0!</v>
      </c>
    </row>
    <row r="45" spans="1:11" x14ac:dyDescent="0.25">
      <c r="A45" t="s">
        <v>6</v>
      </c>
      <c r="B45" s="5">
        <v>59.0861568172514</v>
      </c>
      <c r="C45" s="5">
        <f t="shared" ref="C45:C49" si="26">B44-B45</f>
        <v>15.597261727501497</v>
      </c>
      <c r="D45" s="5">
        <f>(B45-D44)*(1- EXP(-1*(4*PI()*Constants!$B$2/$B$41)^2))</f>
        <v>0.59758820806297563</v>
      </c>
      <c r="E45" s="5">
        <f t="shared" si="24"/>
        <v>16.194849935564473</v>
      </c>
      <c r="F45" s="5">
        <f t="shared" ref="F45:F49" si="27">B45/B44</f>
        <v>0.79115495739988018</v>
      </c>
      <c r="G45" s="5"/>
      <c r="H45" s="5">
        <f t="shared" ref="H45:H49" si="28">G44-G45</f>
        <v>0</v>
      </c>
      <c r="I45" s="5">
        <f>(G45-I44)*(1- EXP(-1*(4*PI()*Constants!$B$2/$B$41)^2))</f>
        <v>0</v>
      </c>
      <c r="J45" s="5">
        <f t="shared" si="25"/>
        <v>0</v>
      </c>
      <c r="K45" s="5" t="e">
        <f t="shared" ref="K45:K49" si="29">G45/G44</f>
        <v>#DIV/0!</v>
      </c>
    </row>
    <row r="46" spans="1:11" x14ac:dyDescent="0.25">
      <c r="A46" t="s">
        <v>7</v>
      </c>
      <c r="B46" s="5">
        <v>55.818948949539099</v>
      </c>
      <c r="C46" s="5">
        <f t="shared" si="26"/>
        <v>3.2672078677123011</v>
      </c>
      <c r="D46" s="5">
        <f>(B46-D45)*(1- EXP(-1*(4*PI()*Constants!$B$2/$B$41)^2))</f>
        <v>0.56574077980944648</v>
      </c>
      <c r="E46" s="5">
        <f t="shared" si="24"/>
        <v>3.8329486475217474</v>
      </c>
      <c r="F46" s="5">
        <f t="shared" si="27"/>
        <v>0.9447043428832661</v>
      </c>
      <c r="G46" s="5"/>
      <c r="H46" s="5">
        <f t="shared" si="28"/>
        <v>0</v>
      </c>
      <c r="I46" s="5">
        <f>(G46-I45)*(1- EXP(-1*(4*PI()*Constants!$B$2/$B$41)^2))</f>
        <v>0</v>
      </c>
      <c r="J46" s="5">
        <f t="shared" si="25"/>
        <v>0</v>
      </c>
      <c r="K46" s="5" t="e">
        <f t="shared" si="29"/>
        <v>#DIV/0!</v>
      </c>
    </row>
    <row r="47" spans="1:11" x14ac:dyDescent="0.25">
      <c r="A47" t="s">
        <v>8</v>
      </c>
      <c r="B47" s="5">
        <v>55.734349047849001</v>
      </c>
      <c r="C47" s="5">
        <f t="shared" si="26"/>
        <v>8.4599901690097568E-2</v>
      </c>
      <c r="D47" s="5">
        <f>(B47-D46)*(1- EXP(-1*(4*PI()*Constants!$B$2/$B$41)^2))</f>
        <v>0.56520033268793135</v>
      </c>
      <c r="E47" s="5">
        <f t="shared" si="24"/>
        <v>0.64980023437802892</v>
      </c>
      <c r="F47" s="5">
        <f t="shared" si="27"/>
        <v>0.99848438741176271</v>
      </c>
      <c r="G47" s="5"/>
      <c r="H47" s="5">
        <f t="shared" si="28"/>
        <v>0</v>
      </c>
      <c r="I47" s="5">
        <f>(G47-I46)*(1- EXP(-1*(4*PI()*Constants!$B$2/$B$41)^2))</f>
        <v>0</v>
      </c>
      <c r="J47" s="5">
        <f t="shared" si="25"/>
        <v>0</v>
      </c>
      <c r="K47" s="5" t="e">
        <f t="shared" si="29"/>
        <v>#DIV/0!</v>
      </c>
    </row>
    <row r="48" spans="1:11" x14ac:dyDescent="0.25">
      <c r="A48" t="s">
        <v>9</v>
      </c>
      <c r="B48" s="5">
        <v>55.649729264112402</v>
      </c>
      <c r="C48" s="5">
        <f t="shared" si="26"/>
        <v>8.4619783736599175E-2</v>
      </c>
      <c r="D48" s="5">
        <f>(B48-D47)*(1- EXP(-1*(4*PI()*Constants!$B$2/$B$41)^2))</f>
        <v>0.56433894302234222</v>
      </c>
      <c r="E48" s="5">
        <f t="shared" si="24"/>
        <v>0.6489587267589414</v>
      </c>
      <c r="F48" s="5">
        <f t="shared" si="27"/>
        <v>0.99848173011469188</v>
      </c>
      <c r="G48" s="5"/>
      <c r="H48" s="5">
        <f t="shared" si="28"/>
        <v>0</v>
      </c>
      <c r="I48" s="5">
        <f>(G48-I47)*(1- EXP(-1*(4*PI()*Constants!$B$2/$B$41)^2))</f>
        <v>0</v>
      </c>
      <c r="J48" s="5">
        <f t="shared" si="25"/>
        <v>0</v>
      </c>
      <c r="K48" s="5" t="e">
        <f t="shared" si="29"/>
        <v>#DIV/0!</v>
      </c>
    </row>
    <row r="49" spans="1:11" x14ac:dyDescent="0.25">
      <c r="A49" t="s">
        <v>10</v>
      </c>
      <c r="B49" s="5">
        <v>52.903828102603001</v>
      </c>
      <c r="C49" s="5">
        <f t="shared" si="26"/>
        <v>2.7459011615094013</v>
      </c>
      <c r="D49" s="5">
        <f>(B49-D48)*(1- EXP(-1*(4*PI()*Constants!$B$2/$B$41)^2))</f>
        <v>0.53621611301093974</v>
      </c>
      <c r="E49" s="5">
        <f t="shared" si="24"/>
        <v>3.2821172745203411</v>
      </c>
      <c r="F49" s="5">
        <f t="shared" si="27"/>
        <v>0.95065742101857464</v>
      </c>
      <c r="G49" s="5"/>
      <c r="H49" s="5">
        <f t="shared" si="28"/>
        <v>0</v>
      </c>
      <c r="I49" s="5">
        <f>(G49-I48)*(1- EXP(-1*(4*PI()*Constants!$B$2/$B$41)^2))</f>
        <v>0</v>
      </c>
      <c r="J49" s="5">
        <f t="shared" si="25"/>
        <v>0</v>
      </c>
      <c r="K49" s="5" t="e">
        <f t="shared" si="29"/>
        <v>#DIV/0!</v>
      </c>
    </row>
    <row r="51" spans="1:11" x14ac:dyDescent="0.25">
      <c r="A51" s="1" t="s">
        <v>13</v>
      </c>
      <c r="B51" s="1">
        <v>370.5</v>
      </c>
    </row>
    <row r="52" spans="1:11" ht="3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F52" s="7" t="s">
        <v>54</v>
      </c>
      <c r="G52" t="s">
        <v>20</v>
      </c>
      <c r="H52" t="s">
        <v>1</v>
      </c>
      <c r="I52" t="s">
        <v>2</v>
      </c>
      <c r="J52" t="s">
        <v>35</v>
      </c>
      <c r="K52" s="7" t="s">
        <v>54</v>
      </c>
    </row>
    <row r="53" spans="1:11" x14ac:dyDescent="0.25">
      <c r="A53" t="s">
        <v>4</v>
      </c>
      <c r="B53" s="5">
        <v>85.5172956385682</v>
      </c>
      <c r="C53" s="5">
        <f>100-B53</f>
        <v>14.4827043614318</v>
      </c>
      <c r="D53" s="5">
        <f>B53*(1- EXP(-1*(4*PI()*Constants!$B$2/$B$51)^2))</f>
        <v>0.88083281203703589</v>
      </c>
      <c r="E53" s="5">
        <f>D53+C53</f>
        <v>15.363537173468837</v>
      </c>
      <c r="F53" s="5">
        <f>B53/100</f>
        <v>0.85517295638568203</v>
      </c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  <c r="K53" s="5">
        <f>G53/100</f>
        <v>0</v>
      </c>
    </row>
    <row r="54" spans="1:11" x14ac:dyDescent="0.25">
      <c r="A54" t="s">
        <v>5</v>
      </c>
      <c r="B54" s="5">
        <v>77.804963078425004</v>
      </c>
      <c r="C54" s="5">
        <f>B53-B54</f>
        <v>7.7123325601431958</v>
      </c>
      <c r="D54" s="5">
        <f>(B54-D53)*(1- EXP(-1*(4*PI()*Constants!$B$2/$B$51)^2))</f>
        <v>0.79232273974631284</v>
      </c>
      <c r="E54" s="5">
        <f t="shared" ref="E54:E59" si="30">D54+C54</f>
        <v>8.5046552998895084</v>
      </c>
      <c r="F54" s="5">
        <f>B54/B53</f>
        <v>0.90981552325112414</v>
      </c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31">I54+H54</f>
        <v>0</v>
      </c>
      <c r="K54" s="5" t="e">
        <f>G54/G53</f>
        <v>#DIV/0!</v>
      </c>
    </row>
    <row r="55" spans="1:11" x14ac:dyDescent="0.25">
      <c r="A55" t="s">
        <v>6</v>
      </c>
      <c r="B55" s="5">
        <v>62.631928993566099</v>
      </c>
      <c r="C55" s="5">
        <f t="shared" ref="C55:C59" si="32">B54-B55</f>
        <v>15.173034084858905</v>
      </c>
      <c r="D55" s="5">
        <f>(B55-D54)*(1- EXP(-1*(4*PI()*Constants!$B$2/$B$51)^2))</f>
        <v>0.63695131920482628</v>
      </c>
      <c r="E55" s="5">
        <f t="shared" si="30"/>
        <v>15.809985404063731</v>
      </c>
      <c r="F55" s="5">
        <f t="shared" ref="F55:F59" si="33">B55/B54</f>
        <v>0.80498629541710653</v>
      </c>
      <c r="G55" s="5"/>
      <c r="H55" s="5">
        <f t="shared" ref="H55:H59" si="34">G54-G55</f>
        <v>0</v>
      </c>
      <c r="I55" s="5">
        <f>(G55-I54)*(1- EXP(-1*(4*PI()*Constants!$B$2/$B$51)^2))</f>
        <v>0</v>
      </c>
      <c r="J55" s="5">
        <f t="shared" si="31"/>
        <v>0</v>
      </c>
      <c r="K55" s="5" t="e">
        <f t="shared" ref="K55:K59" si="35">G55/G54</f>
        <v>#DIV/0!</v>
      </c>
    </row>
    <row r="56" spans="1:11" x14ac:dyDescent="0.25">
      <c r="A56" t="s">
        <v>7</v>
      </c>
      <c r="B56" s="5">
        <v>58.654811355468603</v>
      </c>
      <c r="C56" s="5">
        <f t="shared" si="32"/>
        <v>3.9771176380974964</v>
      </c>
      <c r="D56" s="5">
        <f>(B56-D55)*(1- EXP(-1*(4*PI()*Constants!$B$2/$B$51)^2))</f>
        <v>0.59758712459875218</v>
      </c>
      <c r="E56" s="5">
        <f t="shared" si="30"/>
        <v>4.5747047626962489</v>
      </c>
      <c r="F56" s="5">
        <f t="shared" si="33"/>
        <v>0.93650015731583092</v>
      </c>
      <c r="G56" s="5"/>
      <c r="H56" s="5">
        <f t="shared" si="34"/>
        <v>0</v>
      </c>
      <c r="I56" s="5">
        <f>(G56-I55)*(1- EXP(-1*(4*PI()*Constants!$B$2/$B$51)^2))</f>
        <v>0</v>
      </c>
      <c r="J56" s="5">
        <f t="shared" si="31"/>
        <v>0</v>
      </c>
      <c r="K56" s="5" t="e">
        <f t="shared" si="35"/>
        <v>#DIV/0!</v>
      </c>
    </row>
    <row r="57" spans="1:11" x14ac:dyDescent="0.25">
      <c r="A57" t="s">
        <v>8</v>
      </c>
      <c r="B57" s="5">
        <v>58.309241095032696</v>
      </c>
      <c r="C57" s="5">
        <f t="shared" si="32"/>
        <v>0.34557026043590611</v>
      </c>
      <c r="D57" s="5">
        <f>(B57-D56)*(1- EXP(-1*(4*PI()*Constants!$B$2/$B$51)^2))</f>
        <v>0.59443318541003387</v>
      </c>
      <c r="E57" s="5">
        <f t="shared" si="30"/>
        <v>0.94000344584593998</v>
      </c>
      <c r="F57" s="5">
        <f t="shared" si="33"/>
        <v>0.99410840726532002</v>
      </c>
      <c r="G57" s="5"/>
      <c r="H57" s="5">
        <f t="shared" si="34"/>
        <v>0</v>
      </c>
      <c r="I57" s="5">
        <f>(G57-I56)*(1- EXP(-1*(4*PI()*Constants!$B$2/$B$51)^2))</f>
        <v>0</v>
      </c>
      <c r="J57" s="5">
        <f t="shared" si="31"/>
        <v>0</v>
      </c>
      <c r="K57" s="5" t="e">
        <f t="shared" si="35"/>
        <v>#DIV/0!</v>
      </c>
    </row>
    <row r="58" spans="1:11" x14ac:dyDescent="0.25">
      <c r="A58" t="s">
        <v>9</v>
      </c>
      <c r="B58" s="5">
        <v>58.077319092488899</v>
      </c>
      <c r="C58" s="5">
        <f t="shared" si="32"/>
        <v>0.23192200254379713</v>
      </c>
      <c r="D58" s="5">
        <f>(B58-D57)*(1- EXP(-1*(4*PI()*Constants!$B$2/$B$51)^2))</f>
        <v>0.5920768618728518</v>
      </c>
      <c r="E58" s="5">
        <f t="shared" si="30"/>
        <v>0.82399886441664894</v>
      </c>
      <c r="F58" s="5">
        <f t="shared" si="33"/>
        <v>0.996022551516906</v>
      </c>
      <c r="G58" s="5"/>
      <c r="H58" s="5">
        <f t="shared" si="34"/>
        <v>0</v>
      </c>
      <c r="I58" s="5">
        <f>(G58-I57)*(1- EXP(-1*(4*PI()*Constants!$B$2/$B$51)^2))</f>
        <v>0</v>
      </c>
      <c r="J58" s="5">
        <f t="shared" si="31"/>
        <v>0</v>
      </c>
      <c r="K58" s="5" t="e">
        <f t="shared" si="35"/>
        <v>#DIV/0!</v>
      </c>
    </row>
    <row r="59" spans="1:11" x14ac:dyDescent="0.25">
      <c r="A59" t="s">
        <v>10</v>
      </c>
      <c r="B59" s="5">
        <v>55.703111265034103</v>
      </c>
      <c r="C59" s="5">
        <f t="shared" si="32"/>
        <v>2.3742078274547964</v>
      </c>
      <c r="D59" s="5">
        <f>(B59-D58)*(1- EXP(-1*(4*PI()*Constants!$B$2/$B$51)^2))</f>
        <v>0.56764666194277125</v>
      </c>
      <c r="E59" s="5">
        <f t="shared" si="30"/>
        <v>2.9418544893975676</v>
      </c>
      <c r="F59" s="5">
        <f t="shared" si="33"/>
        <v>0.95911987907579133</v>
      </c>
      <c r="G59" s="5"/>
      <c r="H59" s="5">
        <f t="shared" si="34"/>
        <v>0</v>
      </c>
      <c r="I59" s="5">
        <f>(G59-I58)*(1- EXP(-1*(4*PI()*Constants!$B$2/$B$51)^2))</f>
        <v>0</v>
      </c>
      <c r="J59" s="5">
        <f t="shared" si="31"/>
        <v>0</v>
      </c>
      <c r="K59" s="5" t="e">
        <f t="shared" si="35"/>
        <v>#DIV/0!</v>
      </c>
    </row>
    <row r="61" spans="1:11" x14ac:dyDescent="0.25">
      <c r="A61" s="1" t="s">
        <v>16</v>
      </c>
      <c r="B61" s="1">
        <v>422.5</v>
      </c>
    </row>
    <row r="62" spans="1:11" ht="3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F62" s="7" t="s">
        <v>54</v>
      </c>
      <c r="G62" t="s">
        <v>20</v>
      </c>
      <c r="H62" t="s">
        <v>1</v>
      </c>
      <c r="I62" t="s">
        <v>2</v>
      </c>
      <c r="J62" t="s">
        <v>35</v>
      </c>
      <c r="K62" s="7" t="s">
        <v>54</v>
      </c>
    </row>
    <row r="63" spans="1:11" x14ac:dyDescent="0.25">
      <c r="A63" t="s">
        <v>4</v>
      </c>
      <c r="B63" s="5">
        <v>73.702589806134398</v>
      </c>
      <c r="C63" s="5">
        <f>100-B63</f>
        <v>26.297410193865602</v>
      </c>
      <c r="D63" s="5">
        <f>B63*(1- EXP(-1*(4*PI()*Constants!$B$2/$B$61)^2))</f>
        <v>0.58447216553480918</v>
      </c>
      <c r="E63" s="5">
        <f>D63+C63</f>
        <v>26.881882359400411</v>
      </c>
      <c r="F63" s="5">
        <f>B63/100</f>
        <v>0.737025898061344</v>
      </c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  <c r="K63" s="5">
        <f>G63/100</f>
        <v>0</v>
      </c>
    </row>
    <row r="64" spans="1:11" x14ac:dyDescent="0.25">
      <c r="A64" t="s">
        <v>5</v>
      </c>
      <c r="B64" s="5">
        <v>67.216711224117304</v>
      </c>
      <c r="C64" s="5">
        <f>B63-B64</f>
        <v>6.4858785820170937</v>
      </c>
      <c r="D64" s="5">
        <f>(B64-D63)*(1- EXP(-1*(4*PI()*Constants!$B$2/$B$61)^2))</f>
        <v>0.52840326451814013</v>
      </c>
      <c r="E64" s="5">
        <f t="shared" ref="E64:E69" si="36">D64+C64</f>
        <v>7.0142818465352335</v>
      </c>
      <c r="F64" s="5">
        <f>B64/B63</f>
        <v>0.91199931238403698</v>
      </c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37">I64+H64</f>
        <v>0</v>
      </c>
      <c r="K64" s="5" t="e">
        <f>G64/G63</f>
        <v>#DIV/0!</v>
      </c>
    </row>
    <row r="65" spans="1:11" x14ac:dyDescent="0.25">
      <c r="A65" t="s">
        <v>6</v>
      </c>
      <c r="B65" s="5">
        <v>54.452986923866099</v>
      </c>
      <c r="C65" s="5">
        <f t="shared" ref="C65:C69" si="38">B64-B65</f>
        <v>12.763724300251205</v>
      </c>
      <c r="D65" s="5">
        <f>(B65-D64)*(1- EXP(-1*(4*PI()*Constants!$B$2/$B$61)^2))</f>
        <v>0.42762972467921118</v>
      </c>
      <c r="E65" s="5">
        <f t="shared" si="36"/>
        <v>13.191354024930416</v>
      </c>
      <c r="F65" s="5">
        <f t="shared" ref="F65:F69" si="39">B65/B64</f>
        <v>0.81011084791557619</v>
      </c>
      <c r="G65" s="5"/>
      <c r="H65" s="5">
        <f t="shared" ref="H65:H69" si="40">G64-G65</f>
        <v>0</v>
      </c>
      <c r="I65" s="5">
        <f>(G65-I64)*(1- EXP(-1*(4*PI()*Constants!$B$2/$B$61)^2))</f>
        <v>0</v>
      </c>
      <c r="J65" s="5">
        <f t="shared" si="37"/>
        <v>0</v>
      </c>
      <c r="K65" s="5" t="e">
        <f t="shared" ref="K65:K69" si="41">G65/G64</f>
        <v>#DIV/0!</v>
      </c>
    </row>
    <row r="66" spans="1:11" x14ac:dyDescent="0.25">
      <c r="A66" t="s">
        <v>7</v>
      </c>
      <c r="B66" s="5">
        <v>50.8442095015996</v>
      </c>
      <c r="C66" s="5">
        <f t="shared" si="38"/>
        <v>3.608777422266499</v>
      </c>
      <c r="D66" s="5">
        <f>(B66-D65)*(1- EXP(-1*(4*PI()*Constants!$B$2/$B$61)^2))</f>
        <v>0.39981074801556743</v>
      </c>
      <c r="E66" s="5">
        <f t="shared" si="36"/>
        <v>4.0085881702820663</v>
      </c>
      <c r="F66" s="5">
        <f t="shared" si="39"/>
        <v>0.93372673151406471</v>
      </c>
      <c r="G66" s="5"/>
      <c r="H66" s="5">
        <f t="shared" si="40"/>
        <v>0</v>
      </c>
      <c r="I66" s="5">
        <f>(G66-I65)*(1- EXP(-1*(4*PI()*Constants!$B$2/$B$61)^2))</f>
        <v>0</v>
      </c>
      <c r="J66" s="5">
        <f t="shared" si="37"/>
        <v>0</v>
      </c>
      <c r="K66" s="5" t="e">
        <f t="shared" si="41"/>
        <v>#DIV/0!</v>
      </c>
    </row>
    <row r="67" spans="1:11" x14ac:dyDescent="0.25">
      <c r="A67" t="s">
        <v>8</v>
      </c>
      <c r="B67" s="5">
        <v>50.500643423472198</v>
      </c>
      <c r="C67" s="5">
        <f t="shared" si="38"/>
        <v>0.34356607812740236</v>
      </c>
      <c r="D67" s="5">
        <f>(B67-D66)*(1- EXP(-1*(4*PI()*Constants!$B$2/$B$61)^2))</f>
        <v>0.39730682796826261</v>
      </c>
      <c r="E67" s="5">
        <f t="shared" si="36"/>
        <v>0.74087290609566492</v>
      </c>
      <c r="F67" s="5">
        <f t="shared" si="39"/>
        <v>0.99324276881290496</v>
      </c>
      <c r="G67" s="5"/>
      <c r="H67" s="5">
        <f t="shared" si="40"/>
        <v>0</v>
      </c>
      <c r="I67" s="5">
        <f>(G67-I66)*(1- EXP(-1*(4*PI()*Constants!$B$2/$B$61)^2))</f>
        <v>0</v>
      </c>
      <c r="J67" s="5">
        <f t="shared" si="37"/>
        <v>0</v>
      </c>
      <c r="K67" s="5" t="e">
        <f t="shared" si="41"/>
        <v>#DIV/0!</v>
      </c>
    </row>
    <row r="68" spans="1:11" x14ac:dyDescent="0.25">
      <c r="A68" t="s">
        <v>9</v>
      </c>
      <c r="B68" s="5">
        <v>50.2610527383654</v>
      </c>
      <c r="C68" s="5">
        <f t="shared" si="38"/>
        <v>0.23959068510679771</v>
      </c>
      <c r="D68" s="5">
        <f>(B68-D67)*(1- EXP(-1*(4*PI()*Constants!$B$2/$B$61)^2))</f>
        <v>0.39542669573195371</v>
      </c>
      <c r="E68" s="5">
        <f t="shared" si="36"/>
        <v>0.63501738083875137</v>
      </c>
      <c r="F68" s="5">
        <f t="shared" si="39"/>
        <v>0.99525569044541251</v>
      </c>
      <c r="G68" s="5"/>
      <c r="H68" s="5">
        <f t="shared" si="40"/>
        <v>0</v>
      </c>
      <c r="I68" s="5">
        <f>(G68-I67)*(1- EXP(-1*(4*PI()*Constants!$B$2/$B$61)^2))</f>
        <v>0</v>
      </c>
      <c r="J68" s="5">
        <f t="shared" si="37"/>
        <v>0</v>
      </c>
      <c r="K68" s="5" t="e">
        <f t="shared" si="41"/>
        <v>#DIV/0!</v>
      </c>
    </row>
    <row r="69" spans="1:11" x14ac:dyDescent="0.25">
      <c r="A69" t="s">
        <v>10</v>
      </c>
      <c r="B69" s="5">
        <v>48.285407917919301</v>
      </c>
      <c r="C69" s="5">
        <f t="shared" si="38"/>
        <v>1.9756448204460995</v>
      </c>
      <c r="D69" s="5">
        <f>(B69-D68)*(1- EXP(-1*(4*PI()*Constants!$B$2/$B$61)^2))</f>
        <v>0.37977445712529762</v>
      </c>
      <c r="E69" s="5">
        <f t="shared" si="36"/>
        <v>2.3554192775713969</v>
      </c>
      <c r="F69" s="5">
        <f t="shared" si="39"/>
        <v>0.96069233108326746</v>
      </c>
      <c r="G69" s="5"/>
      <c r="H69" s="5">
        <f t="shared" si="40"/>
        <v>0</v>
      </c>
      <c r="I69" s="5">
        <f>(G69-I68)*(1- EXP(-1*(4*PI()*Constants!$B$2/$B$61)^2))</f>
        <v>0</v>
      </c>
      <c r="J69" s="5">
        <f t="shared" si="37"/>
        <v>0</v>
      </c>
      <c r="K69" s="5" t="e">
        <f t="shared" si="41"/>
        <v>#DIV/0!</v>
      </c>
    </row>
    <row r="71" spans="1:11" x14ac:dyDescent="0.25">
      <c r="A71" s="1" t="s">
        <v>17</v>
      </c>
      <c r="B71" s="1">
        <v>423.9</v>
      </c>
    </row>
    <row r="72" spans="1:11" ht="3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F72" s="7" t="s">
        <v>54</v>
      </c>
      <c r="G72" t="s">
        <v>20</v>
      </c>
      <c r="H72" t="s">
        <v>1</v>
      </c>
      <c r="I72" t="s">
        <v>2</v>
      </c>
      <c r="J72" t="s">
        <v>35</v>
      </c>
      <c r="K72" s="7" t="s">
        <v>54</v>
      </c>
    </row>
    <row r="73" spans="1:11" x14ac:dyDescent="0.25">
      <c r="A73" t="s">
        <v>4</v>
      </c>
      <c r="B73" s="5">
        <v>73.417831232786696</v>
      </c>
      <c r="C73" s="5">
        <f>100-B73</f>
        <v>26.582168767213304</v>
      </c>
      <c r="D73" s="5">
        <f>B73*(1- EXP(-1*(4*PI()*Constants!$B$2/$B$71)^2))</f>
        <v>0.57838978654544881</v>
      </c>
      <c r="E73" s="5">
        <f>D73+C73</f>
        <v>27.160558553758754</v>
      </c>
      <c r="F73" s="5">
        <f>B73/100</f>
        <v>0.73417831232786701</v>
      </c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  <c r="K73" s="5">
        <f>G73/100</f>
        <v>0</v>
      </c>
    </row>
    <row r="74" spans="1:11" x14ac:dyDescent="0.25">
      <c r="A74" t="s">
        <v>5</v>
      </c>
      <c r="B74" s="5">
        <v>63.486798566992199</v>
      </c>
      <c r="C74" s="5">
        <f>B73-B74</f>
        <v>9.9310326657944969</v>
      </c>
      <c r="D74" s="5">
        <f>(B74-D73)*(1- EXP(-1*(4*PI()*Constants!$B$2/$B$71)^2))</f>
        <v>0.49559596783877047</v>
      </c>
      <c r="E74" s="5">
        <f t="shared" ref="E74:E79" si="42">D74+C74</f>
        <v>10.426628633633268</v>
      </c>
      <c r="F74" s="5">
        <f>B74/B73</f>
        <v>0.86473268824427585</v>
      </c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43">I74+H74</f>
        <v>0</v>
      </c>
      <c r="K74" s="5" t="e">
        <f>G74/G73</f>
        <v>#DIV/0!</v>
      </c>
    </row>
    <row r="75" spans="1:11" x14ac:dyDescent="0.25">
      <c r="A75" t="s">
        <v>6</v>
      </c>
      <c r="B75" s="5">
        <v>50.586921263065101</v>
      </c>
      <c r="C75" s="5">
        <f t="shared" ref="C75:C79" si="44">B74-B75</f>
        <v>12.899877303927099</v>
      </c>
      <c r="D75" s="5">
        <f>(B75-D74)*(1- EXP(-1*(4*PI()*Constants!$B$2/$B$71)^2))</f>
        <v>0.39462226626419661</v>
      </c>
      <c r="E75" s="5">
        <f t="shared" si="42"/>
        <v>13.294499570191295</v>
      </c>
      <c r="F75" s="5">
        <f t="shared" ref="F75:F79" si="45">B75/B74</f>
        <v>0.79681008343309423</v>
      </c>
      <c r="G75" s="5"/>
      <c r="H75" s="5">
        <f t="shared" ref="H75:H79" si="46">G74-G75</f>
        <v>0</v>
      </c>
      <c r="I75" s="5">
        <f>(G75-I74)*(1- EXP(-1*(4*PI()*Constants!$B$2/$B$71)^2))</f>
        <v>0</v>
      </c>
      <c r="J75" s="5">
        <f t="shared" si="43"/>
        <v>0</v>
      </c>
      <c r="K75" s="5" t="e">
        <f t="shared" ref="K75:K79" si="47">G75/G74</f>
        <v>#DIV/0!</v>
      </c>
    </row>
    <row r="76" spans="1:11" x14ac:dyDescent="0.25">
      <c r="A76" t="s">
        <v>7</v>
      </c>
      <c r="B76" s="5">
        <v>47.119281535990197</v>
      </c>
      <c r="C76" s="5">
        <f t="shared" si="44"/>
        <v>3.4676397270749035</v>
      </c>
      <c r="D76" s="5">
        <f>(B76-D75)*(1- EXP(-1*(4*PI()*Constants!$B$2/$B$71)^2))</f>
        <v>0.36809948275013715</v>
      </c>
      <c r="E76" s="5">
        <f t="shared" si="42"/>
        <v>3.8357392098250407</v>
      </c>
      <c r="F76" s="5">
        <f t="shared" si="45"/>
        <v>0.93145185276165987</v>
      </c>
      <c r="G76" s="5"/>
      <c r="H76" s="5">
        <f t="shared" si="46"/>
        <v>0</v>
      </c>
      <c r="I76" s="5">
        <f>(G76-I75)*(1- EXP(-1*(4*PI()*Constants!$B$2/$B$71)^2))</f>
        <v>0</v>
      </c>
      <c r="J76" s="5">
        <f t="shared" si="43"/>
        <v>0</v>
      </c>
      <c r="K76" s="5" t="e">
        <f t="shared" si="47"/>
        <v>#DIV/0!</v>
      </c>
    </row>
    <row r="77" spans="1:11" x14ac:dyDescent="0.25">
      <c r="A77" t="s">
        <v>8</v>
      </c>
      <c r="B77" s="5">
        <v>46.967252301918101</v>
      </c>
      <c r="C77" s="5">
        <f t="shared" si="44"/>
        <v>0.15202923407209568</v>
      </c>
      <c r="D77" s="5">
        <f>(B77-D76)*(1- EXP(-1*(4*PI()*Constants!$B$2/$B$71)^2))</f>
        <v>0.36711073590309162</v>
      </c>
      <c r="E77" s="5">
        <f t="shared" si="42"/>
        <v>0.5191399699751873</v>
      </c>
      <c r="F77" s="5">
        <f t="shared" si="45"/>
        <v>0.99677352393508012</v>
      </c>
      <c r="G77" s="5"/>
      <c r="H77" s="5">
        <f t="shared" si="46"/>
        <v>0</v>
      </c>
      <c r="I77" s="5">
        <f>(G77-I76)*(1- EXP(-1*(4*PI()*Constants!$B$2/$B$71)^2))</f>
        <v>0</v>
      </c>
      <c r="J77" s="5">
        <f t="shared" si="43"/>
        <v>0</v>
      </c>
      <c r="K77" s="5" t="e">
        <f t="shared" si="47"/>
        <v>#DIV/0!</v>
      </c>
    </row>
    <row r="78" spans="1:11" x14ac:dyDescent="0.25">
      <c r="A78" t="s">
        <v>9</v>
      </c>
      <c r="B78" s="5">
        <v>46.912983686948998</v>
      </c>
      <c r="C78" s="5">
        <f t="shared" si="44"/>
        <v>5.4268614969103623E-2</v>
      </c>
      <c r="D78" s="5">
        <f>(B78-D77)*(1- EXP(-1*(4*PI()*Constants!$B$2/$B$71)^2))</f>
        <v>0.36669099411784911</v>
      </c>
      <c r="E78" s="5">
        <f t="shared" si="42"/>
        <v>0.42095960908695274</v>
      </c>
      <c r="F78" s="5">
        <f t="shared" si="45"/>
        <v>0.99884454354237606</v>
      </c>
      <c r="G78" s="5"/>
      <c r="H78" s="5">
        <f t="shared" si="46"/>
        <v>0</v>
      </c>
      <c r="I78" s="5">
        <f>(G78-I77)*(1- EXP(-1*(4*PI()*Constants!$B$2/$B$71)^2))</f>
        <v>0</v>
      </c>
      <c r="J78" s="5">
        <f t="shared" si="43"/>
        <v>0</v>
      </c>
      <c r="K78" s="5" t="e">
        <f t="shared" si="47"/>
        <v>#DIV/0!</v>
      </c>
    </row>
    <row r="79" spans="1:11" x14ac:dyDescent="0.25">
      <c r="A79" t="s">
        <v>10</v>
      </c>
      <c r="B79" s="5">
        <v>45.035196164662104</v>
      </c>
      <c r="C79" s="5">
        <f t="shared" si="44"/>
        <v>1.8777875222868943</v>
      </c>
      <c r="D79" s="5">
        <f>(B79-D78)*(1- EXP(-1*(4*PI()*Constants!$B$2/$B$71)^2))</f>
        <v>0.3519009855926894</v>
      </c>
      <c r="E79" s="5">
        <f t="shared" si="42"/>
        <v>2.2296885078795836</v>
      </c>
      <c r="F79" s="5">
        <f t="shared" si="45"/>
        <v>0.95997296750900785</v>
      </c>
      <c r="G79" s="5"/>
      <c r="H79" s="5">
        <f t="shared" si="46"/>
        <v>0</v>
      </c>
      <c r="I79" s="5">
        <f>(G79-I78)*(1- EXP(-1*(4*PI()*Constants!$B$2/$B$71)^2))</f>
        <v>0</v>
      </c>
      <c r="J79" s="5">
        <f t="shared" si="43"/>
        <v>0</v>
      </c>
      <c r="K79" s="5" t="e">
        <f t="shared" si="47"/>
        <v>#DIV/0!</v>
      </c>
    </row>
    <row r="81" spans="1:11" x14ac:dyDescent="0.25">
      <c r="A81" s="1" t="s">
        <v>18</v>
      </c>
      <c r="B81" s="1">
        <v>422.5</v>
      </c>
    </row>
    <row r="82" spans="1:11" ht="3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F82" s="7" t="s">
        <v>54</v>
      </c>
      <c r="G82" t="s">
        <v>20</v>
      </c>
      <c r="H82" t="s">
        <v>1</v>
      </c>
      <c r="I82" t="s">
        <v>2</v>
      </c>
      <c r="J82" t="s">
        <v>35</v>
      </c>
      <c r="K82" s="7" t="s">
        <v>54</v>
      </c>
    </row>
    <row r="83" spans="1:11" x14ac:dyDescent="0.25">
      <c r="A83" t="s">
        <v>4</v>
      </c>
      <c r="B83" s="5">
        <v>73.698129786457599</v>
      </c>
      <c r="C83" s="5">
        <f>100-B83</f>
        <v>26.301870213542401</v>
      </c>
      <c r="D83" s="5">
        <f>B83*(1- EXP(-1*(4*PI()*Constants!$B$2/$B$81)^2))</f>
        <v>0.58443679693560957</v>
      </c>
      <c r="E83" s="5">
        <f>D83+C83</f>
        <v>26.88630701047801</v>
      </c>
      <c r="F83" s="5">
        <f>B83/100</f>
        <v>0.736981297864576</v>
      </c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  <c r="K83" s="5">
        <f>G83/100</f>
        <v>0</v>
      </c>
    </row>
    <row r="84" spans="1:11" x14ac:dyDescent="0.25">
      <c r="A84" t="s">
        <v>5</v>
      </c>
      <c r="B84" s="5">
        <v>67.411649073052004</v>
      </c>
      <c r="C84" s="5">
        <f>B83-B84</f>
        <v>6.2864807134055951</v>
      </c>
      <c r="D84" s="5">
        <f>(B84-D83)*(1- EXP(-1*(4*PI()*Constants!$B$2/$B$81)^2))</f>
        <v>0.52994943024953534</v>
      </c>
      <c r="E84" s="5">
        <f t="shared" ref="E84:E89" si="48">D84+C84</f>
        <v>6.8164301436551309</v>
      </c>
      <c r="F84" s="5">
        <f>B84/B83</f>
        <v>0.91469958964195086</v>
      </c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49">I84+H84</f>
        <v>0</v>
      </c>
      <c r="K84" s="5" t="e">
        <f>G84/G83</f>
        <v>#DIV/0!</v>
      </c>
    </row>
    <row r="85" spans="1:11" x14ac:dyDescent="0.25">
      <c r="A85" t="s">
        <v>6</v>
      </c>
      <c r="B85" s="5">
        <v>54.597342662457898</v>
      </c>
      <c r="C85" s="5">
        <f t="shared" ref="C85:C89" si="50">B84-B85</f>
        <v>12.814306410594106</v>
      </c>
      <c r="D85" s="5">
        <f>(B85-D84)*(1- EXP(-1*(4*PI()*Constants!$B$2/$B$81)^2))</f>
        <v>0.42876222518602336</v>
      </c>
      <c r="E85" s="5">
        <f t="shared" si="48"/>
        <v>13.24306863578013</v>
      </c>
      <c r="F85" s="5">
        <f t="shared" ref="F85:F89" si="51">B85/B84</f>
        <v>0.80990961374186787</v>
      </c>
      <c r="G85" s="5"/>
      <c r="H85" s="5">
        <f t="shared" ref="H85:H89" si="52">G84-G85</f>
        <v>0</v>
      </c>
      <c r="I85" s="5">
        <f>(G85-I84)*(1- EXP(-1*(4*PI()*Constants!$B$2/$B$81)^2))</f>
        <v>0</v>
      </c>
      <c r="J85" s="5">
        <f t="shared" si="49"/>
        <v>0</v>
      </c>
      <c r="K85" s="5" t="e">
        <f t="shared" ref="K85:K89" si="53">G85/G84</f>
        <v>#DIV/0!</v>
      </c>
    </row>
    <row r="86" spans="1:11" x14ac:dyDescent="0.25">
      <c r="A86" t="s">
        <v>7</v>
      </c>
      <c r="B86" s="5">
        <v>50.9152869122914</v>
      </c>
      <c r="C86" s="5">
        <f t="shared" si="50"/>
        <v>3.6820557501664979</v>
      </c>
      <c r="D86" s="5">
        <f>(B86-D85)*(1- EXP(-1*(4*PI()*Constants!$B$2/$B$81)^2))</f>
        <v>0.40036542123982577</v>
      </c>
      <c r="E86" s="5">
        <f t="shared" si="48"/>
        <v>4.0824211714063239</v>
      </c>
      <c r="F86" s="5">
        <f t="shared" si="51"/>
        <v>0.93255979923912402</v>
      </c>
      <c r="G86" s="5"/>
      <c r="H86" s="5">
        <f t="shared" si="52"/>
        <v>0</v>
      </c>
      <c r="I86" s="5">
        <f>(G86-I85)*(1- EXP(-1*(4*PI()*Constants!$B$2/$B$81)^2))</f>
        <v>0</v>
      </c>
      <c r="J86" s="5">
        <f t="shared" si="49"/>
        <v>0</v>
      </c>
      <c r="K86" s="5" t="e">
        <f t="shared" si="53"/>
        <v>#DIV/0!</v>
      </c>
    </row>
    <row r="87" spans="1:11" x14ac:dyDescent="0.25">
      <c r="A87" t="s">
        <v>8</v>
      </c>
      <c r="B87" s="5">
        <v>50.571472278170297</v>
      </c>
      <c r="C87" s="5">
        <f t="shared" si="50"/>
        <v>0.34381463412110236</v>
      </c>
      <c r="D87" s="5">
        <f>(B87-D86)*(1- EXP(-1*(4*PI()*Constants!$B$2/$B$81)^2))</f>
        <v>0.39786411236132452</v>
      </c>
      <c r="E87" s="5">
        <f t="shared" si="48"/>
        <v>0.74167874648242682</v>
      </c>
      <c r="F87" s="5">
        <f t="shared" si="51"/>
        <v>0.99324732010813632</v>
      </c>
      <c r="G87" s="5"/>
      <c r="H87" s="5">
        <f t="shared" si="52"/>
        <v>0</v>
      </c>
      <c r="I87" s="5">
        <f>(G87-I86)*(1- EXP(-1*(4*PI()*Constants!$B$2/$B$81)^2))</f>
        <v>0</v>
      </c>
      <c r="J87" s="5">
        <f t="shared" si="49"/>
        <v>0</v>
      </c>
      <c r="K87" s="5" t="e">
        <f t="shared" si="53"/>
        <v>#DIV/0!</v>
      </c>
    </row>
    <row r="88" spans="1:11" x14ac:dyDescent="0.25">
      <c r="A88" t="s">
        <v>9</v>
      </c>
      <c r="B88" s="5">
        <v>50.320821532671197</v>
      </c>
      <c r="C88" s="5">
        <f t="shared" si="50"/>
        <v>0.25065074549910094</v>
      </c>
      <c r="D88" s="5">
        <f>(B88-D87)*(1- EXP(-1*(4*PI()*Constants!$B$2/$B$81)^2))</f>
        <v>0.39589625154422997</v>
      </c>
      <c r="E88" s="5">
        <f t="shared" si="48"/>
        <v>0.64654699704333085</v>
      </c>
      <c r="F88" s="5">
        <f t="shared" si="51"/>
        <v>0.99504363360986636</v>
      </c>
      <c r="G88" s="5"/>
      <c r="H88" s="5">
        <f t="shared" si="52"/>
        <v>0</v>
      </c>
      <c r="I88" s="5">
        <f>(G88-I87)*(1- EXP(-1*(4*PI()*Constants!$B$2/$B$81)^2))</f>
        <v>0</v>
      </c>
      <c r="J88" s="5">
        <f t="shared" si="49"/>
        <v>0</v>
      </c>
      <c r="K88" s="5" t="e">
        <f t="shared" si="53"/>
        <v>#DIV/0!</v>
      </c>
    </row>
    <row r="89" spans="1:11" x14ac:dyDescent="0.25">
      <c r="A89" t="s">
        <v>10</v>
      </c>
      <c r="B89" s="5">
        <v>48.348862610894898</v>
      </c>
      <c r="C89" s="5">
        <f t="shared" si="50"/>
        <v>1.9719589217762987</v>
      </c>
      <c r="D89" s="5">
        <f>(B89-D88)*(1- EXP(-1*(4*PI()*Constants!$B$2/$B$81)^2))</f>
        <v>0.3802739383458516</v>
      </c>
      <c r="E89" s="5">
        <f t="shared" si="48"/>
        <v>2.3522328601221503</v>
      </c>
      <c r="F89" s="5">
        <f t="shared" si="51"/>
        <v>0.96081226693614319</v>
      </c>
      <c r="G89" s="5"/>
      <c r="H89" s="5">
        <f t="shared" si="52"/>
        <v>0</v>
      </c>
      <c r="I89" s="5">
        <f>(G89-I88)*(1- EXP(-1*(4*PI()*Constants!$B$2/$B$81)^2))</f>
        <v>0</v>
      </c>
      <c r="J89" s="5">
        <f t="shared" si="49"/>
        <v>0</v>
      </c>
      <c r="K89" s="5" t="e">
        <f t="shared" si="53"/>
        <v>#DIV/0!</v>
      </c>
    </row>
    <row r="91" spans="1:11" x14ac:dyDescent="0.25">
      <c r="A91" s="1" t="s">
        <v>38</v>
      </c>
      <c r="B91" s="1">
        <v>371.5</v>
      </c>
    </row>
    <row r="92" spans="1:11" ht="30" x14ac:dyDescent="0.25">
      <c r="A92" t="s">
        <v>0</v>
      </c>
      <c r="B92" t="s">
        <v>19</v>
      </c>
      <c r="C92" t="s">
        <v>1</v>
      </c>
      <c r="D92" t="s">
        <v>2</v>
      </c>
      <c r="E92" t="s">
        <v>35</v>
      </c>
      <c r="F92" s="7" t="s">
        <v>54</v>
      </c>
      <c r="G92" t="s">
        <v>20</v>
      </c>
      <c r="H92" t="s">
        <v>1</v>
      </c>
      <c r="I92" t="s">
        <v>2</v>
      </c>
      <c r="J92" t="s">
        <v>35</v>
      </c>
      <c r="K92" s="7" t="s">
        <v>54</v>
      </c>
    </row>
    <row r="93" spans="1:11" x14ac:dyDescent="0.25">
      <c r="A93" t="s">
        <v>4</v>
      </c>
      <c r="B93" s="5">
        <v>85.114746782108895</v>
      </c>
      <c r="C93" s="5">
        <f>100-B93</f>
        <v>14.885253217891105</v>
      </c>
      <c r="D93" s="5">
        <f>B93*(1- EXP(-1*(4*PI()*Constants!$B$2/$B$61)^2))</f>
        <v>0.67497221605835045</v>
      </c>
      <c r="E93" s="5">
        <f>D93+C93</f>
        <v>15.560225433949455</v>
      </c>
      <c r="F93" s="5">
        <f>B93/100</f>
        <v>0.85114746782108897</v>
      </c>
      <c r="G93" s="5"/>
      <c r="H93" s="5">
        <f>100-G93</f>
        <v>100</v>
      </c>
      <c r="I93" s="5">
        <f>G93*(1- EXP(-1*(4*PI()*Constants!$B$2/$B$61)^2))</f>
        <v>0</v>
      </c>
      <c r="J93" s="5">
        <f>I93+H93</f>
        <v>100</v>
      </c>
      <c r="K93" s="5">
        <f>G93/100</f>
        <v>0</v>
      </c>
    </row>
    <row r="94" spans="1:11" x14ac:dyDescent="0.25">
      <c r="A94" t="s">
        <v>5</v>
      </c>
      <c r="B94" s="5">
        <v>77.199862853222101</v>
      </c>
      <c r="C94" s="5">
        <f>B93-B94</f>
        <v>7.9148839288867947</v>
      </c>
      <c r="D94" s="5">
        <f>(B94-D93)*(1- EXP(-1*(4*PI()*Constants!$B$2/$B$61)^2))</f>
        <v>0.60685341811821736</v>
      </c>
      <c r="E94" s="5">
        <f t="shared" ref="E94:E99" si="54">D94+C94</f>
        <v>8.5217373470050113</v>
      </c>
      <c r="F94" s="5">
        <f>B94/B93</f>
        <v>0.90700925247244579</v>
      </c>
      <c r="G94" s="5"/>
      <c r="H94" s="5">
        <f>G93-G94</f>
        <v>0</v>
      </c>
      <c r="I94" s="5">
        <f>(G94-I93)*(1- EXP(-1*(4*PI()*Constants!$B$2/$B$61)^2))</f>
        <v>0</v>
      </c>
      <c r="J94" s="5">
        <f t="shared" ref="J94:J99" si="55">I94+H94</f>
        <v>0</v>
      </c>
      <c r="K94" s="5" t="e">
        <f>G94/G93</f>
        <v>#DIV/0!</v>
      </c>
    </row>
    <row r="95" spans="1:11" x14ac:dyDescent="0.25">
      <c r="A95" t="s">
        <v>6</v>
      </c>
      <c r="B95" s="5">
        <v>63.423671553183297</v>
      </c>
      <c r="C95" s="5">
        <f t="shared" ref="C95:C99" si="56">B94-B95</f>
        <v>13.776191300038803</v>
      </c>
      <c r="D95" s="5">
        <f>(B95-D94)*(1- EXP(-1*(4*PI()*Constants!$B$2/$B$61)^2))</f>
        <v>0.49814642638720319</v>
      </c>
      <c r="E95" s="5">
        <f t="shared" si="54"/>
        <v>14.274337726426007</v>
      </c>
      <c r="F95" s="5">
        <f t="shared" ref="F95:F99" si="57">B95/B94</f>
        <v>0.82155160914947367</v>
      </c>
      <c r="G95" s="5"/>
      <c r="H95" s="5">
        <f t="shared" ref="H95:H99" si="58">G94-G95</f>
        <v>0</v>
      </c>
      <c r="I95" s="5">
        <f>(G95-I94)*(1- EXP(-1*(4*PI()*Constants!$B$2/$B$61)^2))</f>
        <v>0</v>
      </c>
      <c r="J95" s="5">
        <f t="shared" si="55"/>
        <v>0</v>
      </c>
      <c r="K95" s="5" t="e">
        <f t="shared" ref="K95:K99" si="59">G95/G94</f>
        <v>#DIV/0!</v>
      </c>
    </row>
    <row r="96" spans="1:11" x14ac:dyDescent="0.25">
      <c r="A96" t="s">
        <v>7</v>
      </c>
      <c r="B96" s="5">
        <v>59.247346717016903</v>
      </c>
      <c r="C96" s="5">
        <f t="shared" si="56"/>
        <v>4.176324836166394</v>
      </c>
      <c r="D96" s="5">
        <f>(B96-D95)*(1- EXP(-1*(4*PI()*Constants!$B$2/$B$61)^2))</f>
        <v>0.46588963030502129</v>
      </c>
      <c r="E96" s="5">
        <f t="shared" si="54"/>
        <v>4.6422144664714153</v>
      </c>
      <c r="F96" s="5">
        <f t="shared" si="57"/>
        <v>0.93415195409076279</v>
      </c>
      <c r="G96" s="5"/>
      <c r="H96" s="5">
        <f t="shared" si="58"/>
        <v>0</v>
      </c>
      <c r="I96" s="5">
        <f>(G96-I95)*(1- EXP(-1*(4*PI()*Constants!$B$2/$B$61)^2))</f>
        <v>0</v>
      </c>
      <c r="J96" s="5">
        <f t="shared" si="55"/>
        <v>0</v>
      </c>
      <c r="K96" s="5" t="e">
        <f t="shared" si="59"/>
        <v>#DIV/0!</v>
      </c>
    </row>
    <row r="97" spans="1:11" x14ac:dyDescent="0.25">
      <c r="A97" t="s">
        <v>8</v>
      </c>
      <c r="B97" s="5">
        <v>59.075153086683301</v>
      </c>
      <c r="C97" s="5">
        <f t="shared" si="56"/>
        <v>0.17219363033360224</v>
      </c>
      <c r="D97" s="5">
        <f>(B97-D96)*(1- EXP(-1*(4*PI()*Constants!$B$2/$B$61)^2))</f>
        <v>0.46477991102964505</v>
      </c>
      <c r="E97" s="5">
        <f t="shared" si="54"/>
        <v>0.63697354136324735</v>
      </c>
      <c r="F97" s="5">
        <f t="shared" si="57"/>
        <v>0.99709364824122759</v>
      </c>
      <c r="G97" s="5"/>
      <c r="H97" s="5">
        <f t="shared" si="58"/>
        <v>0</v>
      </c>
      <c r="I97" s="5">
        <f>(G97-I96)*(1- EXP(-1*(4*PI()*Constants!$B$2/$B$61)^2))</f>
        <v>0</v>
      </c>
      <c r="J97" s="5">
        <f t="shared" si="55"/>
        <v>0</v>
      </c>
      <c r="K97" s="5" t="e">
        <f t="shared" si="59"/>
        <v>#DIV/0!</v>
      </c>
    </row>
    <row r="98" spans="1:11" x14ac:dyDescent="0.25">
      <c r="A98" t="s">
        <v>9</v>
      </c>
      <c r="B98" s="5">
        <v>58.897922351254103</v>
      </c>
      <c r="C98" s="5">
        <f t="shared" si="56"/>
        <v>0.17723073542919821</v>
      </c>
      <c r="D98" s="5">
        <f>(B98-D97)*(1- EXP(-1*(4*PI()*Constants!$B$2/$B$61)^2))</f>
        <v>0.4633832459737986</v>
      </c>
      <c r="E98" s="5">
        <f t="shared" si="54"/>
        <v>0.64061398140299675</v>
      </c>
      <c r="F98" s="5">
        <f t="shared" si="57"/>
        <v>0.99699991068716931</v>
      </c>
      <c r="G98" s="5"/>
      <c r="H98" s="5">
        <f t="shared" si="58"/>
        <v>0</v>
      </c>
      <c r="I98" s="5">
        <f>(G98-I97)*(1- EXP(-1*(4*PI()*Constants!$B$2/$B$61)^2))</f>
        <v>0</v>
      </c>
      <c r="J98" s="5">
        <f t="shared" si="55"/>
        <v>0</v>
      </c>
      <c r="K98" s="5" t="e">
        <f t="shared" si="59"/>
        <v>#DIV/0!</v>
      </c>
    </row>
    <row r="99" spans="1:11" x14ac:dyDescent="0.25">
      <c r="A99" t="s">
        <v>10</v>
      </c>
      <c r="B99" s="5">
        <v>56.320563868819399</v>
      </c>
      <c r="C99" s="5">
        <f t="shared" si="56"/>
        <v>2.577358482434704</v>
      </c>
      <c r="D99" s="5">
        <f>(B99-D98)*(1- EXP(-1*(4*PI()*Constants!$B$2/$B$61)^2))</f>
        <v>0.44295549729225775</v>
      </c>
      <c r="E99" s="5">
        <f t="shared" si="54"/>
        <v>3.0203139797269616</v>
      </c>
      <c r="F99" s="5">
        <f t="shared" si="57"/>
        <v>0.95624024788066531</v>
      </c>
      <c r="G99" s="5"/>
      <c r="H99" s="5">
        <f t="shared" si="58"/>
        <v>0</v>
      </c>
      <c r="I99" s="5">
        <f>(G99-I98)*(1- EXP(-1*(4*PI()*Constants!$B$2/$B$61)^2))</f>
        <v>0</v>
      </c>
      <c r="J99" s="5">
        <f t="shared" si="55"/>
        <v>0</v>
      </c>
      <c r="K99" s="5" t="e">
        <f t="shared" si="59"/>
        <v>#DIV/0!</v>
      </c>
    </row>
    <row r="101" spans="1:11" x14ac:dyDescent="0.25">
      <c r="A101" s="1" t="s">
        <v>39</v>
      </c>
      <c r="B101" s="1">
        <v>344.5</v>
      </c>
    </row>
    <row r="102" spans="1:11" ht="30" x14ac:dyDescent="0.25">
      <c r="A102" t="s">
        <v>0</v>
      </c>
      <c r="B102" t="s">
        <v>19</v>
      </c>
      <c r="C102" t="s">
        <v>1</v>
      </c>
      <c r="D102" t="s">
        <v>2</v>
      </c>
      <c r="E102" t="s">
        <v>35</v>
      </c>
      <c r="F102" s="7" t="s">
        <v>54</v>
      </c>
      <c r="G102" t="s">
        <v>20</v>
      </c>
      <c r="H102" t="s">
        <v>1</v>
      </c>
      <c r="I102" t="s">
        <v>2</v>
      </c>
      <c r="J102" t="s">
        <v>35</v>
      </c>
      <c r="K102" s="7" t="s">
        <v>54</v>
      </c>
    </row>
    <row r="103" spans="1:11" x14ac:dyDescent="0.25">
      <c r="A103" t="s">
        <v>4</v>
      </c>
      <c r="B103" s="5">
        <v>88.888223152898902</v>
      </c>
      <c r="C103" s="5">
        <f>100-B103</f>
        <v>11.111776847101098</v>
      </c>
      <c r="D103" s="5">
        <f>B103*(1- EXP(-1*(4*PI()*Constants!$B$2/$B$71)^2))</f>
        <v>0.70026640058049006</v>
      </c>
      <c r="E103" s="5">
        <f>D103+C103</f>
        <v>11.812043247681588</v>
      </c>
      <c r="F103" s="5">
        <f>B103/100</f>
        <v>0.88888223152898904</v>
      </c>
      <c r="G103" s="5"/>
      <c r="H103" s="5">
        <f>100-G103</f>
        <v>100</v>
      </c>
      <c r="I103" s="5">
        <f>G103*(1- EXP(-1*(4*PI()*Constants!$B$2/$B$71)^2))</f>
        <v>0</v>
      </c>
      <c r="J103" s="5">
        <f>I103+H103</f>
        <v>100</v>
      </c>
      <c r="K103" s="5">
        <f>G103/100</f>
        <v>0</v>
      </c>
    </row>
    <row r="104" spans="1:11" x14ac:dyDescent="0.25">
      <c r="A104" t="s">
        <v>5</v>
      </c>
      <c r="B104" s="5">
        <v>82.914147509484906</v>
      </c>
      <c r="C104" s="5">
        <f>B103-B104</f>
        <v>5.9740756434139968</v>
      </c>
      <c r="D104" s="5">
        <f>(B104-D103)*(1- EXP(-1*(4*PI()*Constants!$B$2/$B$71)^2))</f>
        <v>0.64768556013156464</v>
      </c>
      <c r="E104" s="5">
        <f t="shared" ref="E104:E109" si="60">D104+C104</f>
        <v>6.6217612035455611</v>
      </c>
      <c r="F104" s="5">
        <f>B104/B103</f>
        <v>0.93279114564886922</v>
      </c>
      <c r="G104" s="5"/>
      <c r="H104" s="5">
        <f>G103-G104</f>
        <v>0</v>
      </c>
      <c r="I104" s="5">
        <f>(G104-I103)*(1- EXP(-1*(4*PI()*Constants!$B$2/$B$71)^2))</f>
        <v>0</v>
      </c>
      <c r="J104" s="5">
        <f t="shared" ref="J104:J109" si="61">I104+H104</f>
        <v>0</v>
      </c>
      <c r="K104" s="5" t="e">
        <f>G104/G103</f>
        <v>#DIV/0!</v>
      </c>
    </row>
    <row r="105" spans="1:11" x14ac:dyDescent="0.25">
      <c r="A105" t="s">
        <v>6</v>
      </c>
      <c r="B105" s="5">
        <v>68.376534335435394</v>
      </c>
      <c r="C105" s="5">
        <f t="shared" ref="C105:C109" si="62">B104-B105</f>
        <v>14.537613174049511</v>
      </c>
      <c r="D105" s="5">
        <f>(B105-D104)*(1- EXP(-1*(4*PI()*Constants!$B$2/$B$71)^2))</f>
        <v>0.53357166410852674</v>
      </c>
      <c r="E105" s="5">
        <f t="shared" si="60"/>
        <v>15.071184838158038</v>
      </c>
      <c r="F105" s="5">
        <f t="shared" ref="F105:F109" si="63">B105/B104</f>
        <v>0.82466667497984603</v>
      </c>
      <c r="G105" s="5"/>
      <c r="H105" s="5">
        <f t="shared" ref="H105:H109" si="64">G104-G105</f>
        <v>0</v>
      </c>
      <c r="I105" s="5">
        <f>(G105-I104)*(1- EXP(-1*(4*PI()*Constants!$B$2/$B$71)^2))</f>
        <v>0</v>
      </c>
      <c r="J105" s="5">
        <f t="shared" si="61"/>
        <v>0</v>
      </c>
      <c r="K105" s="5" t="e">
        <f t="shared" ref="K105:K109" si="65">G105/G104</f>
        <v>#DIV/0!</v>
      </c>
    </row>
    <row r="106" spans="1:11" x14ac:dyDescent="0.25">
      <c r="A106" t="s">
        <v>7</v>
      </c>
      <c r="B106" s="5">
        <v>64.327390039357596</v>
      </c>
      <c r="C106" s="5">
        <f t="shared" si="62"/>
        <v>4.0491442960777988</v>
      </c>
      <c r="D106" s="5">
        <f>(B106-D105)*(1- EXP(-1*(4*PI()*Constants!$B$2/$B$71)^2))</f>
        <v>0.50257127421794212</v>
      </c>
      <c r="E106" s="5">
        <f t="shared" si="60"/>
        <v>4.551715570295741</v>
      </c>
      <c r="F106" s="5">
        <f t="shared" si="63"/>
        <v>0.94078166822240694</v>
      </c>
      <c r="G106" s="5"/>
      <c r="H106" s="5">
        <f t="shared" si="64"/>
        <v>0</v>
      </c>
      <c r="I106" s="5">
        <f>(G106-I105)*(1- EXP(-1*(4*PI()*Constants!$B$2/$B$71)^2))</f>
        <v>0</v>
      </c>
      <c r="J106" s="5">
        <f t="shared" si="61"/>
        <v>0</v>
      </c>
      <c r="K106" s="5" t="e">
        <f t="shared" si="65"/>
        <v>#DIV/0!</v>
      </c>
    </row>
    <row r="107" spans="1:11" x14ac:dyDescent="0.25">
      <c r="A107" t="s">
        <v>8</v>
      </c>
      <c r="B107" s="5">
        <v>63.931282507584498</v>
      </c>
      <c r="C107" s="5">
        <f t="shared" si="62"/>
        <v>0.39610753177309732</v>
      </c>
      <c r="D107" s="5">
        <f>(B107-D106)*(1- EXP(-1*(4*PI()*Constants!$B$2/$B$71)^2))</f>
        <v>0.4996949397047355</v>
      </c>
      <c r="E107" s="5">
        <f t="shared" si="60"/>
        <v>0.89580247147783276</v>
      </c>
      <c r="F107" s="5">
        <f t="shared" si="63"/>
        <v>0.99384231924331534</v>
      </c>
      <c r="G107" s="5"/>
      <c r="H107" s="5">
        <f t="shared" si="64"/>
        <v>0</v>
      </c>
      <c r="I107" s="5">
        <f>(G107-I106)*(1- EXP(-1*(4*PI()*Constants!$B$2/$B$71)^2))</f>
        <v>0</v>
      </c>
      <c r="J107" s="5">
        <f t="shared" si="61"/>
        <v>0</v>
      </c>
      <c r="K107" s="5" t="e">
        <f t="shared" si="65"/>
        <v>#DIV/0!</v>
      </c>
    </row>
    <row r="108" spans="1:11" x14ac:dyDescent="0.25">
      <c r="A108" t="s">
        <v>9</v>
      </c>
      <c r="B108" s="5">
        <v>63.720078773205898</v>
      </c>
      <c r="C108" s="5">
        <f t="shared" si="62"/>
        <v>0.21120373437859996</v>
      </c>
      <c r="D108" s="5">
        <f>(B108-D107)*(1- EXP(-1*(4*PI()*Constants!$B$2/$B$71)^2))</f>
        <v>0.49805372478028942</v>
      </c>
      <c r="E108" s="5">
        <f t="shared" si="60"/>
        <v>0.70925745915888938</v>
      </c>
      <c r="F108" s="5">
        <f t="shared" si="63"/>
        <v>0.9966963945334032</v>
      </c>
      <c r="G108" s="5"/>
      <c r="H108" s="5">
        <f t="shared" si="64"/>
        <v>0</v>
      </c>
      <c r="I108" s="5">
        <f>(G108-I107)*(1- EXP(-1*(4*PI()*Constants!$B$2/$B$71)^2))</f>
        <v>0</v>
      </c>
      <c r="J108" s="5">
        <f t="shared" si="61"/>
        <v>0</v>
      </c>
      <c r="K108" s="5" t="e">
        <f t="shared" si="65"/>
        <v>#DIV/0!</v>
      </c>
    </row>
    <row r="109" spans="1:11" x14ac:dyDescent="0.25">
      <c r="A109" t="s">
        <v>10</v>
      </c>
      <c r="B109" s="5">
        <v>60.997391485837099</v>
      </c>
      <c r="C109" s="5">
        <f t="shared" si="62"/>
        <v>2.7226872873687995</v>
      </c>
      <c r="D109" s="5">
        <f>(B109-D108)*(1- EXP(-1*(4*PI()*Constants!$B$2/$B$71)^2))</f>
        <v>0.47661717141723409</v>
      </c>
      <c r="E109" s="5">
        <f t="shared" si="60"/>
        <v>3.1993044587860338</v>
      </c>
      <c r="F109" s="5">
        <f t="shared" si="63"/>
        <v>0.95727112489833144</v>
      </c>
      <c r="G109" s="5"/>
      <c r="H109" s="5">
        <f t="shared" si="64"/>
        <v>0</v>
      </c>
      <c r="I109" s="5">
        <f>(G109-I108)*(1- EXP(-1*(4*PI()*Constants!$B$2/$B$71)^2))</f>
        <v>0</v>
      </c>
      <c r="J109" s="5">
        <f t="shared" si="61"/>
        <v>0</v>
      </c>
      <c r="K109" s="5" t="e">
        <f t="shared" si="65"/>
        <v>#DIV/0!</v>
      </c>
    </row>
    <row r="111" spans="1:11" x14ac:dyDescent="0.25">
      <c r="A111" s="1" t="s">
        <v>40</v>
      </c>
      <c r="B111" s="1">
        <v>397.25</v>
      </c>
    </row>
    <row r="112" spans="1:11" ht="30" x14ac:dyDescent="0.25">
      <c r="A112" t="s">
        <v>0</v>
      </c>
      <c r="B112" t="s">
        <v>19</v>
      </c>
      <c r="C112" t="s">
        <v>1</v>
      </c>
      <c r="D112" t="s">
        <v>2</v>
      </c>
      <c r="E112" t="s">
        <v>35</v>
      </c>
      <c r="F112" s="7" t="s">
        <v>54</v>
      </c>
      <c r="G112" t="s">
        <v>20</v>
      </c>
      <c r="H112" t="s">
        <v>1</v>
      </c>
      <c r="I112" t="s">
        <v>2</v>
      </c>
      <c r="J112" t="s">
        <v>35</v>
      </c>
      <c r="K112" s="7" t="s">
        <v>54</v>
      </c>
    </row>
    <row r="113" spans="1:13" x14ac:dyDescent="0.25">
      <c r="A113" t="s">
        <v>4</v>
      </c>
      <c r="B113" s="5">
        <v>80.273510962735003</v>
      </c>
      <c r="C113" s="5">
        <f>100-B113</f>
        <v>19.726489037264997</v>
      </c>
      <c r="D113" s="5">
        <f>B113*(1- EXP(-1*(4*PI()*Constants!$B$2/$B$81)^2))</f>
        <v>0.63658051787437919</v>
      </c>
      <c r="E113" s="5">
        <f>D113+C113</f>
        <v>20.363069555139376</v>
      </c>
      <c r="F113" s="5">
        <f>B113/100</f>
        <v>0.80273510962735006</v>
      </c>
      <c r="G113" s="5"/>
      <c r="H113" s="5">
        <f>100-G113</f>
        <v>100</v>
      </c>
      <c r="I113" s="5">
        <f>G113*(1- EXP(-1*(4*PI()*Constants!$B$2/$B$81)^2))</f>
        <v>0</v>
      </c>
      <c r="J113" s="5">
        <f>I113+H113</f>
        <v>100</v>
      </c>
      <c r="K113" s="5">
        <f>G113/100</f>
        <v>0</v>
      </c>
    </row>
    <row r="114" spans="1:13" x14ac:dyDescent="0.25">
      <c r="A114" t="s">
        <v>5</v>
      </c>
      <c r="B114" s="5">
        <v>69.261278827891402</v>
      </c>
      <c r="C114" s="5">
        <f>B113-B114</f>
        <v>11.0122321348436</v>
      </c>
      <c r="D114" s="5">
        <f>(B114-D113)*(1- EXP(-1*(4*PI()*Constants!$B$2/$B$81)^2))</f>
        <v>0.54420375370704066</v>
      </c>
      <c r="E114" s="5">
        <f t="shared" ref="E114:E119" si="66">D114+C114</f>
        <v>11.556435888550642</v>
      </c>
      <c r="F114" s="5">
        <f>B114/B113</f>
        <v>0.86281611452181584</v>
      </c>
      <c r="G114" s="5"/>
      <c r="H114" s="5">
        <f>G113-G114</f>
        <v>0</v>
      </c>
      <c r="I114" s="5">
        <f>(G114-I113)*(1- EXP(-1*(4*PI()*Constants!$B$2/$B$81)^2))</f>
        <v>0</v>
      </c>
      <c r="J114" s="5">
        <f t="shared" ref="J114:J119" si="67">I114+H114</f>
        <v>0</v>
      </c>
      <c r="K114" s="5" t="e">
        <f>G114/G113</f>
        <v>#DIV/0!</v>
      </c>
    </row>
    <row r="115" spans="1:13" x14ac:dyDescent="0.25">
      <c r="A115" t="s">
        <v>6</v>
      </c>
      <c r="B115" s="5">
        <v>55.182575257055703</v>
      </c>
      <c r="C115" s="5">
        <f t="shared" ref="C115:C119" si="68">B114-B115</f>
        <v>14.0787035708357</v>
      </c>
      <c r="D115" s="5">
        <f>(B115-D114)*(1- EXP(-1*(4*PI()*Constants!$B$2/$B$81)^2))</f>
        <v>0.43329016521478636</v>
      </c>
      <c r="E115" s="5">
        <f t="shared" si="66"/>
        <v>14.511993736050487</v>
      </c>
      <c r="F115" s="5">
        <f t="shared" ref="F115:F119" si="69">B115/B114</f>
        <v>0.79673052809463529</v>
      </c>
      <c r="G115" s="5"/>
      <c r="H115" s="5">
        <f t="shared" ref="H115:H119" si="70">G114-G115</f>
        <v>0</v>
      </c>
      <c r="I115" s="5">
        <f>(G115-I114)*(1- EXP(-1*(4*PI()*Constants!$B$2/$B$81)^2))</f>
        <v>0</v>
      </c>
      <c r="J115" s="5">
        <f t="shared" si="67"/>
        <v>0</v>
      </c>
      <c r="K115" s="5" t="e">
        <f t="shared" ref="K115:K119" si="71">G115/G114</f>
        <v>#DIV/0!</v>
      </c>
    </row>
    <row r="116" spans="1:13" x14ac:dyDescent="0.25">
      <c r="A116" t="s">
        <v>7</v>
      </c>
      <c r="B116" s="5">
        <v>51.326793593995198</v>
      </c>
      <c r="C116" s="5">
        <f t="shared" si="68"/>
        <v>3.8557816630605046</v>
      </c>
      <c r="D116" s="5">
        <f>(B116-D115)*(1- EXP(-1*(4*PI()*Constants!$B$2/$B$81)^2))</f>
        <v>0.40359282135017632</v>
      </c>
      <c r="E116" s="5">
        <f t="shared" si="66"/>
        <v>4.2593744844106807</v>
      </c>
      <c r="F116" s="5">
        <f t="shared" si="69"/>
        <v>0.9301268263559791</v>
      </c>
      <c r="G116" s="5"/>
      <c r="H116" s="5">
        <f t="shared" si="70"/>
        <v>0</v>
      </c>
      <c r="I116" s="5">
        <f>(G116-I115)*(1- EXP(-1*(4*PI()*Constants!$B$2/$B$81)^2))</f>
        <v>0</v>
      </c>
      <c r="J116" s="5">
        <f t="shared" si="67"/>
        <v>0</v>
      </c>
      <c r="K116" s="5" t="e">
        <f t="shared" si="71"/>
        <v>#DIV/0!</v>
      </c>
    </row>
    <row r="117" spans="1:13" x14ac:dyDescent="0.25">
      <c r="A117" t="s">
        <v>8</v>
      </c>
      <c r="B117" s="5">
        <v>51.161422366715698</v>
      </c>
      <c r="C117" s="5">
        <f t="shared" si="68"/>
        <v>0.16537122727950049</v>
      </c>
      <c r="D117" s="5">
        <f>(B117-D116)*(1- EXP(-1*(4*PI()*Constants!$B$2/$B$81)^2))</f>
        <v>0.40251690788967787</v>
      </c>
      <c r="E117" s="5">
        <f t="shared" si="66"/>
        <v>0.56788813516917835</v>
      </c>
      <c r="F117" s="5">
        <f t="shared" si="69"/>
        <v>0.99677807211984415</v>
      </c>
      <c r="G117" s="5"/>
      <c r="H117" s="5">
        <f t="shared" si="70"/>
        <v>0</v>
      </c>
      <c r="I117" s="5">
        <f>(G117-I116)*(1- EXP(-1*(4*PI()*Constants!$B$2/$B$81)^2))</f>
        <v>0</v>
      </c>
      <c r="J117" s="5">
        <f t="shared" si="67"/>
        <v>0</v>
      </c>
      <c r="K117" s="5" t="e">
        <f t="shared" si="71"/>
        <v>#DIV/0!</v>
      </c>
    </row>
    <row r="118" spans="1:13" x14ac:dyDescent="0.25">
      <c r="A118" t="s">
        <v>9</v>
      </c>
      <c r="B118" s="5">
        <v>50.956006050484099</v>
      </c>
      <c r="C118" s="5">
        <f t="shared" si="68"/>
        <v>0.20541631623159873</v>
      </c>
      <c r="D118" s="5">
        <f>(B118-D117)*(1- EXP(-1*(4*PI()*Constants!$B$2/$B$81)^2))</f>
        <v>0.40089645902854515</v>
      </c>
      <c r="E118" s="5">
        <f t="shared" si="66"/>
        <v>0.60631277526014382</v>
      </c>
      <c r="F118" s="5">
        <f t="shared" si="69"/>
        <v>0.99598493734675297</v>
      </c>
      <c r="G118" s="5"/>
      <c r="H118" s="5">
        <f t="shared" si="70"/>
        <v>0</v>
      </c>
      <c r="I118" s="5">
        <f>(G118-I117)*(1- EXP(-1*(4*PI()*Constants!$B$2/$B$81)^2))</f>
        <v>0</v>
      </c>
      <c r="J118" s="5">
        <f t="shared" si="67"/>
        <v>0</v>
      </c>
      <c r="K118" s="5" t="e">
        <f t="shared" si="71"/>
        <v>#DIV/0!</v>
      </c>
    </row>
    <row r="119" spans="1:13" x14ac:dyDescent="0.25">
      <c r="A119" t="s">
        <v>10</v>
      </c>
      <c r="B119" s="5">
        <v>48.719902875986897</v>
      </c>
      <c r="C119" s="5">
        <f t="shared" si="68"/>
        <v>2.2361031744972024</v>
      </c>
      <c r="D119" s="5">
        <f>(B119-D118)*(1- EXP(-1*(4*PI()*Constants!$B$2/$B$81)^2))</f>
        <v>0.38317668878793498</v>
      </c>
      <c r="E119" s="5">
        <f t="shared" si="66"/>
        <v>2.6192798632851373</v>
      </c>
      <c r="F119" s="5">
        <f t="shared" si="69"/>
        <v>0.95611698506586629</v>
      </c>
      <c r="G119" s="5"/>
      <c r="H119" s="5">
        <f t="shared" si="70"/>
        <v>0</v>
      </c>
      <c r="I119" s="5">
        <f>(G119-I118)*(1- EXP(-1*(4*PI()*Constants!$B$2/$B$81)^2))</f>
        <v>0</v>
      </c>
      <c r="J119" s="5">
        <f t="shared" si="67"/>
        <v>0</v>
      </c>
      <c r="K119" s="5" t="e">
        <f t="shared" si="71"/>
        <v>#DIV/0!</v>
      </c>
    </row>
    <row r="120" spans="1:13" x14ac:dyDescent="0.25">
      <c r="B120" s="5"/>
      <c r="C120" s="5"/>
      <c r="D120" s="5"/>
      <c r="E120" s="5"/>
      <c r="F120" s="5"/>
      <c r="G120" s="5"/>
      <c r="H120" s="5"/>
      <c r="I120" s="5"/>
      <c r="J120" s="5"/>
    </row>
    <row r="121" spans="1:13" x14ac:dyDescent="0.25">
      <c r="A121" s="1" t="s">
        <v>29</v>
      </c>
    </row>
    <row r="122" spans="1:13" ht="30" x14ac:dyDescent="0.25">
      <c r="A122" s="1" t="s">
        <v>31</v>
      </c>
      <c r="B122" s="1" t="s">
        <v>32</v>
      </c>
      <c r="C122" s="1" t="s">
        <v>53</v>
      </c>
      <c r="D122" s="1" t="s">
        <v>30</v>
      </c>
      <c r="E122" s="1" t="s">
        <v>33</v>
      </c>
      <c r="F122" s="1" t="s">
        <v>34</v>
      </c>
      <c r="G122" s="6" t="s">
        <v>36</v>
      </c>
      <c r="I122" s="1" t="s">
        <v>53</v>
      </c>
      <c r="J122" s="1" t="s">
        <v>30</v>
      </c>
      <c r="K122" s="1" t="s">
        <v>33</v>
      </c>
      <c r="L122" s="1" t="s">
        <v>34</v>
      </c>
      <c r="M122" s="6" t="s">
        <v>36</v>
      </c>
    </row>
    <row r="123" spans="1:13" x14ac:dyDescent="0.25">
      <c r="A123" s="3" t="str">
        <f t="shared" ref="A123:B134" ca="1" si="72">OFFSET(A$1,(ROW()-ROW(A$123))*10,0)</f>
        <v>(-73, -50.75)</v>
      </c>
      <c r="B123" s="3">
        <f t="shared" ca="1" si="72"/>
        <v>312.75</v>
      </c>
      <c r="C123" s="4">
        <f ca="1">OFFSET(B$9,(ROW()-ROW(C$123))*10,0)</f>
        <v>61.454383665694401</v>
      </c>
      <c r="D123" s="4">
        <f ca="1">OFFSET(C$6,(ROW()-ROW(D$123))*10,0)</f>
        <v>3.0836746190245918</v>
      </c>
      <c r="E123" s="5">
        <f ca="1">SUM(OFFSET(C$7,(ROW()-ROW(D$123))*10,0):OFFSET(C$9,(ROW()-ROW(D$123))*10,0))</f>
        <v>3.293781884349805</v>
      </c>
      <c r="F123" s="5">
        <f ca="1">SUM(OFFSET(C$3,(ROW()-ROW(E$123))*10,0):OFFSET(C$5,(ROW()-ROW(E$123))*10,0))</f>
        <v>32.168159830931202</v>
      </c>
      <c r="G123" s="5">
        <f ca="1">OFFSET(C$7,(ROW()-ROW(F$123))*10,0) + Constants!$B$3 * (OFFSET(C$8,(ROW()-ROW(F$123))*10,0) + OFFSET(C$9,(ROW()-ROW(F$123))*10,0))</f>
        <v>0.56671387958543074</v>
      </c>
      <c r="I123" s="4">
        <f ca="1">OFFSET(H$9,(ROW()-ROW(I$123))*10,0)</f>
        <v>0</v>
      </c>
      <c r="J123" s="4">
        <f ca="1">OFFSET(H$6,(ROW()-ROW(J$123))*10,0)</f>
        <v>0</v>
      </c>
      <c r="K123" s="5">
        <f ca="1">SUM(OFFSET(H$7,(ROW()-ROW(J$123))*10,0):OFFSET(H$9,(ROW()-ROW(J$123))*10,0))</f>
        <v>0</v>
      </c>
      <c r="L123" s="5">
        <f ca="1">SUM(OFFSET(H$3,(ROW()-ROW(K$123))*10,0):OFFSET(H$5,(ROW()-ROW(K$123))*10,0))</f>
        <v>100</v>
      </c>
      <c r="M123" s="5">
        <f ca="1">OFFSET(H$7,(ROW()-ROW(L$123))*10,0) + Constants!$B$3 * (OFFSET(H$8,(ROW()-ROW(L$123))*10,0) + OFFSET(H$9,(ROW()-ROW(L$123))*10,0))</f>
        <v>0</v>
      </c>
    </row>
    <row r="124" spans="1:13" x14ac:dyDescent="0.25">
      <c r="A124" s="3" t="str">
        <f t="shared" ca="1" si="72"/>
        <v>(-73, 0)</v>
      </c>
      <c r="B124" s="3">
        <f t="shared" ca="1" si="72"/>
        <v>314</v>
      </c>
      <c r="C124" s="4">
        <f t="shared" ref="C124:C134" ca="1" si="73">OFFSET(B$9,(ROW()-ROW(C$123))*10,0)</f>
        <v>63.169069373465</v>
      </c>
      <c r="D124" s="4">
        <f ca="1">OFFSET(C$6,(ROW()-ROW(D$123))*10,0)</f>
        <v>2.4321179906560104</v>
      </c>
      <c r="E124" s="5">
        <f ca="1">SUM(OFFSET(C$7,(ROW()-ROW(D$123))*10,0):OFFSET(C$9,(ROW()-ROW(D$123))*10,0))</f>
        <v>3.3320942604289954</v>
      </c>
      <c r="F124" s="5">
        <f ca="1">SUM(OFFSET(C$3,(ROW()-ROW(E$123))*10,0):OFFSET(C$5,(ROW()-ROW(E$123))*10,0))</f>
        <v>31.066718375449994</v>
      </c>
      <c r="G124" s="5">
        <f ca="1">OFFSET(C$7,(ROW()-ROW(F$123))*10,0) + Constants!$B$3 * (OFFSET(C$8,(ROW()-ROW(F$123))*10,0) + OFFSET(C$9,(ROW()-ROW(F$123))*10,0))</f>
        <v>0.47441908586269577</v>
      </c>
      <c r="I124" s="4">
        <f t="shared" ref="I124:I134" ca="1" si="74">OFFSET(H$9,(ROW()-ROW(I$123))*10,0)</f>
        <v>0</v>
      </c>
      <c r="J124" s="4">
        <f ca="1">OFFSET(H$6,(ROW()-ROW(J$123))*10,0)</f>
        <v>0</v>
      </c>
      <c r="K124" s="5">
        <f ca="1">SUM(OFFSET(H$7,(ROW()-ROW(J$123))*10,0):OFFSET(H$9,(ROW()-ROW(J$123))*10,0))</f>
        <v>0</v>
      </c>
      <c r="L124" s="5">
        <f ca="1">SUM(OFFSET(H$3,(ROW()-ROW(K$123))*10,0):OFFSET(H$5,(ROW()-ROW(K$123))*10,0))</f>
        <v>100</v>
      </c>
      <c r="M124" s="5">
        <f ca="1">OFFSET(H$7,(ROW()-ROW(L$123))*10,0) + Constants!$B$3 * (OFFSET(H$8,(ROW()-ROW(L$123))*10,0) + OFFSET(H$9,(ROW()-ROW(L$123))*10,0))</f>
        <v>0</v>
      </c>
    </row>
    <row r="125" spans="1:13" x14ac:dyDescent="0.25">
      <c r="A125" s="3" t="str">
        <f t="shared" ca="1" si="72"/>
        <v>(-73, 50.75)</v>
      </c>
      <c r="B125" s="3">
        <f t="shared" ca="1" si="72"/>
        <v>312.75</v>
      </c>
      <c r="C125" s="4">
        <f t="shared" ca="1" si="73"/>
        <v>61.696304089071901</v>
      </c>
      <c r="D125" s="4">
        <f ca="1">OFFSET(C$6,(ROW()-ROW(D$123))*10,0)</f>
        <v>3.0930346556006043</v>
      </c>
      <c r="E125" s="5">
        <f ca="1">SUM(OFFSET(C$7,(ROW()-ROW(D$123))*10,0):OFFSET(C$9,(ROW()-ROW(D$123))*10,0))</f>
        <v>3.3130961402586934</v>
      </c>
      <c r="F125" s="5">
        <f ca="1">SUM(OFFSET(C$3,(ROW()-ROW(E$123))*10,0):OFFSET(C$5,(ROW()-ROW(E$123))*10,0))</f>
        <v>31.897565115068801</v>
      </c>
      <c r="G125" s="5">
        <f ca="1">OFFSET(C$7,(ROW()-ROW(F$123))*10,0) + Constants!$B$3 * (OFFSET(C$8,(ROW()-ROW(F$123))*10,0) + OFFSET(C$9,(ROW()-ROW(F$123))*10,0))</f>
        <v>0.56830255309797773</v>
      </c>
      <c r="I125" s="4">
        <f t="shared" ca="1" si="74"/>
        <v>0</v>
      </c>
      <c r="J125" s="4">
        <f ca="1">OFFSET(H$6,(ROW()-ROW(J$123))*10,0)</f>
        <v>0</v>
      </c>
      <c r="K125" s="5">
        <f ca="1">SUM(OFFSET(H$7,(ROW()-ROW(J$123))*10,0):OFFSET(H$9,(ROW()-ROW(J$123))*10,0))</f>
        <v>0</v>
      </c>
      <c r="L125" s="5">
        <f ca="1">SUM(OFFSET(H$3,(ROW()-ROW(K$123))*10,0):OFFSET(H$5,(ROW()-ROW(K$123))*10,0))</f>
        <v>100</v>
      </c>
      <c r="M125" s="5">
        <f ca="1">OFFSET(H$7,(ROW()-ROW(L$123))*10,0) + Constants!$B$3 * (OFFSET(H$8,(ROW()-ROW(L$123))*10,0) + OFFSET(H$9,(ROW()-ROW(L$123))*10,0))</f>
        <v>0</v>
      </c>
    </row>
    <row r="126" spans="1:13" x14ac:dyDescent="0.25">
      <c r="A126" s="3" t="str">
        <f t="shared" ca="1" si="72"/>
        <v>(0, -50.75)</v>
      </c>
      <c r="B126" s="3">
        <f t="shared" ca="1" si="72"/>
        <v>370.5</v>
      </c>
      <c r="C126" s="4">
        <f t="shared" ca="1" si="73"/>
        <v>55.1734568732643</v>
      </c>
      <c r="D126" s="4">
        <f ca="1">OFFSET(C$6,(ROW()-ROW(D$123))*10,0)</f>
        <v>3.8629903566145956</v>
      </c>
      <c r="E126" s="5">
        <f ca="1">SUM(OFFSET(C$7,(ROW()-ROW(D$123))*10,0):OFFSET(C$9,(ROW()-ROW(D$123))*10,0))</f>
        <v>2.8993591891465016</v>
      </c>
      <c r="F126" s="5">
        <f ca="1">SUM(OFFSET(C$3,(ROW()-ROW(E$123))*10,0):OFFSET(C$5,(ROW()-ROW(E$123))*10,0))</f>
        <v>38.064193580974603</v>
      </c>
      <c r="G126" s="5">
        <f ca="1">OFFSET(C$7,(ROW()-ROW(F$123))*10,0) + Constants!$B$3 * (OFFSET(C$8,(ROW()-ROW(F$123))*10,0) + OFFSET(C$9,(ROW()-ROW(F$123))*10,0))</f>
        <v>0.59723332575865351</v>
      </c>
      <c r="I126" s="4">
        <f t="shared" ca="1" si="74"/>
        <v>0</v>
      </c>
      <c r="J126" s="4">
        <f ca="1">OFFSET(H$6,(ROW()-ROW(J$123))*10,0)</f>
        <v>0</v>
      </c>
      <c r="K126" s="5">
        <f ca="1">SUM(OFFSET(H$7,(ROW()-ROW(J$123))*10,0):OFFSET(H$9,(ROW()-ROW(J$123))*10,0))</f>
        <v>0</v>
      </c>
      <c r="L126" s="5">
        <f ca="1">SUM(OFFSET(H$3,(ROW()-ROW(K$123))*10,0):OFFSET(H$5,(ROW()-ROW(K$123))*10,0))</f>
        <v>100</v>
      </c>
      <c r="M126" s="5">
        <f ca="1">OFFSET(H$7,(ROW()-ROW(L$123))*10,0) + Constants!$B$3 * (OFFSET(H$8,(ROW()-ROW(L$123))*10,0) + OFFSET(H$9,(ROW()-ROW(L$123))*10,0))</f>
        <v>0</v>
      </c>
    </row>
    <row r="127" spans="1:13" x14ac:dyDescent="0.25">
      <c r="A127" s="3" t="str">
        <f t="shared" ca="1" si="72"/>
        <v>(0, 0)</v>
      </c>
      <c r="B127" s="3">
        <f t="shared" ca="1" si="72"/>
        <v>371.5</v>
      </c>
      <c r="C127" s="4">
        <f t="shared" ca="1" si="73"/>
        <v>52.903828102603001</v>
      </c>
      <c r="D127" s="4">
        <f ca="1">OFFSET(C$6,(ROW()-ROW(D$123))*10,0)</f>
        <v>3.2672078677123011</v>
      </c>
      <c r="E127" s="5">
        <f ca="1">SUM(OFFSET(C$7,(ROW()-ROW(D$123))*10,0):OFFSET(C$9,(ROW()-ROW(D$123))*10,0))</f>
        <v>2.9151208469360981</v>
      </c>
      <c r="F127" s="5">
        <f ca="1">SUM(OFFSET(C$3,(ROW()-ROW(E$123))*10,0):OFFSET(C$5,(ROW()-ROW(E$123))*10,0))</f>
        <v>40.9138431827486</v>
      </c>
      <c r="G127" s="5">
        <f ca="1">OFFSET(C$7,(ROW()-ROW(F$123))*10,0) + Constants!$B$3 * (OFFSET(C$8,(ROW()-ROW(F$123))*10,0) + OFFSET(C$9,(ROW()-ROW(F$123))*10,0))</f>
        <v>0.36765199621469763</v>
      </c>
      <c r="I127" s="4">
        <f t="shared" ca="1" si="74"/>
        <v>0</v>
      </c>
      <c r="J127" s="4">
        <f ca="1">OFFSET(H$6,(ROW()-ROW(J$123))*10,0)</f>
        <v>0</v>
      </c>
      <c r="K127" s="5">
        <f ca="1">SUM(OFFSET(H$7,(ROW()-ROW(J$123))*10,0):OFFSET(H$9,(ROW()-ROW(J$123))*10,0))</f>
        <v>0</v>
      </c>
      <c r="L127" s="5">
        <f ca="1">SUM(OFFSET(H$3,(ROW()-ROW(K$123))*10,0):OFFSET(H$5,(ROW()-ROW(K$123))*10,0))</f>
        <v>100</v>
      </c>
      <c r="M127" s="5">
        <f ca="1">OFFSET(H$7,(ROW()-ROW(L$123))*10,0) + Constants!$B$3 * (OFFSET(H$8,(ROW()-ROW(L$123))*10,0) + OFFSET(H$9,(ROW()-ROW(L$123))*10,0))</f>
        <v>0</v>
      </c>
    </row>
    <row r="128" spans="1:13" x14ac:dyDescent="0.25">
      <c r="A128" s="3" t="str">
        <f t="shared" ca="1" si="72"/>
        <v>(0, 50.75)</v>
      </c>
      <c r="B128" s="3">
        <f t="shared" ca="1" si="72"/>
        <v>370.5</v>
      </c>
      <c r="C128" s="4">
        <f t="shared" ca="1" si="73"/>
        <v>55.703111265034103</v>
      </c>
      <c r="D128" s="4">
        <f ca="1">OFFSET(C$6,(ROW()-ROW(D$123))*10,0)</f>
        <v>3.9771176380974964</v>
      </c>
      <c r="E128" s="5">
        <f ca="1">SUM(OFFSET(C$7,(ROW()-ROW(D$123))*10,0):OFFSET(C$9,(ROW()-ROW(D$123))*10,0))</f>
        <v>2.9517000904344997</v>
      </c>
      <c r="F128" s="5">
        <f ca="1">SUM(OFFSET(C$3,(ROW()-ROW(E$123))*10,0):OFFSET(C$5,(ROW()-ROW(E$123))*10,0))</f>
        <v>37.368071006433901</v>
      </c>
      <c r="G128" s="5">
        <f ca="1">OFFSET(C$7,(ROW()-ROW(F$123))*10,0) + Constants!$B$3 * (OFFSET(C$8,(ROW()-ROW(F$123))*10,0) + OFFSET(C$9,(ROW()-ROW(F$123))*10,0))</f>
        <v>0.60618324343576546</v>
      </c>
      <c r="I128" s="4">
        <f t="shared" ca="1" si="74"/>
        <v>0</v>
      </c>
      <c r="J128" s="4">
        <f ca="1">OFFSET(H$6,(ROW()-ROW(J$123))*10,0)</f>
        <v>0</v>
      </c>
      <c r="K128" s="5">
        <f ca="1">SUM(OFFSET(H$7,(ROW()-ROW(J$123))*10,0):OFFSET(H$9,(ROW()-ROW(J$123))*10,0))</f>
        <v>0</v>
      </c>
      <c r="L128" s="5">
        <f ca="1">SUM(OFFSET(H$3,(ROW()-ROW(K$123))*10,0):OFFSET(H$5,(ROW()-ROW(K$123))*10,0))</f>
        <v>100</v>
      </c>
      <c r="M128" s="5">
        <f ca="1">OFFSET(H$7,(ROW()-ROW(L$123))*10,0) + Constants!$B$3 * (OFFSET(H$8,(ROW()-ROW(L$123))*10,0) + OFFSET(H$9,(ROW()-ROW(L$123))*10,0))</f>
        <v>0</v>
      </c>
    </row>
    <row r="129" spans="1:13" x14ac:dyDescent="0.25">
      <c r="A129" s="3" t="str">
        <f t="shared" ca="1" si="72"/>
        <v>(73, -50.75)</v>
      </c>
      <c r="B129" s="3">
        <f t="shared" ca="1" si="72"/>
        <v>422.5</v>
      </c>
      <c r="C129" s="4">
        <f t="shared" ca="1" si="73"/>
        <v>48.285407917919301</v>
      </c>
      <c r="D129" s="4">
        <f ca="1">OFFSET(C$6,(ROW()-ROW(D$123))*10,0)</f>
        <v>3.608777422266499</v>
      </c>
      <c r="E129" s="5">
        <f ca="1">SUM(OFFSET(C$7,(ROW()-ROW(D$123))*10,0):OFFSET(C$9,(ROW()-ROW(D$123))*10,0))</f>
        <v>2.5588015836802995</v>
      </c>
      <c r="F129" s="5">
        <f ca="1">SUM(OFFSET(C$3,(ROW()-ROW(E$123))*10,0):OFFSET(C$5,(ROW()-ROW(E$123))*10,0))</f>
        <v>45.547013076133901</v>
      </c>
      <c r="G129" s="5">
        <f ca="1">OFFSET(C$7,(ROW()-ROW(F$123))*10,0) + Constants!$B$3 * (OFFSET(C$8,(ROW()-ROW(F$123))*10,0) + OFFSET(C$9,(ROW()-ROW(F$123))*10,0))</f>
        <v>0.56508962868269208</v>
      </c>
      <c r="I129" s="4">
        <f t="shared" ca="1" si="74"/>
        <v>0</v>
      </c>
      <c r="J129" s="4">
        <f ca="1">OFFSET(H$6,(ROW()-ROW(J$123))*10,0)</f>
        <v>0</v>
      </c>
      <c r="K129" s="5">
        <f ca="1">SUM(OFFSET(H$7,(ROW()-ROW(J$123))*10,0):OFFSET(H$9,(ROW()-ROW(J$123))*10,0))</f>
        <v>0</v>
      </c>
      <c r="L129" s="5">
        <f ca="1">SUM(OFFSET(H$3,(ROW()-ROW(K$123))*10,0):OFFSET(H$5,(ROW()-ROW(K$123))*10,0))</f>
        <v>100</v>
      </c>
      <c r="M129" s="5">
        <f ca="1">OFFSET(H$7,(ROW()-ROW(L$123))*10,0) + Constants!$B$3 * (OFFSET(H$8,(ROW()-ROW(L$123))*10,0) + OFFSET(H$9,(ROW()-ROW(L$123))*10,0))</f>
        <v>0</v>
      </c>
    </row>
    <row r="130" spans="1:13" x14ac:dyDescent="0.25">
      <c r="A130" s="3" t="str">
        <f t="shared" ca="1" si="72"/>
        <v>(73, 0)</v>
      </c>
      <c r="B130" s="3">
        <f t="shared" ca="1" si="72"/>
        <v>423.9</v>
      </c>
      <c r="C130" s="4">
        <f t="shared" ca="1" si="73"/>
        <v>45.035196164662104</v>
      </c>
      <c r="D130" s="4">
        <f ca="1">OFFSET(C$6,(ROW()-ROW(D$123))*10,0)</f>
        <v>3.4676397270749035</v>
      </c>
      <c r="E130" s="5">
        <f ca="1">SUM(OFFSET(C$7,(ROW()-ROW(D$123))*10,0):OFFSET(C$9,(ROW()-ROW(D$123))*10,0))</f>
        <v>2.0840853713280936</v>
      </c>
      <c r="F130" s="5">
        <f ca="1">SUM(OFFSET(C$3,(ROW()-ROW(E$123))*10,0):OFFSET(C$5,(ROW()-ROW(E$123))*10,0))</f>
        <v>49.413078736934899</v>
      </c>
      <c r="G130" s="5">
        <f ca="1">OFFSET(C$7,(ROW()-ROW(F$123))*10,0) + Constants!$B$3 * (OFFSET(C$8,(ROW()-ROW(F$123))*10,0) + OFFSET(C$9,(ROW()-ROW(F$123))*10,0))</f>
        <v>0.34523484779769548</v>
      </c>
      <c r="I130" s="4">
        <f t="shared" ca="1" si="74"/>
        <v>0</v>
      </c>
      <c r="J130" s="4">
        <f ca="1">OFFSET(H$6,(ROW()-ROW(J$123))*10,0)</f>
        <v>0</v>
      </c>
      <c r="K130" s="5">
        <f ca="1">SUM(OFFSET(H$7,(ROW()-ROW(J$123))*10,0):OFFSET(H$9,(ROW()-ROW(J$123))*10,0))</f>
        <v>0</v>
      </c>
      <c r="L130" s="5">
        <f ca="1">SUM(OFFSET(H$3,(ROW()-ROW(K$123))*10,0):OFFSET(H$5,(ROW()-ROW(K$123))*10,0))</f>
        <v>100</v>
      </c>
      <c r="M130" s="5">
        <f ca="1">OFFSET(H$7,(ROW()-ROW(L$123))*10,0) + Constants!$B$3 * (OFFSET(H$8,(ROW()-ROW(L$123))*10,0) + OFFSET(H$9,(ROW()-ROW(L$123))*10,0))</f>
        <v>0</v>
      </c>
    </row>
    <row r="131" spans="1:13" x14ac:dyDescent="0.25">
      <c r="A131" s="3" t="str">
        <f t="shared" ca="1" si="72"/>
        <v>(73, 50.75)</v>
      </c>
      <c r="B131" s="3">
        <f t="shared" ca="1" si="72"/>
        <v>422.5</v>
      </c>
      <c r="C131" s="4">
        <f t="shared" ca="1" si="73"/>
        <v>48.348862610894898</v>
      </c>
      <c r="D131" s="4">
        <f ca="1">OFFSET(C$6,(ROW()-ROW(D$123))*10,0)</f>
        <v>3.6820557501664979</v>
      </c>
      <c r="E131" s="5">
        <f ca="1">SUM(OFFSET(C$7,(ROW()-ROW(D$123))*10,0):OFFSET(C$9,(ROW()-ROW(D$123))*10,0))</f>
        <v>2.566424301396502</v>
      </c>
      <c r="F131" s="5">
        <f ca="1">SUM(OFFSET(C$3,(ROW()-ROW(E$123))*10,0):OFFSET(C$5,(ROW()-ROW(E$123))*10,0))</f>
        <v>45.402657337542102</v>
      </c>
      <c r="G131" s="5">
        <f ca="1">OFFSET(C$7,(ROW()-ROW(F$123))*10,0) + Constants!$B$3 * (OFFSET(C$8,(ROW()-ROW(F$123))*10,0) + OFFSET(C$9,(ROW()-ROW(F$123))*10,0))</f>
        <v>0.56607560084864228</v>
      </c>
      <c r="I131" s="4">
        <f t="shared" ca="1" si="74"/>
        <v>0</v>
      </c>
      <c r="J131" s="4">
        <f ca="1">OFFSET(H$6,(ROW()-ROW(J$123))*10,0)</f>
        <v>0</v>
      </c>
      <c r="K131" s="5">
        <f ca="1">SUM(OFFSET(H$7,(ROW()-ROW(J$123))*10,0):OFFSET(H$9,(ROW()-ROW(J$123))*10,0))</f>
        <v>0</v>
      </c>
      <c r="L131" s="5">
        <f ca="1">SUM(OFFSET(H$3,(ROW()-ROW(K$123))*10,0):OFFSET(H$5,(ROW()-ROW(K$123))*10,0))</f>
        <v>100</v>
      </c>
      <c r="M131" s="5">
        <f ca="1">OFFSET(H$7,(ROW()-ROW(L$123))*10,0) + Constants!$B$3 * (OFFSET(H$8,(ROW()-ROW(L$123))*10,0) + OFFSET(H$9,(ROW()-ROW(L$123))*10,0))</f>
        <v>0</v>
      </c>
    </row>
    <row r="132" spans="1:13" x14ac:dyDescent="0.25">
      <c r="A132" s="3" t="str">
        <f t="shared" ca="1" si="72"/>
        <v>(0, 25)</v>
      </c>
      <c r="B132" s="3">
        <f t="shared" ca="1" si="72"/>
        <v>371.5</v>
      </c>
      <c r="C132" s="4">
        <f t="shared" ca="1" si="73"/>
        <v>56.320563868819399</v>
      </c>
      <c r="D132" s="4">
        <f ca="1">OFFSET(C$6,(ROW()-ROW(D$123))*10,0)</f>
        <v>4.176324836166394</v>
      </c>
      <c r="E132" s="5">
        <f ca="1">SUM(OFFSET(C$7,(ROW()-ROW(D$123))*10,0):OFFSET(C$9,(ROW()-ROW(D$123))*10,0))</f>
        <v>2.9267828481975044</v>
      </c>
      <c r="F132" s="5">
        <f ca="1">SUM(OFFSET(C$3,(ROW()-ROW(E$123))*10,0):OFFSET(C$5,(ROW()-ROW(E$123))*10,0))</f>
        <v>36.576328446816703</v>
      </c>
      <c r="G132" s="5">
        <f ca="1">OFFSET(C$7,(ROW()-ROW(F$123))*10,0) + Constants!$B$3 * (OFFSET(C$8,(ROW()-ROW(F$123))*10,0) + OFFSET(C$9,(ROW()-ROW(F$123))*10,0))</f>
        <v>0.4476525521199925</v>
      </c>
      <c r="I132" s="4">
        <f t="shared" ca="1" si="74"/>
        <v>0</v>
      </c>
      <c r="J132" s="4">
        <f ca="1">OFFSET(H$6,(ROW()-ROW(J$123))*10,0)</f>
        <v>0</v>
      </c>
      <c r="K132" s="5">
        <f ca="1">SUM(OFFSET(H$7,(ROW()-ROW(J$123))*10,0):OFFSET(H$9,(ROW()-ROW(J$123))*10,0))</f>
        <v>0</v>
      </c>
      <c r="L132" s="5">
        <f ca="1">SUM(OFFSET(H$3,(ROW()-ROW(K$123))*10,0):OFFSET(H$5,(ROW()-ROW(K$123))*10,0))</f>
        <v>100</v>
      </c>
      <c r="M132" s="5">
        <f ca="1">OFFSET(H$7,(ROW()-ROW(L$123))*10,0) + Constants!$B$3 * (OFFSET(H$8,(ROW()-ROW(L$123))*10,0) + OFFSET(H$9,(ROW()-ROW(L$123))*10,0))</f>
        <v>0</v>
      </c>
    </row>
    <row r="133" spans="1:13" x14ac:dyDescent="0.25">
      <c r="A133" s="3" t="str">
        <f t="shared" ca="1" si="72"/>
        <v>(-35, -25)</v>
      </c>
      <c r="B133" s="3">
        <f t="shared" ca="1" si="72"/>
        <v>344.5</v>
      </c>
      <c r="C133" s="4">
        <f t="shared" ca="1" si="73"/>
        <v>60.997391485837099</v>
      </c>
      <c r="D133" s="4">
        <f ca="1">OFFSET(C$6,(ROW()-ROW(D$123))*10,0)</f>
        <v>4.0491442960777988</v>
      </c>
      <c r="E133" s="5">
        <f ca="1">SUM(OFFSET(C$7,(ROW()-ROW(D$123))*10,0):OFFSET(C$9,(ROW()-ROW(D$123))*10,0))</f>
        <v>3.3299985535204968</v>
      </c>
      <c r="F133" s="5">
        <f ca="1">SUM(OFFSET(C$3,(ROW()-ROW(E$123))*10,0):OFFSET(C$5,(ROW()-ROW(E$123))*10,0))</f>
        <v>31.623465664564606</v>
      </c>
      <c r="G133" s="5">
        <f ca="1">OFFSET(C$7,(ROW()-ROW(F$123))*10,0) + Constants!$B$3 * (OFFSET(C$8,(ROW()-ROW(F$123))*10,0) + OFFSET(C$9,(ROW()-ROW(F$123))*10,0))</f>
        <v>0.68949663394783722</v>
      </c>
      <c r="I133" s="4">
        <f t="shared" ca="1" si="74"/>
        <v>0</v>
      </c>
      <c r="J133" s="4">
        <f ca="1">OFFSET(H$6,(ROW()-ROW(J$123))*10,0)</f>
        <v>0</v>
      </c>
      <c r="K133" s="5">
        <f ca="1">SUM(OFFSET(H$7,(ROW()-ROW(J$123))*10,0):OFFSET(H$9,(ROW()-ROW(J$123))*10,0))</f>
        <v>0</v>
      </c>
      <c r="L133" s="5">
        <f ca="1">SUM(OFFSET(H$3,(ROW()-ROW(K$123))*10,0):OFFSET(H$5,(ROW()-ROW(K$123))*10,0))</f>
        <v>100</v>
      </c>
      <c r="M133" s="5">
        <f ca="1">OFFSET(H$7,(ROW()-ROW(L$123))*10,0) + Constants!$B$3 * (OFFSET(H$8,(ROW()-ROW(L$123))*10,0) + OFFSET(H$9,(ROW()-ROW(L$123))*10,0))</f>
        <v>0</v>
      </c>
    </row>
    <row r="134" spans="1:13" x14ac:dyDescent="0.25">
      <c r="A134" s="3" t="str">
        <f t="shared" ca="1" si="72"/>
        <v>(35, -25)</v>
      </c>
      <c r="B134" s="3">
        <f t="shared" ca="1" si="72"/>
        <v>397.25</v>
      </c>
      <c r="C134" s="4">
        <f t="shared" ca="1" si="73"/>
        <v>48.719902875986897</v>
      </c>
      <c r="D134" s="4">
        <f ca="1">OFFSET(C$6,(ROW()-ROW(D$123))*10,0)</f>
        <v>3.8557816630605046</v>
      </c>
      <c r="E134" s="5">
        <f ca="1">SUM(OFFSET(C$7,(ROW()-ROW(D$123))*10,0):OFFSET(C$9,(ROW()-ROW(D$123))*10,0))</f>
        <v>2.6068907180083016</v>
      </c>
      <c r="F134" s="5">
        <f ca="1">SUM(OFFSET(C$3,(ROW()-ROW(E$123))*10,0):OFFSET(C$5,(ROW()-ROW(E$123))*10,0))</f>
        <v>44.817424742944297</v>
      </c>
      <c r="G134" s="5">
        <f ca="1">OFFSET(C$7,(ROW()-ROW(F$123))*10,0) + Constants!$B$3 * (OFFSET(C$8,(ROW()-ROW(F$123))*10,0) + OFFSET(C$9,(ROW()-ROW(F$123))*10,0))</f>
        <v>0.40952317635238061</v>
      </c>
      <c r="I134" s="4">
        <f t="shared" ca="1" si="74"/>
        <v>0</v>
      </c>
      <c r="J134" s="4">
        <f ca="1">OFFSET(H$6,(ROW()-ROW(J$123))*10,0)</f>
        <v>0</v>
      </c>
      <c r="K134" s="5">
        <f ca="1">SUM(OFFSET(H$7,(ROW()-ROW(J$123))*10,0):OFFSET(H$9,(ROW()-ROW(J$123))*10,0))</f>
        <v>0</v>
      </c>
      <c r="L134" s="5">
        <f ca="1">SUM(OFFSET(H$3,(ROW()-ROW(K$123))*10,0):OFFSET(H$5,(ROW()-ROW(K$123))*10,0))</f>
        <v>100</v>
      </c>
      <c r="M134" s="5">
        <f ca="1">OFFSET(H$7,(ROW()-ROW(L$123))*10,0) + Constants!$B$3 * (OFFSET(H$8,(ROW()-ROW(L$123))*10,0) + OFFSET(H$9,(ROW()-ROW(L$123))*10,0))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89CA-24AC-421C-A3D5-B9F31DAFB334}">
  <dimension ref="A1:AU72"/>
  <sheetViews>
    <sheetView zoomScaleNormal="100" workbookViewId="0">
      <selection activeCell="G77" sqref="G77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OFFSET($A$9, 0, (COLUMN()-COLUMN($B1))*4)</f>
        <v>(-73, -50.75)</v>
      </c>
      <c r="C1" t="str">
        <f ca="1">OFFSET($A$9, 0, (COLUMN()-COLUMN($B1))*4)</f>
        <v>(-73, 0)</v>
      </c>
      <c r="D1" t="str">
        <f ca="1">OFFSET($A$9, 0, (COLUMN()-COLUMN($B1))*4)</f>
        <v>(-73, 50.75)</v>
      </c>
      <c r="E1" t="str">
        <f t="shared" ref="E1:J1" ca="1" si="0">OFFSET($A$9, 0, (COLUMN()-COLUMN($B1))*4)</f>
        <v>(0, -50.75)</v>
      </c>
      <c r="F1" t="str">
        <f t="shared" ca="1" si="0"/>
        <v>(0, 0)</v>
      </c>
      <c r="G1" t="str">
        <f t="shared" ca="1" si="0"/>
        <v>(0, 50.75)</v>
      </c>
      <c r="H1" t="str">
        <f t="shared" ca="1" si="0"/>
        <v>(73, -50.75)</v>
      </c>
      <c r="I1" t="str">
        <f t="shared" ca="1" si="0"/>
        <v>(73, 0)</v>
      </c>
      <c r="J1" t="str">
        <f t="shared" ca="1" si="0"/>
        <v>(73, 50.75)</v>
      </c>
      <c r="K1" t="str">
        <f ca="1">OFFSET($A$9, 0, (COLUMN()-COLUMN($B1))*4)</f>
        <v>(0, 25)</v>
      </c>
      <c r="L1" t="str">
        <f ca="1">OFFSET($A$9, 0, (COLUMN()-COLUMN($B1))*4)</f>
        <v>(-35, -25)</v>
      </c>
      <c r="M1" t="str">
        <f ca="1">OFFSET($A$9, 0, (COLUMN()-COLUMN($B1))*4)</f>
        <v>(35, -25)</v>
      </c>
    </row>
    <row r="2" spans="1:47" x14ac:dyDescent="0.25">
      <c r="A2" t="s">
        <v>51</v>
      </c>
      <c r="B2">
        <f ca="1">OFFSET($B$9, 0, (COLUMN()-COLUMN($B2))*4)</f>
        <v>312.75</v>
      </c>
      <c r="C2">
        <f ca="1">OFFSET($B$9, 0, (COLUMN()-COLUMN($B2))*4)</f>
        <v>314</v>
      </c>
      <c r="D2">
        <f t="shared" ref="D2:M2" ca="1" si="1">OFFSET($B$9, 0, (COLUMN()-COLUMN($B2))*4)</f>
        <v>312.75</v>
      </c>
      <c r="E2">
        <f t="shared" ca="1" si="1"/>
        <v>370.5</v>
      </c>
      <c r="F2">
        <f t="shared" ca="1" si="1"/>
        <v>371.5</v>
      </c>
      <c r="G2">
        <f t="shared" ca="1" si="1"/>
        <v>370.5</v>
      </c>
      <c r="H2">
        <f t="shared" ca="1" si="1"/>
        <v>422.5</v>
      </c>
      <c r="I2">
        <f t="shared" ca="1" si="1"/>
        <v>423.9</v>
      </c>
      <c r="J2">
        <f t="shared" ca="1" si="1"/>
        <v>422.5</v>
      </c>
      <c r="K2">
        <f t="shared" ca="1" si="1"/>
        <v>371.5</v>
      </c>
      <c r="L2">
        <f t="shared" ca="1" si="1"/>
        <v>344.5</v>
      </c>
      <c r="M2">
        <f t="shared" ca="1" si="1"/>
        <v>397.25</v>
      </c>
    </row>
    <row r="3" spans="1:47" x14ac:dyDescent="0.25">
      <c r="A3" t="s">
        <v>52</v>
      </c>
      <c r="B3" t="str">
        <f ca="1">B1 &amp; "|" &amp; B2</f>
        <v>(-73, -50.75)|312.75</v>
      </c>
      <c r="C3" t="str">
        <f ca="1">C1 &amp; "|" &amp; C2</f>
        <v>(-73, 0)|314</v>
      </c>
      <c r="D3" t="str">
        <f ca="1">D1 &amp; "|" &amp; D2</f>
        <v>(-73, 50.75)|312.75</v>
      </c>
      <c r="E3" t="str">
        <f t="shared" ref="E3:M3" ca="1" si="2">E1 &amp; "|" &amp; E2</f>
        <v>(0, -50.75)|370.5</v>
      </c>
      <c r="F3" t="str">
        <f t="shared" ca="1" si="2"/>
        <v>(0, 0)|371.5</v>
      </c>
      <c r="G3" t="str">
        <f t="shared" ca="1" si="2"/>
        <v>(0, 50.75)|370.5</v>
      </c>
      <c r="H3" t="str">
        <f t="shared" ca="1" si="2"/>
        <v>(73, -50.75)|422.5</v>
      </c>
      <c r="I3" t="str">
        <f t="shared" ca="1" si="2"/>
        <v>(73, 0)|423.9</v>
      </c>
      <c r="J3" t="str">
        <f t="shared" ca="1" si="2"/>
        <v>(73, 50.75)|422.5</v>
      </c>
      <c r="K3" t="str">
        <f t="shared" ca="1" si="2"/>
        <v>(0, 25)|371.5</v>
      </c>
      <c r="L3" t="str">
        <f t="shared" ca="1" si="2"/>
        <v>(-35, -25)|344.5</v>
      </c>
      <c r="M3" t="str">
        <f t="shared" ca="1" si="2"/>
        <v>(35, -25)|397.25</v>
      </c>
    </row>
    <row r="4" spans="1:47" x14ac:dyDescent="0.25">
      <c r="A4" s="3" t="s">
        <v>47</v>
      </c>
      <c r="B4">
        <f ca="1">OFFSET($B10, 0, (COLUMN()-COLUMN($B4))*4)</f>
        <v>0.80800000000000005</v>
      </c>
      <c r="C4">
        <f ca="1">OFFSET($B$10, 0, (COLUMN()-COLUMN($B4))*4)</f>
        <v>0.84499999999999997</v>
      </c>
      <c r="D4">
        <f t="shared" ref="D4:M4" ca="1" si="3">OFFSET($B$10, 0, (COLUMN()-COLUMN($B4))*4)</f>
        <v>0.80800000000000005</v>
      </c>
      <c r="E4">
        <f t="shared" ca="1" si="3"/>
        <v>0.60599999999999998</v>
      </c>
      <c r="F4">
        <f t="shared" ca="1" si="3"/>
        <v>0.75939999999999996</v>
      </c>
      <c r="G4">
        <f t="shared" ca="1" si="3"/>
        <v>0.60599999999999998</v>
      </c>
      <c r="H4">
        <f t="shared" ca="1" si="3"/>
        <v>0.42770000000000002</v>
      </c>
      <c r="I4">
        <f t="shared" ca="1" si="3"/>
        <v>0.52400000000000002</v>
      </c>
      <c r="J4">
        <f t="shared" ca="1" si="3"/>
        <v>0.42770000000000002</v>
      </c>
      <c r="K4">
        <f t="shared" ca="1" si="3"/>
        <v>0.76800000000000002</v>
      </c>
      <c r="L4">
        <f t="shared" ca="1" si="3"/>
        <v>0.82230000000000003</v>
      </c>
      <c r="M4">
        <f t="shared" ca="1" si="3"/>
        <v>0.66890000000000005</v>
      </c>
    </row>
    <row r="5" spans="1:47" x14ac:dyDescent="0.25">
      <c r="A5" s="3" t="s">
        <v>46</v>
      </c>
      <c r="B5">
        <f ca="1">OFFSET($B11, 0, (COLUMN()-COLUMN($B5))*4)</f>
        <v>0.65584473456342385</v>
      </c>
      <c r="C5">
        <f t="shared" ref="C5:M5" ca="1" si="4">OFFSET($B11, 0, (COLUMN()-COLUMN($B5))*4)</f>
        <v>0.65846601647614722</v>
      </c>
      <c r="D5">
        <f t="shared" ca="1" si="4"/>
        <v>0.65584473456342385</v>
      </c>
      <c r="E5">
        <f t="shared" ca="1" si="4"/>
        <v>0.77694795893125024</v>
      </c>
      <c r="F5">
        <f t="shared" ca="1" si="4"/>
        <v>0.77904498446142911</v>
      </c>
      <c r="G5">
        <f t="shared" ca="1" si="4"/>
        <v>0.77694795893125024</v>
      </c>
      <c r="H5">
        <f t="shared" ca="1" si="4"/>
        <v>0.88599328650054865</v>
      </c>
      <c r="I5">
        <f t="shared" ca="1" si="4"/>
        <v>0.88892912224279885</v>
      </c>
      <c r="J5">
        <f t="shared" ca="1" si="4"/>
        <v>0.88599328650054865</v>
      </c>
      <c r="K5">
        <f t="shared" ca="1" si="4"/>
        <v>0.77904498446142911</v>
      </c>
      <c r="L5">
        <f t="shared" ca="1" si="4"/>
        <v>0.72242529514660114</v>
      </c>
      <c r="M5">
        <f t="shared" ca="1" si="4"/>
        <v>0.83304339186353338</v>
      </c>
    </row>
    <row r="6" spans="1:47" x14ac:dyDescent="0.25">
      <c r="A6" s="3" t="s">
        <v>48</v>
      </c>
      <c r="B6">
        <f ca="1">OFFSET($B12, 0, (COLUMN()-COLUMN($B6))*4)</f>
        <v>0.58362800000000004</v>
      </c>
      <c r="C6">
        <f t="shared" ref="C6:M6" ca="1" si="5">OFFSET($B12, 0, (COLUMN()-COLUMN($B6))*4)</f>
        <v>0.69466799999999995</v>
      </c>
      <c r="D6">
        <f t="shared" ca="1" si="5"/>
        <v>0.58890699999999996</v>
      </c>
      <c r="E6">
        <f t="shared" ca="1" si="5"/>
        <v>0.583704</v>
      </c>
      <c r="F6">
        <f t="shared" ca="1" si="5"/>
        <v>0.69721999999999995</v>
      </c>
      <c r="G6">
        <f t="shared" ca="1" si="5"/>
        <v>0.58486400000000005</v>
      </c>
      <c r="H6">
        <f t="shared" ca="1" si="5"/>
        <v>0.57663299999999995</v>
      </c>
      <c r="I6">
        <f t="shared" ca="1" si="5"/>
        <v>0.70349799999999996</v>
      </c>
      <c r="J6">
        <f t="shared" ca="1" si="5"/>
        <v>0.579183</v>
      </c>
      <c r="K6">
        <f t="shared" ca="1" si="5"/>
        <v>0.66179100000000002</v>
      </c>
      <c r="L6">
        <f t="shared" ca="1" si="5"/>
        <v>0.65104700000000004</v>
      </c>
      <c r="M6">
        <f t="shared" ca="1" si="5"/>
        <v>0.677902</v>
      </c>
    </row>
    <row r="7" spans="1:47" x14ac:dyDescent="0.25">
      <c r="A7" s="3" t="s">
        <v>50</v>
      </c>
      <c r="B7">
        <f ca="1">OFFSET('LW 3mm Slit R_335 Spill'!$B$9,10*(COLUMN()-COLUMN($B$7)),0)*B6/100</f>
        <v>0.35866499030041893</v>
      </c>
      <c r="C7">
        <f ca="1">OFFSET('LW 3mm Slit R_335 Spill'!$B$9,10*(COLUMN()-COLUMN($B$7)),0)*C6/100</f>
        <v>0.43881531083526182</v>
      </c>
      <c r="D7">
        <f ca="1">OFFSET('LW 3mm Slit R_335 Spill'!$B$9,10*(COLUMN()-COLUMN($B$7)),0)*D6/100</f>
        <v>0.36333385352183067</v>
      </c>
      <c r="E7">
        <f ca="1">OFFSET('LW 3mm Slit R_335 Spill'!$B$9,10*(COLUMN()-COLUMN($B$7)),0)*E6/100</f>
        <v>0.32204967470751866</v>
      </c>
      <c r="F7">
        <f ca="1">OFFSET('LW 3mm Slit R_335 Spill'!$B$9,10*(COLUMN()-COLUMN($B$7)),0)*F6/100</f>
        <v>0.36885607029696865</v>
      </c>
      <c r="G7">
        <f ca="1">OFFSET('LW 3mm Slit R_335 Spill'!$B$9,10*(COLUMN()-COLUMN($B$7)),0)*G6/100</f>
        <v>0.32578744466912907</v>
      </c>
      <c r="H7">
        <f ca="1">OFFSET('LW 3mm Slit R_335 Spill'!$B$9,10*(COLUMN()-COLUMN($B$7)),0)*H6/100</f>
        <v>0.27842959623933561</v>
      </c>
      <c r="I7">
        <f ca="1">OFFSET('LW 3mm Slit R_335 Spill'!$B$9,10*(COLUMN()-COLUMN($B$7)),0)*I6/100</f>
        <v>0.31682170431447459</v>
      </c>
      <c r="J7">
        <f ca="1">OFFSET('LW 3mm Slit R_335 Spill'!$B$9,10*(COLUMN()-COLUMN($B$7)),0)*J6/100</f>
        <v>0.2800283929356594</v>
      </c>
      <c r="K7">
        <f ca="1">OFFSET('LW 3mm Slit R_335 Spill'!$B$9,10*(COLUMN()-COLUMN($B$7)),0)*K6/100</f>
        <v>0.37272442283309859</v>
      </c>
      <c r="L7">
        <f ca="1">OFFSET('LW 3mm Slit R_335 Spill'!$B$9,10*(COLUMN()-COLUMN($B$7)),0)*L6/100</f>
        <v>0.39712168734679787</v>
      </c>
      <c r="M7">
        <f ca="1">OFFSET('LW 3mm Slit R_335 Spill'!$B$9,10*(COLUMN()-COLUMN($B$7)),0)*M6/100</f>
        <v>0.33027319599437271</v>
      </c>
    </row>
    <row r="9" spans="1:47" x14ac:dyDescent="0.25">
      <c r="A9" s="1" t="s">
        <v>3</v>
      </c>
      <c r="B9" s="1">
        <v>312.75</v>
      </c>
      <c r="E9" s="1" t="s">
        <v>11</v>
      </c>
      <c r="F9" s="1">
        <v>314</v>
      </c>
      <c r="I9" s="1" t="s">
        <v>12</v>
      </c>
      <c r="J9" s="1">
        <v>312.75</v>
      </c>
      <c r="M9" s="1" t="s">
        <v>14</v>
      </c>
      <c r="N9" s="1">
        <v>370.5</v>
      </c>
      <c r="Q9" s="1" t="s">
        <v>15</v>
      </c>
      <c r="R9" s="1">
        <v>371.5</v>
      </c>
      <c r="U9" s="1" t="s">
        <v>13</v>
      </c>
      <c r="V9" s="1">
        <v>370.5</v>
      </c>
      <c r="Y9" s="1" t="s">
        <v>16</v>
      </c>
      <c r="Z9" s="1">
        <v>422.5</v>
      </c>
      <c r="AC9" s="1" t="s">
        <v>17</v>
      </c>
      <c r="AD9" s="1">
        <v>423.9</v>
      </c>
      <c r="AG9" s="1" t="s">
        <v>18</v>
      </c>
      <c r="AH9" s="1">
        <v>422.5</v>
      </c>
      <c r="AK9" s="1" t="s">
        <v>38</v>
      </c>
      <c r="AL9" s="1">
        <v>371.5</v>
      </c>
      <c r="AO9" s="1" t="s">
        <v>39</v>
      </c>
      <c r="AP9" s="1">
        <v>344.5</v>
      </c>
      <c r="AS9" s="1" t="s">
        <v>40</v>
      </c>
      <c r="AT9" s="1">
        <v>397.25</v>
      </c>
    </row>
    <row r="10" spans="1:47" x14ac:dyDescent="0.25">
      <c r="A10" s="3" t="s">
        <v>47</v>
      </c>
      <c r="B10" s="3">
        <v>0.80800000000000005</v>
      </c>
      <c r="E10" s="3"/>
      <c r="F10" s="3">
        <v>0.84499999999999997</v>
      </c>
      <c r="I10" s="3" t="s">
        <v>47</v>
      </c>
      <c r="J10" s="3">
        <v>0.80800000000000005</v>
      </c>
      <c r="M10" s="3" t="s">
        <v>47</v>
      </c>
      <c r="N10" s="3">
        <v>0.60599999999999998</v>
      </c>
      <c r="Q10" s="3" t="s">
        <v>47</v>
      </c>
      <c r="R10" s="3">
        <v>0.75939999999999996</v>
      </c>
      <c r="U10" s="3" t="s">
        <v>47</v>
      </c>
      <c r="V10" s="3">
        <v>0.60599999999999998</v>
      </c>
      <c r="Y10" s="3" t="s">
        <v>47</v>
      </c>
      <c r="Z10" s="3">
        <v>0.42770000000000002</v>
      </c>
      <c r="AC10" s="3" t="s">
        <v>47</v>
      </c>
      <c r="AD10" s="3">
        <v>0.52400000000000002</v>
      </c>
      <c r="AG10" s="3" t="s">
        <v>47</v>
      </c>
      <c r="AH10" s="3">
        <v>0.42770000000000002</v>
      </c>
      <c r="AK10" s="3" t="s">
        <v>47</v>
      </c>
      <c r="AL10" s="3">
        <v>0.76800000000000002</v>
      </c>
      <c r="AO10" s="3" t="s">
        <v>47</v>
      </c>
      <c r="AP10" s="3">
        <v>0.82230000000000003</v>
      </c>
      <c r="AS10" s="3" t="s">
        <v>47</v>
      </c>
      <c r="AT10" s="3">
        <v>0.66890000000000005</v>
      </c>
    </row>
    <row r="11" spans="1:47" x14ac:dyDescent="0.25">
      <c r="A11" s="3" t="s">
        <v>46</v>
      </c>
      <c r="B11" s="3">
        <f>60* DEGREES(1.22*B9 / (Constants!$B$5 * 1000))</f>
        <v>0.65584473456342385</v>
      </c>
      <c r="E11" s="3" t="s">
        <v>46</v>
      </c>
      <c r="F11" s="3">
        <f>60* DEGREES(1.22*F9 / (Constants!$B$5 * 1000))</f>
        <v>0.65846601647614722</v>
      </c>
      <c r="I11" s="3" t="s">
        <v>46</v>
      </c>
      <c r="J11" s="3">
        <f>60* DEGREES(1.22*J9 / (Constants!$B$5 * 1000))</f>
        <v>0.65584473456342385</v>
      </c>
      <c r="M11" s="3" t="s">
        <v>46</v>
      </c>
      <c r="N11" s="3">
        <f>60* DEGREES(1.22*N9 / (Constants!$B$5 * 1000))</f>
        <v>0.77694795893125024</v>
      </c>
      <c r="Q11" s="3" t="s">
        <v>46</v>
      </c>
      <c r="R11" s="3">
        <f>60* DEGREES(1.22*R9 / (Constants!$B$5 * 1000))</f>
        <v>0.77904498446142911</v>
      </c>
      <c r="U11" s="3" t="s">
        <v>46</v>
      </c>
      <c r="V11" s="3">
        <f>60* DEGREES(1.22*V9 / (Constants!$B$5 * 1000))</f>
        <v>0.77694795893125024</v>
      </c>
      <c r="Y11" s="3" t="s">
        <v>46</v>
      </c>
      <c r="Z11" s="3">
        <f>60* DEGREES(1.22*Z9 / (Constants!$B$5 * 1000))</f>
        <v>0.88599328650054865</v>
      </c>
      <c r="AC11" s="3" t="s">
        <v>46</v>
      </c>
      <c r="AD11" s="3">
        <f>60* DEGREES(1.22*AD9 / (Constants!$B$5 * 1000))</f>
        <v>0.88892912224279885</v>
      </c>
      <c r="AG11" s="3" t="s">
        <v>46</v>
      </c>
      <c r="AH11" s="3">
        <f>60* DEGREES(1.22*AH9 / (Constants!$B$5 * 1000))</f>
        <v>0.88599328650054865</v>
      </c>
      <c r="AK11" s="3" t="s">
        <v>46</v>
      </c>
      <c r="AL11" s="3">
        <f>60* DEGREES(1.22*AL9 / (Constants!$B$5 * 1000))</f>
        <v>0.77904498446142911</v>
      </c>
      <c r="AO11" s="3" t="s">
        <v>46</v>
      </c>
      <c r="AP11" s="3">
        <f>60* DEGREES(1.22*AP9 / (Constants!$B$5 * 1000))</f>
        <v>0.72242529514660114</v>
      </c>
      <c r="AS11" s="3" t="s">
        <v>46</v>
      </c>
      <c r="AT11" s="3">
        <f>60* DEGREES(1.22*AT9 / (Constants!$B$5 * 1000))</f>
        <v>0.83304339186353338</v>
      </c>
    </row>
    <row r="12" spans="1:47" x14ac:dyDescent="0.25">
      <c r="A12" s="3" t="s">
        <v>48</v>
      </c>
      <c r="B12" s="4" cm="1">
        <f t="array" ref="B12">INDEX(B14:B72, MATCH(MIN(ABS(C14:C72-B$11)),ABS(C14:C72-B$11),0))</f>
        <v>0.58362800000000004</v>
      </c>
      <c r="E12" s="3" t="s">
        <v>48</v>
      </c>
      <c r="F12" s="4" cm="1">
        <f t="array" ref="F12">INDEX(F14:F72, MATCH(MIN(ABS(G14:G72-F$11)),ABS(G14:G72-F$11),0))</f>
        <v>0.69466799999999995</v>
      </c>
      <c r="I12" s="3" t="s">
        <v>48</v>
      </c>
      <c r="J12" s="4" cm="1">
        <f t="array" ref="J12">INDEX(J14:J72, MATCH(MIN(ABS(K14:K72-J$11)),ABS(K14:K72-J$11),0))</f>
        <v>0.58890699999999996</v>
      </c>
      <c r="M12" s="3" t="s">
        <v>48</v>
      </c>
      <c r="N12" s="4" cm="1">
        <f t="array" ref="N12">INDEX(N14:N72, MATCH(MIN(ABS(O14:O72-N$11)),ABS(O14:O72-N$11),0))</f>
        <v>0.583704</v>
      </c>
      <c r="Q12" s="3" t="s">
        <v>48</v>
      </c>
      <c r="R12" s="4" cm="1">
        <f t="array" ref="R12">INDEX(R14:R72, MATCH(MIN(ABS(S14:S72-R$11)),ABS(S14:S72-R$11),0))</f>
        <v>0.69721999999999995</v>
      </c>
      <c r="U12" s="3" t="s">
        <v>48</v>
      </c>
      <c r="V12" s="4" cm="1">
        <f t="array" ref="V12">INDEX(V14:V72, MATCH(MIN(ABS(W14:W72-V$11)),ABS(W14:W72-V$11),0))</f>
        <v>0.58486400000000005</v>
      </c>
      <c r="Y12" s="3" t="s">
        <v>48</v>
      </c>
      <c r="Z12" s="4" cm="1">
        <f t="array" ref="Z12">INDEX(Z14:Z72, MATCH(MIN(ABS(AA14:AA72-Z$11)),ABS(AA14:AA72-Z$11),0))</f>
        <v>0.57663299999999995</v>
      </c>
      <c r="AC12" s="3" t="s">
        <v>48</v>
      </c>
      <c r="AD12" s="4" cm="1">
        <f t="array" ref="AD12">INDEX(AD14:AD72, MATCH(MIN(ABS(AE14:AE72-AD$11)),ABS(AE14:AE72-AD$11),0))</f>
        <v>0.70349799999999996</v>
      </c>
      <c r="AG12" s="3" t="s">
        <v>48</v>
      </c>
      <c r="AH12" s="4" cm="1">
        <f t="array" ref="AH12">INDEX(AH14:AH72, MATCH(MIN(ABS(AI14:AI72-AH$11)),ABS(AI14:AI72-AH$11),0))</f>
        <v>0.579183</v>
      </c>
      <c r="AK12" s="3" t="s">
        <v>48</v>
      </c>
      <c r="AL12" s="4" cm="1">
        <f t="array" ref="AL12">INDEX(AL14:AL72, MATCH(MIN(ABS(AM14:AM72-AL$11)),ABS(AM14:AM72-AL$11),0))</f>
        <v>0.66179100000000002</v>
      </c>
      <c r="AO12" s="3" t="s">
        <v>48</v>
      </c>
      <c r="AP12" s="4" cm="1">
        <f t="array" ref="AP12">INDEX(AP14:AP72, MATCH(MIN(ABS(AQ14:AQ72-AP$11)),ABS(AQ14:AQ72-AP$11),0))</f>
        <v>0.65104700000000004</v>
      </c>
      <c r="AS12" s="3" t="s">
        <v>48</v>
      </c>
      <c r="AT12" s="4" cm="1">
        <f t="array" ref="AT12">INDEX(AT14:AT72, MATCH(MIN(ABS(AU14:AU72-AT$11)),ABS(AU14:AU72-AT$11),0))</f>
        <v>0.677902</v>
      </c>
    </row>
    <row r="13" spans="1:47" x14ac:dyDescent="0.25">
      <c r="A13" t="s">
        <v>41</v>
      </c>
      <c r="B13" t="s">
        <v>42</v>
      </c>
      <c r="C13" t="s">
        <v>43</v>
      </c>
      <c r="E13" t="s">
        <v>41</v>
      </c>
      <c r="F13" t="s">
        <v>42</v>
      </c>
      <c r="G13" t="s">
        <v>43</v>
      </c>
      <c r="I13" t="s">
        <v>41</v>
      </c>
      <c r="J13" t="s">
        <v>42</v>
      </c>
      <c r="K13" t="s">
        <v>43</v>
      </c>
      <c r="M13" t="s">
        <v>41</v>
      </c>
      <c r="N13" t="s">
        <v>42</v>
      </c>
      <c r="O13" t="s">
        <v>43</v>
      </c>
      <c r="Q13" t="s">
        <v>41</v>
      </c>
      <c r="R13" t="s">
        <v>42</v>
      </c>
      <c r="S13" t="s">
        <v>43</v>
      </c>
      <c r="U13" t="s">
        <v>41</v>
      </c>
      <c r="V13" t="s">
        <v>42</v>
      </c>
      <c r="W13" t="s">
        <v>43</v>
      </c>
      <c r="Y13" t="s">
        <v>41</v>
      </c>
      <c r="Z13" t="s">
        <v>42</v>
      </c>
      <c r="AA13" t="s">
        <v>43</v>
      </c>
      <c r="AC13" t="s">
        <v>41</v>
      </c>
      <c r="AD13" t="s">
        <v>42</v>
      </c>
      <c r="AE13" t="s">
        <v>43</v>
      </c>
      <c r="AG13" t="s">
        <v>41</v>
      </c>
      <c r="AH13" t="s">
        <v>42</v>
      </c>
      <c r="AI13" t="s">
        <v>43</v>
      </c>
      <c r="AK13" t="s">
        <v>41</v>
      </c>
      <c r="AL13" t="s">
        <v>42</v>
      </c>
      <c r="AM13" t="s">
        <v>43</v>
      </c>
      <c r="AO13" t="s">
        <v>41</v>
      </c>
      <c r="AP13" t="s">
        <v>42</v>
      </c>
      <c r="AQ13" t="s">
        <v>43</v>
      </c>
      <c r="AS13" t="s">
        <v>41</v>
      </c>
      <c r="AT13" t="s">
        <v>42</v>
      </c>
      <c r="AU13" t="s">
        <v>43</v>
      </c>
    </row>
    <row r="14" spans="1:47" x14ac:dyDescent="0.25">
      <c r="A14" s="2">
        <v>0</v>
      </c>
      <c r="B14">
        <v>0</v>
      </c>
      <c r="C14" s="5">
        <f>60*DEGREES(ATAN2(Constants!$B$4,A14))</f>
        <v>0</v>
      </c>
      <c r="E14" s="2">
        <v>0</v>
      </c>
      <c r="F14">
        <v>0</v>
      </c>
      <c r="G14" s="5">
        <f>60*DEGREES(ATAN2(Constants!$B$4,E14))</f>
        <v>0</v>
      </c>
      <c r="I14" s="2">
        <v>0</v>
      </c>
      <c r="J14">
        <v>0</v>
      </c>
      <c r="K14" s="5">
        <f>60*DEGREES(ATAN2(Constants!$B$4,I14))</f>
        <v>0</v>
      </c>
      <c r="M14" s="2">
        <v>0</v>
      </c>
      <c r="N14">
        <v>0</v>
      </c>
      <c r="O14" s="5">
        <f>60*DEGREES(ATAN2(Constants!$B$4,M14))</f>
        <v>0</v>
      </c>
      <c r="Q14" s="2">
        <v>0</v>
      </c>
      <c r="R14">
        <v>0</v>
      </c>
      <c r="S14" s="5">
        <f>60*DEGREES(ATAN2(Constants!$B$4,Q14))</f>
        <v>0</v>
      </c>
      <c r="U14" s="2">
        <v>0</v>
      </c>
      <c r="V14">
        <v>0</v>
      </c>
      <c r="W14" s="5">
        <f>60*DEGREES(ATAN2(Constants!$B$4,U14))</f>
        <v>0</v>
      </c>
      <c r="Y14" s="2">
        <v>0</v>
      </c>
      <c r="Z14">
        <v>0</v>
      </c>
      <c r="AA14" s="5">
        <f>60*DEGREES(ATAN2(Constants!$B$4,Y14))</f>
        <v>0</v>
      </c>
      <c r="AC14" s="2">
        <v>0</v>
      </c>
      <c r="AD14">
        <v>0</v>
      </c>
      <c r="AE14" s="5">
        <f>60*DEGREES(ATAN2(Constants!$B$4,AC14))</f>
        <v>0</v>
      </c>
      <c r="AG14" s="2">
        <v>0</v>
      </c>
      <c r="AH14">
        <v>0</v>
      </c>
      <c r="AI14" s="5">
        <f>60*DEGREES(ATAN2(Constants!$B$4,AG14))</f>
        <v>0</v>
      </c>
      <c r="AK14" s="2">
        <v>0</v>
      </c>
      <c r="AL14">
        <v>0</v>
      </c>
      <c r="AM14" s="5">
        <f>60*DEGREES(ATAN2(Constants!$B$4,AK14))</f>
        <v>0</v>
      </c>
      <c r="AO14" s="2">
        <v>0</v>
      </c>
      <c r="AP14">
        <v>0</v>
      </c>
      <c r="AQ14" s="5">
        <f>60*DEGREES(ATAN2(Constants!$B$4,AO14))</f>
        <v>0</v>
      </c>
      <c r="AS14" s="2">
        <v>0</v>
      </c>
      <c r="AT14">
        <v>0</v>
      </c>
      <c r="AU14" s="5">
        <f>60*DEGREES(ATAN2(Constants!$B$4,AS14))</f>
        <v>0</v>
      </c>
    </row>
    <row r="15" spans="1:47" x14ac:dyDescent="0.25">
      <c r="A15" s="2">
        <v>661.48789999999997</v>
      </c>
      <c r="B15">
        <v>8.7170000000000008E-3</v>
      </c>
      <c r="C15" s="5">
        <f>60*DEGREES(ATAN2(Constants!$B$4,A15))</f>
        <v>4.3397478855296066E-2</v>
      </c>
      <c r="E15" s="2">
        <v>719.38210000000004</v>
      </c>
      <c r="F15">
        <v>1.4047E-2</v>
      </c>
      <c r="G15" s="5">
        <f>60*DEGREES(ATAN2(Constants!$B$4,E15))</f>
        <v>4.7195677310689271E-2</v>
      </c>
      <c r="I15" s="2">
        <v>672.2251</v>
      </c>
      <c r="J15">
        <v>9.1819999999999992E-3</v>
      </c>
      <c r="K15" s="5">
        <f>60*DEGREES(ATAN2(Constants!$B$4,I15))</f>
        <v>4.4101902035091747E-2</v>
      </c>
      <c r="M15" s="2">
        <v>1692.0309999999999</v>
      </c>
      <c r="N15">
        <v>3.5569999999999997E-2</v>
      </c>
      <c r="O15" s="5">
        <f>60*DEGREES(ATAN2(Constants!$B$4,M15))</f>
        <v>0.11100713939496791</v>
      </c>
      <c r="Q15" s="2">
        <v>1747.3710000000001</v>
      </c>
      <c r="R15">
        <v>5.6605999999999997E-2</v>
      </c>
      <c r="S15" s="5">
        <f>60*DEGREES(ATAN2(Constants!$B$4,Q15))</f>
        <v>0.11463776737379072</v>
      </c>
      <c r="U15" s="2">
        <v>1694.096</v>
      </c>
      <c r="V15">
        <v>3.5739E-2</v>
      </c>
      <c r="W15" s="5">
        <f>60*DEGREES(ATAN2(Constants!$B$4,U15))</f>
        <v>0.11114261548417137</v>
      </c>
      <c r="Y15" s="2">
        <v>1657.384</v>
      </c>
      <c r="Z15">
        <v>2.4050999999999999E-2</v>
      </c>
      <c r="AA15" s="5">
        <f>60*DEGREES(ATAN2(Constants!$B$4,Y15))</f>
        <v>0.10873409335974429</v>
      </c>
      <c r="AC15" s="2">
        <v>1683.425</v>
      </c>
      <c r="AD15">
        <v>4.4338000000000002E-2</v>
      </c>
      <c r="AE15" s="5">
        <f>60*DEGREES(ATAN2(Constants!$B$4,AC15))</f>
        <v>0.11044253541255032</v>
      </c>
      <c r="AG15" s="2">
        <v>1658.9090000000001</v>
      </c>
      <c r="AH15">
        <v>2.4330000000000001E-2</v>
      </c>
      <c r="AI15" s="5">
        <f>60*DEGREES(ATAN2(Constants!$B$4,AG15))</f>
        <v>0.10883414228761067</v>
      </c>
      <c r="AK15" s="2">
        <v>1732.8520000000001</v>
      </c>
      <c r="AL15">
        <v>4.9639000000000003E-2</v>
      </c>
      <c r="AM15" s="5">
        <f>60*DEGREES(ATAN2(Constants!$B$4,AK15))</f>
        <v>0.11368523597474524</v>
      </c>
      <c r="AO15" s="2">
        <v>1752.2940000000001</v>
      </c>
      <c r="AP15">
        <v>5.6425000000000003E-2</v>
      </c>
      <c r="AQ15" s="5">
        <f>60*DEGREES(ATAN2(Constants!$B$4,AO15))</f>
        <v>0.11496074499466288</v>
      </c>
      <c r="AS15" s="2">
        <v>1680.0630000000001</v>
      </c>
      <c r="AT15">
        <v>4.2598999999999998E-2</v>
      </c>
      <c r="AU15" s="5">
        <f>60*DEGREES(ATAN2(Constants!$B$4,AS15))</f>
        <v>0.11022196853027028</v>
      </c>
    </row>
    <row r="16" spans="1:47" x14ac:dyDescent="0.25">
      <c r="A16" s="2">
        <v>1322.9760000000001</v>
      </c>
      <c r="B16">
        <v>3.4867000000000002E-2</v>
      </c>
      <c r="C16" s="5">
        <f>60*DEGREES(ATAN2(Constants!$B$4,A16))</f>
        <v>8.6794970817931319E-2</v>
      </c>
      <c r="E16" s="2">
        <v>1438.7639999999999</v>
      </c>
      <c r="F16">
        <v>5.6186E-2</v>
      </c>
      <c r="G16" s="5">
        <f>60*DEGREES(ATAN2(Constants!$B$4,E16))</f>
        <v>9.4391341482417124E-2</v>
      </c>
      <c r="I16" s="2">
        <v>1344.45</v>
      </c>
      <c r="J16">
        <v>3.6727999999999997E-2</v>
      </c>
      <c r="K16" s="5">
        <f>60*DEGREES(ATAN2(Constants!$B$4,I16))</f>
        <v>8.8203790934496387E-2</v>
      </c>
      <c r="M16" s="2">
        <v>3384.0619999999999</v>
      </c>
      <c r="N16">
        <v>0.14228199999999999</v>
      </c>
      <c r="O16" s="5">
        <f>60*DEGREES(ATAN2(Constants!$B$4,M16))</f>
        <v>0.22201427855844438</v>
      </c>
      <c r="Q16" s="2">
        <v>3494.7420000000002</v>
      </c>
      <c r="R16">
        <v>0.22642200000000001</v>
      </c>
      <c r="S16" s="5">
        <f>60*DEGREES(ATAN2(Constants!$B$4,Q16))</f>
        <v>0.22927553449262539</v>
      </c>
      <c r="U16" s="2">
        <v>3388.1909999999998</v>
      </c>
      <c r="V16">
        <v>0.142958</v>
      </c>
      <c r="W16" s="5">
        <f>60*DEGREES(ATAN2(Constants!$B$4,U16))</f>
        <v>0.22228516513014854</v>
      </c>
      <c r="Y16" s="2">
        <v>3314.768</v>
      </c>
      <c r="Z16">
        <v>9.6203999999999998E-2</v>
      </c>
      <c r="AA16" s="5">
        <f>60*DEGREES(ATAN2(Constants!$B$4,Y16))</f>
        <v>0.21746818650192834</v>
      </c>
      <c r="AC16" s="2">
        <v>3366.85</v>
      </c>
      <c r="AD16">
        <v>0.17735100000000001</v>
      </c>
      <c r="AE16" s="5">
        <f>60*DEGREES(ATAN2(Constants!$B$4,AC16))</f>
        <v>0.22088507059712345</v>
      </c>
      <c r="AG16" s="2">
        <v>3317.8180000000002</v>
      </c>
      <c r="AH16">
        <v>9.7319000000000003E-2</v>
      </c>
      <c r="AI16" s="5">
        <f>60*DEGREES(ATAN2(Constants!$B$4,AG16))</f>
        <v>0.21766828435706004</v>
      </c>
      <c r="AK16" s="2">
        <v>3465.7040000000002</v>
      </c>
      <c r="AL16">
        <v>0.19855700000000001</v>
      </c>
      <c r="AM16" s="5">
        <f>60*DEGREES(ATAN2(Constants!$B$4,AK16))</f>
        <v>0.22737047170083707</v>
      </c>
      <c r="AO16" s="2">
        <v>3504.5880000000002</v>
      </c>
      <c r="AP16">
        <v>0.22569900000000001</v>
      </c>
      <c r="AQ16" s="5">
        <f>60*DEGREES(ATAN2(Constants!$B$4,AO16))</f>
        <v>0.22992148973220872</v>
      </c>
      <c r="AS16" s="2">
        <v>3360.1260000000002</v>
      </c>
      <c r="AT16">
        <v>0.17039799999999999</v>
      </c>
      <c r="AU16" s="5">
        <f>60*DEGREES(ATAN2(Constants!$B$4,AS16))</f>
        <v>0.2204439368339266</v>
      </c>
    </row>
    <row r="17" spans="1:47" x14ac:dyDescent="0.25">
      <c r="A17" s="2">
        <v>1984.4639999999999</v>
      </c>
      <c r="B17">
        <v>7.4542999999999998E-2</v>
      </c>
      <c r="C17" s="5">
        <f>60*DEGREES(ATAN2(Constants!$B$4,A17))</f>
        <v>0.13019245619231767</v>
      </c>
      <c r="E17" s="2">
        <v>2158.1460000000002</v>
      </c>
      <c r="F17">
        <v>0.120238</v>
      </c>
      <c r="G17" s="5">
        <f>60*DEGREES(ATAN2(Constants!$B$4,E17))</f>
        <v>0.1415870121791494</v>
      </c>
      <c r="I17" s="2">
        <v>2016.675</v>
      </c>
      <c r="J17">
        <v>7.7221999999999999E-2</v>
      </c>
      <c r="K17" s="5">
        <f>60*DEGREES(ATAN2(Constants!$B$4,I17))</f>
        <v>0.13230568636545401</v>
      </c>
      <c r="M17" s="2">
        <v>5076.0929999999998</v>
      </c>
      <c r="N17">
        <v>0.27104200000000001</v>
      </c>
      <c r="O17" s="5">
        <f>60*DEGREES(ATAN2(Constants!$B$4,M17))</f>
        <v>0.33302141725893797</v>
      </c>
      <c r="Q17" s="2">
        <v>5242.1130000000003</v>
      </c>
      <c r="R17">
        <v>0.41198899999999999</v>
      </c>
      <c r="S17" s="5">
        <f>60*DEGREES(ATAN2(Constants!$B$4,Q17))</f>
        <v>0.34391330110154783</v>
      </c>
      <c r="U17" s="2">
        <v>5082.2870000000003</v>
      </c>
      <c r="V17">
        <v>0.27120100000000003</v>
      </c>
      <c r="W17" s="5">
        <f>60*DEGREES(ATAN2(Constants!$B$4,U17))</f>
        <v>0.33342777991730016</v>
      </c>
      <c r="Y17" s="2">
        <v>4972.1530000000002</v>
      </c>
      <c r="Z17">
        <v>0.19247</v>
      </c>
      <c r="AA17" s="5">
        <f>60*DEGREES(ATAN2(Constants!$B$4,Y17))</f>
        <v>0.32620234481484589</v>
      </c>
      <c r="AC17" s="2">
        <v>5050.2749999999996</v>
      </c>
      <c r="AD17">
        <v>0.34276099999999998</v>
      </c>
      <c r="AE17" s="5">
        <f>60*DEGREES(ATAN2(Constants!$B$4,AC17))</f>
        <v>0.33132760532574229</v>
      </c>
      <c r="AG17" s="2">
        <v>4976.7259999999997</v>
      </c>
      <c r="AH17">
        <v>0.19437099999999999</v>
      </c>
      <c r="AI17" s="5">
        <f>60*DEGREES(ATAN2(Constants!$B$4,AG17))</f>
        <v>0.32650236038433295</v>
      </c>
      <c r="AK17" s="2">
        <v>5198.5550000000003</v>
      </c>
      <c r="AL17">
        <v>0.37139100000000003</v>
      </c>
      <c r="AM17" s="5">
        <f>60*DEGREES(ATAN2(Constants!$B$4,AK17))</f>
        <v>0.34105564132376831</v>
      </c>
      <c r="AO17" s="2">
        <v>5256.8819999999996</v>
      </c>
      <c r="AP17">
        <v>0.41069600000000001</v>
      </c>
      <c r="AQ17" s="5">
        <f>60*DEGREES(ATAN2(Constants!$B$4,AO17))</f>
        <v>0.34488223395552031</v>
      </c>
      <c r="AS17" s="2">
        <v>5040.1890000000003</v>
      </c>
      <c r="AT17">
        <v>0.32806999999999997</v>
      </c>
      <c r="AU17" s="5">
        <f>60*DEGREES(ATAN2(Constants!$B$4,AS17))</f>
        <v>0.33066590468435486</v>
      </c>
    </row>
    <row r="18" spans="1:47" x14ac:dyDescent="0.25">
      <c r="A18" s="2">
        <v>2645.9520000000002</v>
      </c>
      <c r="B18">
        <v>0.124519</v>
      </c>
      <c r="C18" s="5">
        <f>60*DEGREES(ATAN2(Constants!$B$4,A18))</f>
        <v>0.17358994152520893</v>
      </c>
      <c r="E18" s="2">
        <v>2877.529</v>
      </c>
      <c r="F18">
        <v>0.202152</v>
      </c>
      <c r="G18" s="5">
        <f>60*DEGREES(ATAN2(Constants!$B$4,E18))</f>
        <v>0.18878274842836432</v>
      </c>
      <c r="I18" s="2">
        <v>2688.9</v>
      </c>
      <c r="J18">
        <v>0.12948100000000001</v>
      </c>
      <c r="K18" s="5">
        <f>60*DEGREES(ATAN2(Constants!$B$4,I18))</f>
        <v>0.17640758175286292</v>
      </c>
      <c r="M18" s="2">
        <v>6768.1239999999998</v>
      </c>
      <c r="N18">
        <v>0.38642100000000001</v>
      </c>
      <c r="O18" s="5">
        <f>60*DEGREES(ATAN2(Constants!$B$4,M18))</f>
        <v>0.44402855526495721</v>
      </c>
      <c r="Q18" s="2">
        <v>6989.4840000000004</v>
      </c>
      <c r="R18">
        <v>0.56833900000000004</v>
      </c>
      <c r="S18" s="5">
        <f>60*DEGREES(ATAN2(Constants!$B$4,Q18))</f>
        <v>0.45855106694560205</v>
      </c>
      <c r="U18" s="2">
        <v>6776.3829999999998</v>
      </c>
      <c r="V18">
        <v>0.38894299999999998</v>
      </c>
      <c r="W18" s="5">
        <f>60*DEGREES(ATAN2(Constants!$B$4,U18))</f>
        <v>0.44457039400743181</v>
      </c>
      <c r="Y18" s="2">
        <v>6629.5370000000003</v>
      </c>
      <c r="Z18">
        <v>0.29420800000000003</v>
      </c>
      <c r="AA18" s="5">
        <f>60*DEGREES(ATAN2(Constants!$B$4,Y18))</f>
        <v>0.43493643686922856</v>
      </c>
      <c r="AC18" s="2">
        <v>6733.7</v>
      </c>
      <c r="AD18">
        <v>0.49902299999999999</v>
      </c>
      <c r="AE18" s="5">
        <f>60*DEGREES(ATAN2(Constants!$B$4,AC18))</f>
        <v>0.44177013937042969</v>
      </c>
      <c r="AG18" s="2">
        <v>6635.6350000000002</v>
      </c>
      <c r="AH18">
        <v>0.29865000000000003</v>
      </c>
      <c r="AI18" s="5">
        <f>60*DEGREES(ATAN2(Constants!$B$4,AG18))</f>
        <v>0.43533650136297625</v>
      </c>
      <c r="AK18" s="2">
        <v>6931.4070000000002</v>
      </c>
      <c r="AL18">
        <v>0.51456100000000005</v>
      </c>
      <c r="AM18" s="5">
        <f>60*DEGREES(ATAN2(Constants!$B$4,AK18))</f>
        <v>0.45474087580659356</v>
      </c>
      <c r="AO18" s="2">
        <v>7009.1769999999997</v>
      </c>
      <c r="AP18">
        <v>0.551593</v>
      </c>
      <c r="AQ18" s="5">
        <f>60*DEGREES(ATAN2(Constants!$B$4,AO18))</f>
        <v>0.4598430430133339</v>
      </c>
      <c r="AS18" s="2">
        <v>6720.2520000000004</v>
      </c>
      <c r="AT18">
        <v>0.47261500000000001</v>
      </c>
      <c r="AU18" s="5">
        <f>60*DEGREES(ATAN2(Constants!$B$4,AS18))</f>
        <v>0.44088787185494127</v>
      </c>
    </row>
    <row r="19" spans="1:47" x14ac:dyDescent="0.25">
      <c r="A19" s="2">
        <v>3307.44</v>
      </c>
      <c r="B19">
        <v>0.183201</v>
      </c>
      <c r="C19" s="5">
        <f>60*DEGREES(ATAN2(Constants!$B$4,A19))</f>
        <v>0.2169874268027733</v>
      </c>
      <c r="E19" s="2">
        <v>3596.9110000000001</v>
      </c>
      <c r="F19">
        <v>0.29100799999999999</v>
      </c>
      <c r="G19" s="5">
        <f>60*DEGREES(ATAN2(Constants!$B$4,E19))</f>
        <v>0.23597841900056279</v>
      </c>
      <c r="I19" s="2">
        <v>3361.1260000000002</v>
      </c>
      <c r="J19">
        <v>0.188392</v>
      </c>
      <c r="K19" s="5">
        <f>60*DEGREES(ATAN2(Constants!$B$4,I19))</f>
        <v>0.22050954268806103</v>
      </c>
      <c r="M19" s="2">
        <v>8460.1550000000007</v>
      </c>
      <c r="N19">
        <v>0.47482000000000002</v>
      </c>
      <c r="O19" s="5">
        <f>60*DEGREES(ATAN2(Constants!$B$4,M19))</f>
        <v>0.55503569234501071</v>
      </c>
      <c r="Q19" s="2">
        <v>8736.8549999999996</v>
      </c>
      <c r="R19">
        <v>0.65777399999999997</v>
      </c>
      <c r="S19" s="5">
        <f>60*DEGREES(ATAN2(Constants!$B$4,Q19))</f>
        <v>0.57318883176983182</v>
      </c>
      <c r="U19" s="2">
        <v>8470.4779999999992</v>
      </c>
      <c r="V19">
        <v>0.47668700000000003</v>
      </c>
      <c r="W19" s="5">
        <f>60*DEGREES(ATAN2(Constants!$B$4,U19))</f>
        <v>0.55571294156235074</v>
      </c>
      <c r="Y19" s="2">
        <v>8286.9210000000003</v>
      </c>
      <c r="Z19">
        <v>0.38562200000000002</v>
      </c>
      <c r="AA19" s="5">
        <f>60*DEGREES(ATAN2(Constants!$B$4,Y19))</f>
        <v>0.54367052805337035</v>
      </c>
      <c r="AC19" s="2">
        <v>8417.125</v>
      </c>
      <c r="AD19">
        <v>0.61280800000000002</v>
      </c>
      <c r="AE19" s="5">
        <f>60*DEGREES(ATAN2(Constants!$B$4,AC19))</f>
        <v>0.55221267250320849</v>
      </c>
      <c r="AG19" s="2">
        <v>8294.5439999999999</v>
      </c>
      <c r="AH19">
        <v>0.389816</v>
      </c>
      <c r="AI19" s="5">
        <f>60*DEGREES(ATAN2(Constants!$B$4,AG19))</f>
        <v>0.54417064146897454</v>
      </c>
      <c r="AK19" s="2">
        <v>8664.259</v>
      </c>
      <c r="AL19">
        <v>0.60152700000000003</v>
      </c>
      <c r="AM19" s="5">
        <f>60*DEGREES(ATAN2(Constants!$B$4,AK19))</f>
        <v>0.5684261092948053</v>
      </c>
      <c r="AO19" s="2">
        <v>8761.4709999999995</v>
      </c>
      <c r="AP19">
        <v>0.62441899999999995</v>
      </c>
      <c r="AQ19" s="5">
        <f>60*DEGREES(ATAN2(Constants!$B$4,AO19))</f>
        <v>0.5748037854368252</v>
      </c>
      <c r="AS19" s="2">
        <v>8400.3160000000007</v>
      </c>
      <c r="AT19">
        <v>0.57499199999999995</v>
      </c>
      <c r="AU19" s="5">
        <f>60*DEGREES(ATAN2(Constants!$B$4,AS19))</f>
        <v>0.5511099037249243</v>
      </c>
    </row>
    <row r="20" spans="1:47" x14ac:dyDescent="0.25">
      <c r="A20" s="2">
        <v>3968.9270000000001</v>
      </c>
      <c r="B20">
        <v>0.245143</v>
      </c>
      <c r="C20" s="5">
        <f>60*DEGREES(ATAN2(Constants!$B$4,A20))</f>
        <v>0.26038484640532517</v>
      </c>
      <c r="E20" s="2">
        <v>4316.2929999999997</v>
      </c>
      <c r="F20">
        <v>0.38144099999999997</v>
      </c>
      <c r="G20" s="5">
        <f>60*DEGREES(ATAN2(Constants!$B$4,E20))</f>
        <v>0.28317408948380862</v>
      </c>
      <c r="I20" s="2">
        <v>4033.3510000000001</v>
      </c>
      <c r="J20">
        <v>0.25131500000000001</v>
      </c>
      <c r="K20" s="5">
        <f>60*DEGREES(ATAN2(Constants!$B$4,I20))</f>
        <v>0.26461143794482361</v>
      </c>
      <c r="M20" s="2">
        <v>10152.19</v>
      </c>
      <c r="N20">
        <v>0.53481199999999995</v>
      </c>
      <c r="O20" s="5">
        <f>60*DEGREES(ATAN2(Constants!$B$4,M20))</f>
        <v>0.66604309069101464</v>
      </c>
      <c r="Q20" s="2">
        <v>10484.23</v>
      </c>
      <c r="R20">
        <v>0.688828</v>
      </c>
      <c r="S20" s="5">
        <f>60*DEGREES(ATAN2(Constants!$B$4,Q20))</f>
        <v>0.68782685774268848</v>
      </c>
      <c r="U20" s="2">
        <v>10164.57</v>
      </c>
      <c r="V20">
        <v>0.53671199999999997</v>
      </c>
      <c r="W20" s="5">
        <f>60*DEGREES(ATAN2(Constants!$B$4,U20))</f>
        <v>0.66685529113801523</v>
      </c>
      <c r="Y20" s="2">
        <v>9944.3050000000003</v>
      </c>
      <c r="Z20">
        <v>0.46149400000000002</v>
      </c>
      <c r="AA20" s="5">
        <f>60*DEGREES(ATAN2(Constants!$B$4,Y20))</f>
        <v>0.65240461814971096</v>
      </c>
      <c r="AC20" s="2">
        <v>10100.549999999999</v>
      </c>
      <c r="AD20">
        <v>0.67395799999999995</v>
      </c>
      <c r="AE20" s="5">
        <f>60*DEGREES(ATAN2(Constants!$B$4,AC20))</f>
        <v>0.66265520449610138</v>
      </c>
      <c r="AG20" s="2">
        <v>9953.4529999999995</v>
      </c>
      <c r="AH20">
        <v>0.46496999999999999</v>
      </c>
      <c r="AI20" s="5">
        <f>60*DEGREES(ATAN2(Constants!$B$4,AG20))</f>
        <v>0.65300478048416655</v>
      </c>
      <c r="AK20" s="2">
        <v>10397.11</v>
      </c>
      <c r="AL20">
        <v>0.63959299999999997</v>
      </c>
      <c r="AM20" s="5">
        <f>60*DEGREES(ATAN2(Constants!$B$4,AK20))</f>
        <v>0.68211127593389842</v>
      </c>
      <c r="AO20" s="2">
        <v>10513.76</v>
      </c>
      <c r="AP20">
        <v>0.65104700000000004</v>
      </c>
      <c r="AQ20" s="5">
        <f>60*DEGREES(ATAN2(Constants!$B$4,AO20))</f>
        <v>0.68976419854547244</v>
      </c>
      <c r="AS20" s="2">
        <v>10080.379999999999</v>
      </c>
      <c r="AT20">
        <v>0.630498</v>
      </c>
      <c r="AU20" s="5">
        <f>60*DEGREES(ATAN2(Constants!$B$4,AS20))</f>
        <v>0.66133193446183602</v>
      </c>
    </row>
    <row r="21" spans="1:47" x14ac:dyDescent="0.25">
      <c r="A21" s="2">
        <v>4630.415</v>
      </c>
      <c r="B21">
        <v>0.30780400000000002</v>
      </c>
      <c r="C21" s="5">
        <f>60*DEGREES(ATAN2(Constants!$B$4,A21))</f>
        <v>0.3037823315307408</v>
      </c>
      <c r="E21" s="2">
        <v>5035.6750000000002</v>
      </c>
      <c r="F21">
        <v>0.467671</v>
      </c>
      <c r="G21" s="5">
        <f>60*DEGREES(ATAN2(Constants!$B$4,E21))</f>
        <v>0.33036975986031131</v>
      </c>
      <c r="I21" s="2">
        <v>4705.576</v>
      </c>
      <c r="J21">
        <v>0.31356600000000001</v>
      </c>
      <c r="K21" s="5">
        <f>60*DEGREES(ATAN2(Constants!$B$4,I21))</f>
        <v>0.30871333311448884</v>
      </c>
      <c r="M21" s="2">
        <v>11844.22</v>
      </c>
      <c r="N21">
        <v>0.583704</v>
      </c>
      <c r="O21" s="5">
        <f>60*DEGREES(ATAN2(Constants!$B$4,M21))</f>
        <v>0.77705015961880763</v>
      </c>
      <c r="Q21" s="2">
        <v>12231.6</v>
      </c>
      <c r="R21">
        <v>0.69721999999999995</v>
      </c>
      <c r="S21" s="5">
        <f>60*DEGREES(ATAN2(Constants!$B$4,Q21))</f>
        <v>0.80246455415654705</v>
      </c>
      <c r="U21" s="2">
        <v>11858.67</v>
      </c>
      <c r="V21">
        <v>0.58486400000000005</v>
      </c>
      <c r="W21" s="5">
        <f>60*DEGREES(ATAN2(Constants!$B$4,U21))</f>
        <v>0.7779981641664554</v>
      </c>
      <c r="Y21" s="2">
        <v>11601.69</v>
      </c>
      <c r="Z21">
        <v>0.52272799999999997</v>
      </c>
      <c r="AA21" s="5">
        <f>60*DEGREES(ATAN2(Constants!$B$4,Y21))</f>
        <v>0.76113877254654161</v>
      </c>
      <c r="AC21" s="2">
        <v>11783.97</v>
      </c>
      <c r="AD21">
        <v>0.69653299999999996</v>
      </c>
      <c r="AE21" s="5">
        <f>60*DEGREES(ATAN2(Constants!$B$4,AC21))</f>
        <v>0.77309740709187624</v>
      </c>
      <c r="AG21" s="2">
        <v>11612.36</v>
      </c>
      <c r="AH21">
        <v>0.52659800000000001</v>
      </c>
      <c r="AI21" s="5">
        <f>60*DEGREES(ATAN2(Constants!$B$4,AG21))</f>
        <v>0.76183878697868879</v>
      </c>
      <c r="AK21" s="2">
        <v>12129.96</v>
      </c>
      <c r="AL21">
        <v>0.66179100000000002</v>
      </c>
      <c r="AM21" s="5">
        <f>60*DEGREES(ATAN2(Constants!$B$4,AK21))</f>
        <v>0.79579637547522208</v>
      </c>
      <c r="AO21" s="2">
        <v>12266.06</v>
      </c>
      <c r="AP21">
        <v>0.67266000000000004</v>
      </c>
      <c r="AQ21" s="5">
        <f>60*DEGREES(ATAN2(Constants!$B$4,AO21))</f>
        <v>0.80472533177578542</v>
      </c>
      <c r="AS21" s="2">
        <v>11760.44</v>
      </c>
      <c r="AT21">
        <v>0.65746499999999997</v>
      </c>
      <c r="AU21" s="5">
        <f>60*DEGREES(ATAN2(Constants!$B$4,AS21))</f>
        <v>0.77155370141565771</v>
      </c>
    </row>
    <row r="22" spans="1:47" x14ac:dyDescent="0.25">
      <c r="A22" s="2">
        <v>5291.9030000000002</v>
      </c>
      <c r="B22">
        <v>0.36576700000000001</v>
      </c>
      <c r="C22" s="5">
        <f>60*DEGREES(ATAN2(Constants!$B$4,A22))</f>
        <v>0.34717981655933461</v>
      </c>
      <c r="E22" s="2">
        <v>5755.0569999999998</v>
      </c>
      <c r="F22">
        <v>0.539134</v>
      </c>
      <c r="G22" s="5">
        <f>60*DEGREES(ATAN2(Constants!$B$4,E22))</f>
        <v>0.37756543011228033</v>
      </c>
      <c r="I22" s="2">
        <v>5377.8010000000004</v>
      </c>
      <c r="J22">
        <v>0.37196000000000001</v>
      </c>
      <c r="K22" s="5">
        <f>60*DEGREES(ATAN2(Constants!$B$4,I22))</f>
        <v>0.35281522818254046</v>
      </c>
      <c r="M22" s="2">
        <v>13536.25</v>
      </c>
      <c r="N22">
        <v>0.63447200000000004</v>
      </c>
      <c r="O22" s="5">
        <f>60*DEGREES(ATAN2(Constants!$B$4,M22))</f>
        <v>0.88805722692616207</v>
      </c>
      <c r="Q22" s="2">
        <v>13978.97</v>
      </c>
      <c r="R22">
        <v>0.71326800000000001</v>
      </c>
      <c r="S22" s="5">
        <f>60*DEGREES(ATAN2(Constants!$B$4,Q22))</f>
        <v>0.91710224878571478</v>
      </c>
      <c r="U22" s="2">
        <v>13552.77</v>
      </c>
      <c r="V22">
        <v>0.63551500000000005</v>
      </c>
      <c r="W22" s="5">
        <f>60*DEGREES(ATAN2(Constants!$B$4,U22))</f>
        <v>0.88914103556850788</v>
      </c>
      <c r="Y22" s="2">
        <v>13259.07</v>
      </c>
      <c r="Z22">
        <v>0.57663299999999995</v>
      </c>
      <c r="AA22" s="5">
        <f>60*DEGREES(ATAN2(Constants!$B$4,Y22))</f>
        <v>0.86987259739119782</v>
      </c>
      <c r="AC22" s="2">
        <v>13467.4</v>
      </c>
      <c r="AD22">
        <v>0.70349799999999996</v>
      </c>
      <c r="AE22" s="5">
        <f>60*DEGREES(ATAN2(Constants!$B$4,AC22))</f>
        <v>0.88354026415032205</v>
      </c>
      <c r="AG22" s="2">
        <v>13271.27</v>
      </c>
      <c r="AH22">
        <v>0.579183</v>
      </c>
      <c r="AI22" s="5">
        <f>60*DEGREES(ATAN2(Constants!$B$4,AG22))</f>
        <v>0.87067298876363663</v>
      </c>
      <c r="AK22" s="2">
        <v>13862.81</v>
      </c>
      <c r="AL22">
        <v>0.69279199999999996</v>
      </c>
      <c r="AM22" s="5">
        <f>60*DEGREES(ATAN2(Constants!$B$4,AK22))</f>
        <v>0.90948147327597695</v>
      </c>
      <c r="AO22" s="2">
        <v>14018.35</v>
      </c>
      <c r="AP22">
        <v>0.71356399999999998</v>
      </c>
      <c r="AQ22" s="5">
        <f>60*DEGREES(ATAN2(Constants!$B$4,AO22))</f>
        <v>0.91968580714776937</v>
      </c>
      <c r="AS22" s="2">
        <v>13440.5</v>
      </c>
      <c r="AT22">
        <v>0.677902</v>
      </c>
      <c r="AU22" s="5">
        <f>60*DEGREES(ATAN2(Constants!$B$4,AS22))</f>
        <v>0.88177546678318741</v>
      </c>
    </row>
    <row r="23" spans="1:47" x14ac:dyDescent="0.25">
      <c r="A23" s="2">
        <v>5953.3909999999996</v>
      </c>
      <c r="B23">
        <v>0.41791099999999998</v>
      </c>
      <c r="C23" s="5">
        <f>60*DEGREES(ATAN2(Constants!$B$4,A23))</f>
        <v>0.3905773014772746</v>
      </c>
      <c r="E23" s="2">
        <v>6474.4390000000003</v>
      </c>
      <c r="F23">
        <v>0.59631299999999998</v>
      </c>
      <c r="G23" s="5">
        <f>60*DEGREES(ATAN2(Constants!$B$4,E23))</f>
        <v>0.4247611002219252</v>
      </c>
      <c r="I23" s="2">
        <v>6050.0259999999998</v>
      </c>
      <c r="J23">
        <v>0.42430299999999999</v>
      </c>
      <c r="K23" s="5">
        <f>60*DEGREES(ATAN2(Constants!$B$4,I23))</f>
        <v>0.39691712313446215</v>
      </c>
      <c r="M23" s="2">
        <v>15228.28</v>
      </c>
      <c r="N23">
        <v>0.69109500000000001</v>
      </c>
      <c r="O23" s="5">
        <f>60*DEGREES(ATAN2(Constants!$B$4,M23))</f>
        <v>0.99906429238158723</v>
      </c>
      <c r="Q23" s="2">
        <v>15726.34</v>
      </c>
      <c r="R23">
        <v>0.74870400000000004</v>
      </c>
      <c r="S23" s="5">
        <f>60*DEGREES(ATAN2(Constants!$B$4,Q23))</f>
        <v>1.0317399413752359</v>
      </c>
      <c r="U23" s="2">
        <v>15246.86</v>
      </c>
      <c r="V23">
        <v>0.69203700000000001</v>
      </c>
      <c r="W23" s="5">
        <f>60*DEGREES(ATAN2(Constants!$B$4,U23))</f>
        <v>1.0002832490533429</v>
      </c>
      <c r="Y23" s="2">
        <v>14916.46</v>
      </c>
      <c r="Z23">
        <v>0.62740700000000005</v>
      </c>
      <c r="AA23" s="5">
        <f>60*DEGREES(ATAN2(Constants!$B$4,Y23))</f>
        <v>0.97860707655387236</v>
      </c>
      <c r="AC23" s="2">
        <v>15150.82</v>
      </c>
      <c r="AD23">
        <v>0.715916</v>
      </c>
      <c r="AE23" s="5">
        <f>60*DEGREES(ATAN2(Constants!$B$4,AC23))</f>
        <v>0.99398246332645068</v>
      </c>
      <c r="AG23" s="2">
        <v>14930.18</v>
      </c>
      <c r="AH23">
        <v>0.62922900000000004</v>
      </c>
      <c r="AI23" s="5">
        <f>60*DEGREES(ATAN2(Constants!$B$4,AG23))</f>
        <v>0.97950718880329235</v>
      </c>
      <c r="AK23" s="2">
        <v>15595.67</v>
      </c>
      <c r="AL23">
        <v>0.74111899999999997</v>
      </c>
      <c r="AM23" s="5">
        <f>60*DEGREES(ATAN2(Constants!$B$4,AK23))</f>
        <v>1.023167225145996</v>
      </c>
      <c r="AO23" s="2">
        <v>15770.65</v>
      </c>
      <c r="AP23">
        <v>0.77102099999999996</v>
      </c>
      <c r="AQ23" s="5">
        <f>60*DEGREES(ATAN2(Constants!$B$4,AO23))</f>
        <v>1.0346469365213111</v>
      </c>
      <c r="AS23" s="2">
        <v>15120.57</v>
      </c>
      <c r="AT23">
        <v>0.70838000000000001</v>
      </c>
      <c r="AU23" s="5">
        <f>60*DEGREES(ATAN2(Constants!$B$4,AS23))</f>
        <v>0.99199788639630171</v>
      </c>
    </row>
    <row r="24" spans="1:47" x14ac:dyDescent="0.25">
      <c r="A24" s="2">
        <v>6614.8789999999999</v>
      </c>
      <c r="B24">
        <v>0.46262599999999998</v>
      </c>
      <c r="C24" s="5">
        <f>60*DEGREES(ATAN2(Constants!$B$4,A24))</f>
        <v>0.43397478627072933</v>
      </c>
      <c r="E24" s="2">
        <v>7193.8209999999999</v>
      </c>
      <c r="F24">
        <v>0.63809199999999999</v>
      </c>
      <c r="G24" s="5">
        <f>60*DEGREES(ATAN2(Constants!$B$4,E24))</f>
        <v>0.47195677017145515</v>
      </c>
      <c r="I24" s="2">
        <v>6722.2510000000002</v>
      </c>
      <c r="J24">
        <v>0.46922399999999997</v>
      </c>
      <c r="K24" s="5">
        <f>60*DEGREES(ATAN2(Constants!$B$4,I24))</f>
        <v>0.44101901795573761</v>
      </c>
      <c r="M24" s="2">
        <v>16920.310000000001</v>
      </c>
      <c r="N24">
        <v>0.74697899999999995</v>
      </c>
      <c r="O24" s="5">
        <f>60*DEGREES(ATAN2(Constants!$B$4,M24))</f>
        <v>1.1100713557535919</v>
      </c>
      <c r="Q24" s="2">
        <v>17473.71</v>
      </c>
      <c r="R24">
        <v>0.79515599999999997</v>
      </c>
      <c r="S24" s="5">
        <f>60*DEGREES(ATAN2(Constants!$B$4,Q24))</f>
        <v>1.1463776316701553</v>
      </c>
      <c r="U24" s="2">
        <v>16940.96</v>
      </c>
      <c r="V24">
        <v>0.74798399999999998</v>
      </c>
      <c r="W24" s="5">
        <f>60*DEGREES(ATAN2(Constants!$B$4,U24))</f>
        <v>1.1114261165056087</v>
      </c>
      <c r="Y24" s="2">
        <v>16573.84</v>
      </c>
      <c r="Z24">
        <v>0.67671300000000001</v>
      </c>
      <c r="AA24" s="5">
        <f>60*DEGREES(ATAN2(Constants!$B$4,Y24))</f>
        <v>1.0873408977000125</v>
      </c>
      <c r="AC24" s="2">
        <v>16834.25</v>
      </c>
      <c r="AD24">
        <v>0.74270800000000003</v>
      </c>
      <c r="AE24" s="5">
        <f>60*DEGREES(ATAN2(Constants!$B$4,AC24))</f>
        <v>1.1044253165092746</v>
      </c>
      <c r="AG24" s="2">
        <v>16589.09</v>
      </c>
      <c r="AH24">
        <v>0.67788800000000005</v>
      </c>
      <c r="AI24" s="5">
        <f>60*DEGREES(ATAN2(Constants!$B$4,AG24))</f>
        <v>1.0883413868794947</v>
      </c>
      <c r="AK24" s="2">
        <v>17328.52</v>
      </c>
      <c r="AL24">
        <v>0.79306699999999997</v>
      </c>
      <c r="AM24" s="5">
        <f>60*DEGREES(ATAN2(Constants!$B$4,AK24))</f>
        <v>1.1368523187196413</v>
      </c>
      <c r="AO24" s="2">
        <v>17522.939999999999</v>
      </c>
      <c r="AP24">
        <v>0.826349</v>
      </c>
      <c r="AQ24" s="5">
        <f>60*DEGREES(ATAN2(Constants!$B$4,AO24))</f>
        <v>1.1496074075223124</v>
      </c>
      <c r="AS24" s="2">
        <v>16800.63</v>
      </c>
      <c r="AT24">
        <v>0.74918200000000001</v>
      </c>
      <c r="AU24" s="5">
        <f>60*DEGREES(ATAN2(Constants!$B$4,AS24))</f>
        <v>1.1022196479113966</v>
      </c>
    </row>
    <row r="25" spans="1:47" x14ac:dyDescent="0.25">
      <c r="A25" s="2">
        <v>7276.3670000000002</v>
      </c>
      <c r="B25">
        <v>0.49775599999999998</v>
      </c>
      <c r="C25" s="5">
        <f>60*DEGREES(ATAN2(Constants!$B$4,A25))</f>
        <v>0.47737227092586687</v>
      </c>
      <c r="E25" s="2">
        <v>7913.2039999999997</v>
      </c>
      <c r="F25">
        <v>0.66564800000000002</v>
      </c>
      <c r="G25" s="5">
        <f>60*DEGREES(ATAN2(Constants!$B$4,E25))</f>
        <v>0.519152505548933</v>
      </c>
      <c r="I25" s="2">
        <v>7394.4759999999997</v>
      </c>
      <c r="J25">
        <v>0.50477499999999997</v>
      </c>
      <c r="K25" s="5">
        <f>60*DEGREES(ATAN2(Constants!$B$4,I25))</f>
        <v>0.48512091263185081</v>
      </c>
      <c r="M25" s="2">
        <v>18612.34</v>
      </c>
      <c r="N25">
        <v>0.793435</v>
      </c>
      <c r="O25" s="5">
        <f>60*DEGREES(ATAN2(Constants!$B$4,M25))</f>
        <v>1.2210784168106852</v>
      </c>
      <c r="Q25" s="2">
        <v>19221.080000000002</v>
      </c>
      <c r="R25">
        <v>0.83853699999999998</v>
      </c>
      <c r="S25" s="5">
        <f>60*DEGREES(ATAN2(Constants!$B$4,Q25))</f>
        <v>1.2610153194155174</v>
      </c>
      <c r="U25" s="2">
        <v>18635.05</v>
      </c>
      <c r="V25">
        <v>0.79389699999999996</v>
      </c>
      <c r="W25" s="5">
        <f>60*DEGREES(ATAN2(Constants!$B$4,U25))</f>
        <v>1.2225683255760025</v>
      </c>
      <c r="Y25" s="2">
        <v>18231.23</v>
      </c>
      <c r="Z25">
        <v>0.72234100000000001</v>
      </c>
      <c r="AA25" s="5">
        <f>60*DEGREES(ATAN2(Constants!$B$4,Y25))</f>
        <v>1.1960753727290261</v>
      </c>
      <c r="AC25" s="2">
        <v>18517.669999999998</v>
      </c>
      <c r="AD25">
        <v>0.78110999999999997</v>
      </c>
      <c r="AE25" s="5">
        <f>60*DEGREES(ATAN2(Constants!$B$4,AC25))</f>
        <v>1.2148675113538514</v>
      </c>
      <c r="AG25" s="2">
        <v>18248</v>
      </c>
      <c r="AH25">
        <v>0.72287100000000004</v>
      </c>
      <c r="AI25" s="5">
        <f>60*DEGREES(ATAN2(Constants!$B$4,AG25))</f>
        <v>1.1971755827740815</v>
      </c>
      <c r="AK25" s="2">
        <v>19061.37</v>
      </c>
      <c r="AL25">
        <v>0.83904900000000004</v>
      </c>
      <c r="AM25" s="5">
        <f>60*DEGREES(ATAN2(Constants!$B$4,AK25))</f>
        <v>1.2505374098067585</v>
      </c>
      <c r="AO25" s="2">
        <v>19275.240000000002</v>
      </c>
      <c r="AP25">
        <v>0.86617</v>
      </c>
      <c r="AQ25" s="5">
        <f>60*DEGREES(ATAN2(Constants!$B$4,AO25))</f>
        <v>1.2645685320106106</v>
      </c>
      <c r="AS25" s="2">
        <v>18480.689999999999</v>
      </c>
      <c r="AT25">
        <v>0.793435</v>
      </c>
      <c r="AU25" s="5">
        <f>60*DEGREES(ATAN2(Constants!$B$4,AS25))</f>
        <v>1.2124414071603598</v>
      </c>
    </row>
    <row r="26" spans="1:47" x14ac:dyDescent="0.25">
      <c r="A26" s="2">
        <v>7937.8549999999996</v>
      </c>
      <c r="B26">
        <v>0.52708100000000002</v>
      </c>
      <c r="C26" s="5">
        <f>60*DEGREES(ATAN2(Constants!$B$4,A26))</f>
        <v>0.52076975542885562</v>
      </c>
      <c r="E26" s="2">
        <v>8632.5859999999993</v>
      </c>
      <c r="F26">
        <v>0.68118299999999998</v>
      </c>
      <c r="G26" s="5">
        <f>60*DEGREES(ATAN2(Constants!$B$4,E26))</f>
        <v>0.56634817512486169</v>
      </c>
      <c r="I26" s="2">
        <v>8066.701</v>
      </c>
      <c r="J26">
        <v>0.53342599999999996</v>
      </c>
      <c r="K26" s="5">
        <f>60*DEGREES(ATAN2(Constants!$B$4,I26))</f>
        <v>0.5292228071482854</v>
      </c>
      <c r="M26" s="2">
        <v>20304.37</v>
      </c>
      <c r="N26">
        <v>0.82468699999999995</v>
      </c>
      <c r="O26" s="5">
        <f>60*DEGREES(ATAN2(Constants!$B$4,M26))</f>
        <v>1.3320854753213758</v>
      </c>
      <c r="Q26" s="2">
        <v>20968.45</v>
      </c>
      <c r="R26">
        <v>0.869448</v>
      </c>
      <c r="S26" s="5">
        <f>60*DEGREES(ATAN2(Constants!$B$4,Q26))</f>
        <v>1.3756530043563666</v>
      </c>
      <c r="U26" s="2">
        <v>20329.150000000001</v>
      </c>
      <c r="V26">
        <v>0.82523800000000003</v>
      </c>
      <c r="W26" s="5">
        <f>60*DEGREES(ATAN2(Constants!$B$4,U26))</f>
        <v>1.3337111881491208</v>
      </c>
      <c r="Y26" s="2">
        <v>19888.61</v>
      </c>
      <c r="Z26">
        <v>0.76007000000000002</v>
      </c>
      <c r="AA26" s="5">
        <f>60*DEGREES(ATAN2(Constants!$B$4,Y26))</f>
        <v>1.3048091893064104</v>
      </c>
      <c r="AC26" s="2">
        <v>20201.099999999999</v>
      </c>
      <c r="AD26">
        <v>0.82115000000000005</v>
      </c>
      <c r="AE26" s="5">
        <f>60*DEGREES(ATAN2(Constants!$B$4,AC26))</f>
        <v>1.3253103597491425</v>
      </c>
      <c r="AG26" s="2">
        <v>19906.91</v>
      </c>
      <c r="AH26">
        <v>0.76170499999999997</v>
      </c>
      <c r="AI26" s="5">
        <f>60*DEGREES(ATAN2(Constants!$B$4,AG26))</f>
        <v>1.306009776268892</v>
      </c>
      <c r="AK26" s="2">
        <v>20794.22</v>
      </c>
      <c r="AL26">
        <v>0.86873100000000003</v>
      </c>
      <c r="AM26" s="5">
        <f>60*DEGREES(ATAN2(Constants!$B$4,AK26))</f>
        <v>1.3642224981586959</v>
      </c>
      <c r="AO26" s="2">
        <v>21027.53</v>
      </c>
      <c r="AP26">
        <v>0.88832</v>
      </c>
      <c r="AQ26" s="5">
        <f>60*DEGREES(ATAN2(Constants!$B$4,AO26))</f>
        <v>1.3795289976121625</v>
      </c>
      <c r="AS26" s="2">
        <v>20160.759999999998</v>
      </c>
      <c r="AT26">
        <v>0.83113700000000001</v>
      </c>
      <c r="AU26" s="5">
        <f>60*DEGREES(ATAN2(Constants!$B$4,AS26))</f>
        <v>1.322663819975026</v>
      </c>
    </row>
    <row r="27" spans="1:47" x14ac:dyDescent="0.25">
      <c r="A27" s="2">
        <v>8599.3430000000008</v>
      </c>
      <c r="B27">
        <v>0.54949199999999998</v>
      </c>
      <c r="C27" s="5">
        <f>60*DEGREES(ATAN2(Constants!$B$4,A27))</f>
        <v>0.56416723976586414</v>
      </c>
      <c r="E27" s="2">
        <v>9351.9680000000008</v>
      </c>
      <c r="F27">
        <v>0.68965900000000002</v>
      </c>
      <c r="G27" s="5">
        <f>60*DEGREES(ATAN2(Constants!$B$4,E27))</f>
        <v>0.61354384448730415</v>
      </c>
      <c r="I27" s="2">
        <v>8738.9269999999997</v>
      </c>
      <c r="J27">
        <v>0.55530599999999997</v>
      </c>
      <c r="K27" s="5">
        <f>60*DEGREES(ATAN2(Constants!$B$4,I27))</f>
        <v>0.5733247670963777</v>
      </c>
      <c r="M27" s="2">
        <v>21996.400000000001</v>
      </c>
      <c r="N27">
        <v>0.843468</v>
      </c>
      <c r="O27" s="5">
        <f>60*DEGREES(ATAN2(Constants!$B$4,M27))</f>
        <v>1.4430925310541742</v>
      </c>
      <c r="Q27" s="2">
        <v>22715.82</v>
      </c>
      <c r="R27">
        <v>0.88678100000000004</v>
      </c>
      <c r="S27" s="5">
        <f>60*DEGREES(ATAN2(Constants!$B$4,Q27))</f>
        <v>1.4902906862377474</v>
      </c>
      <c r="U27" s="2">
        <v>22023.24</v>
      </c>
      <c r="V27">
        <v>0.84404299999999999</v>
      </c>
      <c r="W27" s="5">
        <f>60*DEGREES(ATAN2(Constants!$B$4,U27))</f>
        <v>1.444853391875718</v>
      </c>
      <c r="Y27" s="2">
        <v>21545.99</v>
      </c>
      <c r="Z27">
        <v>0.78954599999999997</v>
      </c>
      <c r="AA27" s="5">
        <f>60*DEGREES(ATAN2(Constants!$B$4,Y27))</f>
        <v>1.4135430032730856</v>
      </c>
      <c r="AC27" s="2">
        <v>21884.52</v>
      </c>
      <c r="AD27">
        <v>0.85495299999999996</v>
      </c>
      <c r="AE27" s="5">
        <f>60*DEGREES(ATAN2(Constants!$B$4,AC27))</f>
        <v>1.4357525493502625</v>
      </c>
      <c r="AG27" s="2">
        <v>21565.81</v>
      </c>
      <c r="AH27">
        <v>0.79089100000000001</v>
      </c>
      <c r="AI27" s="5">
        <f>60*DEGREES(ATAN2(Constants!$B$4,AG27))</f>
        <v>1.4148433110873311</v>
      </c>
      <c r="AK27" s="2">
        <v>22527.07</v>
      </c>
      <c r="AL27">
        <v>0.88477099999999997</v>
      </c>
      <c r="AM27" s="5">
        <f>60*DEGREES(ATAN2(Constants!$B$4,AK27))</f>
        <v>1.4779075835268005</v>
      </c>
      <c r="AO27" s="2">
        <v>22779.82</v>
      </c>
      <c r="AP27">
        <v>0.89915100000000003</v>
      </c>
      <c r="AQ27" s="5">
        <f>60*DEGREES(ATAN2(Constants!$B$4,AO27))</f>
        <v>1.4944894601283247</v>
      </c>
      <c r="AS27" s="2">
        <v>21840.82</v>
      </c>
      <c r="AT27">
        <v>0.85728499999999996</v>
      </c>
      <c r="AU27" s="5">
        <f>60*DEGREES(ATAN2(Constants!$B$4,AS27))</f>
        <v>1.4328855740118724</v>
      </c>
    </row>
    <row r="28" spans="1:47" x14ac:dyDescent="0.25">
      <c r="A28" s="2">
        <v>9260.8310000000001</v>
      </c>
      <c r="B28">
        <v>0.567855</v>
      </c>
      <c r="C28" s="5">
        <f>60*DEGREES(ATAN2(Constants!$B$4,A28))</f>
        <v>0.60756472392306005</v>
      </c>
      <c r="E28" s="2">
        <v>10071.35</v>
      </c>
      <c r="F28">
        <v>0.69466799999999995</v>
      </c>
      <c r="G28" s="5">
        <f>60*DEGREES(ATAN2(Constants!$B$4,E28))</f>
        <v>0.66073951361846983</v>
      </c>
      <c r="I28" s="2">
        <v>9411.152</v>
      </c>
      <c r="J28">
        <v>0.57311000000000001</v>
      </c>
      <c r="K28" s="5">
        <f>60*DEGREES(ATAN2(Constants!$B$4,I28))</f>
        <v>0.61742666124990608</v>
      </c>
      <c r="M28" s="2">
        <v>23688.43</v>
      </c>
      <c r="N28">
        <v>0.85620399999999997</v>
      </c>
      <c r="O28" s="5">
        <f>60*DEGREES(ATAN2(Constants!$B$4,M28))</f>
        <v>1.5540995837775882</v>
      </c>
      <c r="Q28" s="2">
        <v>24463.19</v>
      </c>
      <c r="R28">
        <v>0.89555099999999999</v>
      </c>
      <c r="S28" s="5">
        <f>60*DEGREES(ATAN2(Constants!$B$4,Q28))</f>
        <v>1.6049283648047044</v>
      </c>
      <c r="U28" s="2">
        <v>23717.34</v>
      </c>
      <c r="V28">
        <v>0.85675999999999997</v>
      </c>
      <c r="W28" s="5">
        <f>60*DEGREES(ATAN2(Constants!$B$4,U28))</f>
        <v>1.5559962486403278</v>
      </c>
      <c r="Y28" s="2">
        <v>23203.38</v>
      </c>
      <c r="Z28">
        <v>0.81102700000000005</v>
      </c>
      <c r="AA28" s="5">
        <f>60*DEGREES(ATAN2(Constants!$B$4,Y28))</f>
        <v>1.522277470469908</v>
      </c>
      <c r="AC28" s="2">
        <v>23567.95</v>
      </c>
      <c r="AD28">
        <v>0.87807800000000003</v>
      </c>
      <c r="AE28" s="5">
        <f>60*DEGREES(ATAN2(Constants!$B$4,AC28))</f>
        <v>1.5461953920461102</v>
      </c>
      <c r="AG28" s="2">
        <v>23224.720000000001</v>
      </c>
      <c r="AH28">
        <v>0.81256399999999995</v>
      </c>
      <c r="AI28" s="5">
        <f>60*DEGREES(ATAN2(Constants!$B$4,AG28))</f>
        <v>1.5236774991281217</v>
      </c>
      <c r="AK28" s="2">
        <v>24259.93</v>
      </c>
      <c r="AL28">
        <v>0.89277099999999998</v>
      </c>
      <c r="AM28" s="5">
        <f>60*DEGREES(ATAN2(Constants!$B$4,AK28))</f>
        <v>1.5915933217208236</v>
      </c>
      <c r="AO28" s="2">
        <v>24532.12</v>
      </c>
      <c r="AP28">
        <v>0.90554500000000004</v>
      </c>
      <c r="AQ28" s="5">
        <f>60*DEGREES(ATAN2(Constants!$B$4,AO28))</f>
        <v>1.6094505753603814</v>
      </c>
      <c r="AS28" s="2">
        <v>23520.880000000001</v>
      </c>
      <c r="AT28">
        <v>0.87258800000000003</v>
      </c>
      <c r="AU28" s="5">
        <f>60*DEGREES(ATAN2(Constants!$B$4,AS28))</f>
        <v>1.5431073251027481</v>
      </c>
    </row>
    <row r="29" spans="1:47" x14ac:dyDescent="0.25">
      <c r="A29" s="2">
        <v>9922.3189999999995</v>
      </c>
      <c r="B29">
        <v>0.58362800000000004</v>
      </c>
      <c r="C29" s="5">
        <f>60*DEGREES(ATAN2(Constants!$B$4,A29))</f>
        <v>0.65096220788661208</v>
      </c>
      <c r="E29" s="2">
        <v>10790.73</v>
      </c>
      <c r="F29">
        <v>0.69989500000000004</v>
      </c>
      <c r="G29" s="5">
        <f>60*DEGREES(ATAN2(Constants!$B$4,E29))</f>
        <v>0.70793505128886469</v>
      </c>
      <c r="I29" s="2">
        <v>10083.379999999999</v>
      </c>
      <c r="J29">
        <v>0.58890699999999996</v>
      </c>
      <c r="K29" s="5">
        <f>60*DEGREES(ATAN2(Constants!$B$4,I29))</f>
        <v>0.66152875201776284</v>
      </c>
      <c r="M29" s="2">
        <v>25380.46</v>
      </c>
      <c r="N29">
        <v>0.86785999999999996</v>
      </c>
      <c r="O29" s="5">
        <f>60*DEGREES(ATAN2(Constants!$B$4,M29))</f>
        <v>1.6651066332601276</v>
      </c>
      <c r="Q29" s="2">
        <v>26210.560000000001</v>
      </c>
      <c r="R29">
        <v>0.90054000000000001</v>
      </c>
      <c r="S29" s="5">
        <f>60*DEGREES(ATAN2(Constants!$B$4,Q29))</f>
        <v>1.7195660398022825</v>
      </c>
      <c r="U29" s="2">
        <v>25411.43</v>
      </c>
      <c r="V29">
        <v>0.86852700000000005</v>
      </c>
      <c r="W29" s="5">
        <f>60*DEGREES(ATAN2(Constants!$B$4,U29))</f>
        <v>1.6671384460937742</v>
      </c>
      <c r="Y29" s="2">
        <v>24860.76</v>
      </c>
      <c r="Z29">
        <v>0.82766300000000004</v>
      </c>
      <c r="AA29" s="5">
        <f>60*DEGREES(ATAN2(Constants!$B$4,Y29))</f>
        <v>1.6310112785624702</v>
      </c>
      <c r="AC29" s="2">
        <v>25251.37</v>
      </c>
      <c r="AD29">
        <v>0.89182799999999995</v>
      </c>
      <c r="AE29" s="5">
        <f>60*DEGREES(ATAN2(Constants!$B$4,AC29))</f>
        <v>1.6566375754918681</v>
      </c>
      <c r="AG29" s="2">
        <v>24883.63</v>
      </c>
      <c r="AH29">
        <v>0.82921400000000001</v>
      </c>
      <c r="AI29" s="5">
        <f>60*DEGREES(ATAN2(Constants!$B$4,AG29))</f>
        <v>1.6325116841146516</v>
      </c>
      <c r="AK29" s="2">
        <v>25992.78</v>
      </c>
      <c r="AL29">
        <v>0.89867699999999995</v>
      </c>
      <c r="AM29" s="5">
        <f>60*DEGREES(ATAN2(Constants!$B$4,AK29))</f>
        <v>1.7052784003752852</v>
      </c>
      <c r="AO29" s="2">
        <v>26284.41</v>
      </c>
      <c r="AP29">
        <v>0.91071599999999997</v>
      </c>
      <c r="AQ29" s="5">
        <f>60*DEGREES(ATAN2(Constants!$B$4,AO29))</f>
        <v>1.7244110309343965</v>
      </c>
      <c r="AS29" s="2">
        <v>25200.95</v>
      </c>
      <c r="AT29">
        <v>0.88147699999999996</v>
      </c>
      <c r="AU29" s="5">
        <f>60*DEGREES(ATAN2(Constants!$B$4,AS29))</f>
        <v>1.6533297290794329</v>
      </c>
    </row>
    <row r="30" spans="1:47" x14ac:dyDescent="0.25">
      <c r="A30" s="2">
        <v>10583.81</v>
      </c>
      <c r="B30">
        <v>0.59835300000000002</v>
      </c>
      <c r="C30" s="5">
        <f>60*DEGREES(ATAN2(Constants!$B$4,A30))</f>
        <v>0.69435988846024388</v>
      </c>
      <c r="E30" s="2">
        <v>11510.11</v>
      </c>
      <c r="F30">
        <v>0.70787800000000001</v>
      </c>
      <c r="G30" s="5">
        <f>60*DEGREES(ATAN2(Constants!$B$4,E30))</f>
        <v>0.75513058869240346</v>
      </c>
      <c r="I30" s="2">
        <v>10755.6</v>
      </c>
      <c r="J30">
        <v>0.60440899999999997</v>
      </c>
      <c r="K30" s="5">
        <f>60*DEGREES(ATAN2(Constants!$B$4,I30))</f>
        <v>0.70563031772106133</v>
      </c>
      <c r="M30" s="2">
        <v>27072.5</v>
      </c>
      <c r="N30">
        <v>0.88029000000000002</v>
      </c>
      <c r="O30" s="5">
        <f>60*DEGREES(ATAN2(Constants!$B$4,M30))</f>
        <v>1.7761143353286708</v>
      </c>
      <c r="Q30" s="2">
        <v>27957.94</v>
      </c>
      <c r="R30">
        <v>0.90451300000000001</v>
      </c>
      <c r="S30" s="5">
        <f>60*DEGREES(ATAN2(Constants!$B$4,Q30))</f>
        <v>1.8342043670338835</v>
      </c>
      <c r="U30" s="2">
        <v>27105.53</v>
      </c>
      <c r="V30">
        <v>0.88094899999999998</v>
      </c>
      <c r="W30" s="5">
        <f>60*DEGREES(ATAN2(Constants!$B$4,U30))</f>
        <v>1.7782812961205159</v>
      </c>
      <c r="Y30" s="2">
        <v>26518.15</v>
      </c>
      <c r="Z30">
        <v>0.84236699999999998</v>
      </c>
      <c r="AA30" s="5">
        <f>60*DEGREES(ATAN2(Constants!$B$4,Y30))</f>
        <v>1.7397457394500231</v>
      </c>
      <c r="AC30" s="2">
        <v>26934.799999999999</v>
      </c>
      <c r="AD30">
        <v>0.89935500000000002</v>
      </c>
      <c r="AE30" s="5">
        <f>60*DEGREES(ATAN2(Constants!$B$4,AC30))</f>
        <v>1.7670804115763625</v>
      </c>
      <c r="AG30" s="2">
        <v>26542.54</v>
      </c>
      <c r="AH30">
        <v>0.84391799999999995</v>
      </c>
      <c r="AI30" s="5">
        <f>60*DEGREES(ATAN2(Constants!$B$4,AG30))</f>
        <v>1.7413458658287606</v>
      </c>
      <c r="AK30" s="2">
        <v>27725.63</v>
      </c>
      <c r="AL30">
        <v>0.90409300000000004</v>
      </c>
      <c r="AM30" s="5">
        <f>60*DEGREES(ATAN2(Constants!$B$4,AK30))</f>
        <v>1.8189634752999564</v>
      </c>
      <c r="AO30" s="2">
        <v>28036.71</v>
      </c>
      <c r="AP30">
        <v>0.91512400000000005</v>
      </c>
      <c r="AQ30" s="5">
        <f>60*DEGREES(ATAN2(Constants!$B$4,AO30))</f>
        <v>1.8393721387100308</v>
      </c>
      <c r="AS30" s="2">
        <v>26881.01</v>
      </c>
      <c r="AT30">
        <v>0.88778900000000005</v>
      </c>
      <c r="AU30" s="5">
        <f>60*DEGREES(ATAN2(Constants!$B$4,AS30))</f>
        <v>1.7635514735985089</v>
      </c>
    </row>
    <row r="31" spans="1:47" x14ac:dyDescent="0.25">
      <c r="A31" s="2">
        <v>11245.29</v>
      </c>
      <c r="B31">
        <v>0.61413700000000004</v>
      </c>
      <c r="C31" s="5">
        <f>60*DEGREES(ATAN2(Constants!$B$4,A31))</f>
        <v>0.737756847148201</v>
      </c>
      <c r="E31" s="2">
        <v>12229.5</v>
      </c>
      <c r="F31">
        <v>0.72003700000000004</v>
      </c>
      <c r="G31" s="5">
        <f>60*DEGREES(ATAN2(Constants!$B$4,E31))</f>
        <v>0.80232678186980377</v>
      </c>
      <c r="I31" s="2">
        <v>11427.83</v>
      </c>
      <c r="J31">
        <v>0.62094199999999999</v>
      </c>
      <c r="K31" s="5">
        <f>60*DEGREES(ATAN2(Constants!$B$4,I31))</f>
        <v>0.74973253925061623</v>
      </c>
      <c r="M31" s="2">
        <v>28764.53</v>
      </c>
      <c r="N31">
        <v>0.89258499999999996</v>
      </c>
      <c r="O31" s="5">
        <f>60*DEGREES(ATAN2(Constants!$B$4,M31))</f>
        <v>1.8871213776349658</v>
      </c>
      <c r="Q31" s="2">
        <v>29705.31</v>
      </c>
      <c r="R31">
        <v>0.90843399999999996</v>
      </c>
      <c r="S31" s="5">
        <f>60*DEGREES(ATAN2(Constants!$B$4,Q31))</f>
        <v>1.9488420341278139</v>
      </c>
      <c r="U31" s="2">
        <v>28799.63</v>
      </c>
      <c r="V31">
        <v>0.89315299999999997</v>
      </c>
      <c r="W31" s="5">
        <f>60*DEGREES(ATAN2(Constants!$B$4,U31))</f>
        <v>1.8894241424298022</v>
      </c>
      <c r="Y31" s="2">
        <v>28175.53</v>
      </c>
      <c r="Z31">
        <v>0.85642700000000005</v>
      </c>
      <c r="AA31" s="5">
        <f>60*DEGREES(ATAN2(Constants!$B$4,Y31))</f>
        <v>1.8484795407982337</v>
      </c>
      <c r="AC31" s="2">
        <v>28618.22</v>
      </c>
      <c r="AD31">
        <v>0.90380799999999994</v>
      </c>
      <c r="AE31" s="5">
        <f>60*DEGREES(ATAN2(Constants!$B$4,AC31))</f>
        <v>1.8775225879548538</v>
      </c>
      <c r="AG31" s="2">
        <v>28201.45</v>
      </c>
      <c r="AH31">
        <v>0.85789000000000004</v>
      </c>
      <c r="AI31" s="5">
        <f>60*DEGREES(ATAN2(Constants!$B$4,AG31))</f>
        <v>1.8501800440522873</v>
      </c>
      <c r="AK31" s="2">
        <v>29458.48</v>
      </c>
      <c r="AL31">
        <v>0.90905400000000003</v>
      </c>
      <c r="AM31" s="5">
        <f>60*DEGREES(ATAN2(Constants!$B$4,AK31))</f>
        <v>1.9326485462461844</v>
      </c>
      <c r="AO31" s="2">
        <v>29789</v>
      </c>
      <c r="AP31">
        <v>0.91888800000000004</v>
      </c>
      <c r="AQ31" s="5">
        <f>60*DEGREES(ATAN2(Constants!$B$4,AO31))</f>
        <v>1.9543325863134333</v>
      </c>
      <c r="AS31" s="2">
        <v>28561.07</v>
      </c>
      <c r="AT31">
        <v>0.89341599999999999</v>
      </c>
      <c r="AU31" s="5">
        <f>60*DEGREES(ATAN2(Constants!$B$4,AS31))</f>
        <v>1.8737732144917758</v>
      </c>
    </row>
    <row r="32" spans="1:47" x14ac:dyDescent="0.25">
      <c r="A32" s="2">
        <v>11906.78</v>
      </c>
      <c r="B32">
        <v>0.63156100000000004</v>
      </c>
      <c r="C32" s="5">
        <f>60*DEGREES(ATAN2(Constants!$B$4,A32))</f>
        <v>0.78115446165953495</v>
      </c>
      <c r="E32" s="2">
        <v>12948.88</v>
      </c>
      <c r="F32">
        <v>0.73644799999999999</v>
      </c>
      <c r="G32" s="5">
        <f>60*DEGREES(ATAN2(Constants!$B$4,E32))</f>
        <v>0.84952231868625427</v>
      </c>
      <c r="I32" s="2">
        <v>12100.05</v>
      </c>
      <c r="J32">
        <v>0.63965799999999995</v>
      </c>
      <c r="K32" s="5">
        <f>60*DEGREES(ATAN2(Constants!$B$4,I32))</f>
        <v>0.79383410447488223</v>
      </c>
      <c r="M32" s="2">
        <v>30456.560000000001</v>
      </c>
      <c r="N32">
        <v>0.90274600000000005</v>
      </c>
      <c r="O32" s="5">
        <f>60*DEGREES(ATAN2(Constants!$B$4,M32))</f>
        <v>1.998128416005913</v>
      </c>
      <c r="Q32" s="2">
        <v>31452.68</v>
      </c>
      <c r="R32">
        <v>0.91254800000000003</v>
      </c>
      <c r="S32" s="5">
        <f>60*DEGREES(ATAN2(Constants!$B$4,Q32))</f>
        <v>2.063479696887498</v>
      </c>
      <c r="U32" s="2">
        <v>30493.72</v>
      </c>
      <c r="V32">
        <v>0.90310299999999999</v>
      </c>
      <c r="W32" s="5">
        <f>60*DEGREES(ATAN2(Constants!$B$4,U32))</f>
        <v>2.0005663287309696</v>
      </c>
      <c r="Y32" s="2">
        <v>29832.92</v>
      </c>
      <c r="Z32">
        <v>0.86970499999999995</v>
      </c>
      <c r="AA32" s="5">
        <f>60*DEGREES(ATAN2(Constants!$B$4,Y32))</f>
        <v>1.9572139945062723</v>
      </c>
      <c r="AC32" s="2">
        <v>30301.65</v>
      </c>
      <c r="AD32">
        <v>0.90692700000000004</v>
      </c>
      <c r="AE32" s="5">
        <f>60*DEGREES(ATAN2(Constants!$B$4,AC32))</f>
        <v>1.9879654165160843</v>
      </c>
      <c r="AG32" s="2">
        <v>29860.36</v>
      </c>
      <c r="AH32">
        <v>0.87116800000000005</v>
      </c>
      <c r="AI32" s="5">
        <f>60*DEGREES(ATAN2(Constants!$B$4,AG32))</f>
        <v>1.9590142185670696</v>
      </c>
      <c r="AK32" s="2">
        <v>31191.33</v>
      </c>
      <c r="AL32">
        <v>0.913161</v>
      </c>
      <c r="AM32" s="5">
        <f>60*DEGREES(ATAN2(Constants!$B$4,AK32))</f>
        <v>2.0463336129653174</v>
      </c>
      <c r="AO32" s="2">
        <v>31541.29</v>
      </c>
      <c r="AP32">
        <v>0.92239599999999999</v>
      </c>
      <c r="AQ32" s="5">
        <f>60*DEGREES(ATAN2(Constants!$B$4,AO32))</f>
        <v>2.0692930295458676</v>
      </c>
      <c r="AS32" s="2">
        <v>30241.14</v>
      </c>
      <c r="AT32">
        <v>0.89844400000000002</v>
      </c>
      <c r="AU32" s="5">
        <f>60*DEGREES(ATAN2(Constants!$B$4,AS32))</f>
        <v>1.9839956075909466</v>
      </c>
    </row>
    <row r="33" spans="1:47" x14ac:dyDescent="0.25">
      <c r="A33" s="2">
        <v>12568.27</v>
      </c>
      <c r="B33">
        <v>0.65098800000000001</v>
      </c>
      <c r="C33" s="5">
        <f>60*DEGREES(ATAN2(Constants!$B$4,A33))</f>
        <v>0.8245520759218965</v>
      </c>
      <c r="E33" s="2">
        <v>13668.26</v>
      </c>
      <c r="F33">
        <v>0.75642100000000001</v>
      </c>
      <c r="G33" s="5">
        <f>60*DEGREES(ATAN2(Constants!$B$4,E33))</f>
        <v>0.89671785518247715</v>
      </c>
      <c r="I33" s="2">
        <v>12772.28</v>
      </c>
      <c r="J33">
        <v>0.660304</v>
      </c>
      <c r="K33" s="5">
        <f>60*DEGREES(ATAN2(Constants!$B$4,I33))</f>
        <v>0.83793632549636499</v>
      </c>
      <c r="M33" s="2">
        <v>32148.59</v>
      </c>
      <c r="N33">
        <v>0.910215</v>
      </c>
      <c r="O33" s="5">
        <f>60*DEGREES(ATAN2(Constants!$B$4,M33))</f>
        <v>2.1091354502100219</v>
      </c>
      <c r="Q33" s="2">
        <v>33200.050000000003</v>
      </c>
      <c r="R33">
        <v>0.91669</v>
      </c>
      <c r="S33" s="5">
        <f>60*DEGREES(ATAN2(Constants!$B$4,Q33))</f>
        <v>2.1781173550579807</v>
      </c>
      <c r="U33" s="2">
        <v>32187.82</v>
      </c>
      <c r="V33">
        <v>0.91039700000000001</v>
      </c>
      <c r="W33" s="5">
        <f>60*DEGREES(ATAN2(Constants!$B$4,U33))</f>
        <v>2.1117091669083465</v>
      </c>
      <c r="Y33" s="2">
        <v>31490.3</v>
      </c>
      <c r="Z33">
        <v>0.88105699999999998</v>
      </c>
      <c r="AA33" s="5">
        <f>60*DEGREES(ATAN2(Constants!$B$4,Y33))</f>
        <v>2.0659477882398933</v>
      </c>
      <c r="AC33" s="2">
        <v>31985.07</v>
      </c>
      <c r="AD33">
        <v>0.90934199999999998</v>
      </c>
      <c r="AE33" s="5">
        <f>60*DEGREES(ATAN2(Constants!$B$4,AC33))</f>
        <v>2.098407584915404</v>
      </c>
      <c r="AG33" s="2">
        <v>31519.27</v>
      </c>
      <c r="AH33">
        <v>0.88234400000000002</v>
      </c>
      <c r="AI33" s="5">
        <f>60*DEGREES(ATAN2(Constants!$B$4,AG33))</f>
        <v>2.0678483891549466</v>
      </c>
      <c r="AK33" s="2">
        <v>32924.18</v>
      </c>
      <c r="AL33">
        <v>0.91681000000000001</v>
      </c>
      <c r="AM33" s="5">
        <f>60*DEGREES(ATAN2(Constants!$B$4,AK33))</f>
        <v>2.1600186752087027</v>
      </c>
      <c r="AO33" s="2">
        <v>33293.589999999997</v>
      </c>
      <c r="AP33">
        <v>0.925759</v>
      </c>
      <c r="AQ33" s="5">
        <f>60*DEGREES(ATAN2(Constants!$B$4,AO33))</f>
        <v>2.1842541242084983</v>
      </c>
      <c r="AS33" s="2">
        <v>31921.200000000001</v>
      </c>
      <c r="AT33">
        <v>0.90278899999999995</v>
      </c>
      <c r="AU33" s="5">
        <f>60*DEGREES(ATAN2(Constants!$B$4,AS33))</f>
        <v>2.0942173405527327</v>
      </c>
    </row>
    <row r="34" spans="1:47" x14ac:dyDescent="0.25">
      <c r="A34" s="2">
        <v>13229.76</v>
      </c>
      <c r="B34">
        <v>0.67241099999999998</v>
      </c>
      <c r="C34" s="5">
        <f>60*DEGREES(ATAN2(Constants!$B$4,A34))</f>
        <v>0.86794968992145438</v>
      </c>
      <c r="E34" s="2">
        <v>14387.64</v>
      </c>
      <c r="F34">
        <v>0.778756</v>
      </c>
      <c r="G34" s="5">
        <f>60*DEGREES(ATAN2(Constants!$B$4,E34))</f>
        <v>0.94391339134068186</v>
      </c>
      <c r="I34" s="2">
        <v>13444.5</v>
      </c>
      <c r="J34">
        <v>0.68328199999999994</v>
      </c>
      <c r="K34" s="5">
        <f>60*DEGREES(ATAN2(Constants!$B$4,I34))</f>
        <v>0.88203789018353429</v>
      </c>
      <c r="M34" s="2">
        <v>33840.620000000003</v>
      </c>
      <c r="N34">
        <v>0.91556899999999997</v>
      </c>
      <c r="O34" s="5">
        <f>60*DEGREES(ATAN2(Constants!$B$4,M34))</f>
        <v>2.2201424800158014</v>
      </c>
      <c r="Q34" s="2">
        <v>34947.42</v>
      </c>
      <c r="R34">
        <v>0.92052900000000004</v>
      </c>
      <c r="S34" s="5">
        <f>60*DEGREES(ATAN2(Constants!$B$4,Q34))</f>
        <v>2.2927550083843067</v>
      </c>
      <c r="U34" s="2">
        <v>33881.910000000003</v>
      </c>
      <c r="V34">
        <v>0.91566000000000003</v>
      </c>
      <c r="W34" s="5">
        <f>60*DEGREES(ATAN2(Constants!$B$4,U34))</f>
        <v>2.2228513446129763</v>
      </c>
      <c r="Y34" s="2">
        <v>33147.68</v>
      </c>
      <c r="Z34">
        <v>0.88996500000000001</v>
      </c>
      <c r="AA34" s="5">
        <f>60*DEGREES(ATAN2(Constants!$B$4,Y34))</f>
        <v>2.1746815778398929</v>
      </c>
      <c r="AC34" s="2">
        <v>33668.5</v>
      </c>
      <c r="AD34">
        <v>0.91154100000000005</v>
      </c>
      <c r="AE34" s="5">
        <f>60*DEGREES(ATAN2(Constants!$B$4,AC34))</f>
        <v>2.2088504050414617</v>
      </c>
      <c r="AG34" s="2">
        <v>33178.18</v>
      </c>
      <c r="AH34">
        <v>0.89102199999999998</v>
      </c>
      <c r="AI34" s="5">
        <f>60*DEGREES(ATAN2(Constants!$B$4,AG34))</f>
        <v>2.1766825555977576</v>
      </c>
      <c r="AK34" s="2">
        <v>34657.040000000001</v>
      </c>
      <c r="AL34">
        <v>0.92049099999999995</v>
      </c>
      <c r="AM34" s="5">
        <f>60*DEGREES(ATAN2(Constants!$B$4,AK34))</f>
        <v>2.2737043887859461</v>
      </c>
      <c r="AO34" s="2">
        <v>35045.879999999997</v>
      </c>
      <c r="AP34">
        <v>0.92852999999999997</v>
      </c>
      <c r="AQ34" s="5">
        <f>60*DEGREES(ATAN2(Constants!$B$4,AO34))</f>
        <v>2.2992145579276237</v>
      </c>
      <c r="AS34" s="2">
        <v>33601.26</v>
      </c>
      <c r="AT34">
        <v>0.90673599999999999</v>
      </c>
      <c r="AU34" s="5">
        <f>60*DEGREES(ATAN2(Constants!$B$4,AS34))</f>
        <v>2.2044390692088718</v>
      </c>
    </row>
    <row r="35" spans="1:47" x14ac:dyDescent="0.25">
      <c r="A35" s="2">
        <v>13891.25</v>
      </c>
      <c r="B35">
        <v>0.69538900000000003</v>
      </c>
      <c r="C35" s="5">
        <f>60*DEGREES(ATAN2(Constants!$B$4,A35))</f>
        <v>0.91134730364437633</v>
      </c>
      <c r="E35" s="2">
        <v>15107.02</v>
      </c>
      <c r="F35">
        <v>0.80144000000000004</v>
      </c>
      <c r="G35" s="5">
        <f>60*DEGREES(ATAN2(Constants!$B$4,E35))</f>
        <v>0.9911089271430783</v>
      </c>
      <c r="I35" s="2">
        <v>14116.73</v>
      </c>
      <c r="J35">
        <v>0.707681</v>
      </c>
      <c r="K35" s="5">
        <f>60*DEGREES(ATAN2(Constants!$B$4,I35))</f>
        <v>0.92614011063887947</v>
      </c>
      <c r="M35" s="2">
        <v>35532.65</v>
      </c>
      <c r="N35">
        <v>0.91967500000000002</v>
      </c>
      <c r="O35" s="5">
        <f>60*DEGREES(ATAN2(Constants!$B$4,M35))</f>
        <v>2.3311495051917603</v>
      </c>
      <c r="Q35" s="2">
        <v>36694.79</v>
      </c>
      <c r="R35">
        <v>0.92335699999999998</v>
      </c>
      <c r="S35" s="5">
        <f>60*DEGREES(ATAN2(Constants!$B$4,Q35))</f>
        <v>2.4073926566115218</v>
      </c>
      <c r="U35" s="2">
        <v>35576.01</v>
      </c>
      <c r="V35">
        <v>0.91972399999999999</v>
      </c>
      <c r="W35" s="5">
        <f>60*DEGREES(ATAN2(Constants!$B$4,U35))</f>
        <v>2.3339941737290841</v>
      </c>
      <c r="Y35" s="2">
        <v>34805.07</v>
      </c>
      <c r="Z35">
        <v>0.896617</v>
      </c>
      <c r="AA35" s="5">
        <f>60*DEGREES(ATAN2(Constants!$B$4,Y35))</f>
        <v>2.2834160191469683</v>
      </c>
      <c r="AC35" s="2">
        <v>35351.919999999998</v>
      </c>
      <c r="AD35">
        <v>0.91405800000000004</v>
      </c>
      <c r="AE35" s="5">
        <f>60*DEGREES(ATAN2(Constants!$B$4,AC35))</f>
        <v>2.3192925645497069</v>
      </c>
      <c r="AG35" s="2">
        <v>34837.08</v>
      </c>
      <c r="AH35">
        <v>0.89755099999999999</v>
      </c>
      <c r="AI35" s="5">
        <f>60*DEGREES(ATAN2(Constants!$B$4,AG35))</f>
        <v>2.2855160616190866</v>
      </c>
      <c r="AK35" s="2">
        <v>36389.89</v>
      </c>
      <c r="AL35">
        <v>0.92374100000000003</v>
      </c>
      <c r="AM35" s="5">
        <f>60*DEGREES(ATAN2(Constants!$B$4,AK35))</f>
        <v>2.3873894413318517</v>
      </c>
      <c r="AO35" s="2">
        <v>36798.18</v>
      </c>
      <c r="AP35">
        <v>0.93034399999999995</v>
      </c>
      <c r="AQ35" s="5">
        <f>60*DEGREES(ATAN2(Constants!$B$4,AO35))</f>
        <v>2.4141756425626562</v>
      </c>
      <c r="AS35" s="2">
        <v>35281.33</v>
      </c>
      <c r="AT35">
        <v>0.91070099999999998</v>
      </c>
      <c r="AU35" s="5">
        <f>60*DEGREES(ATAN2(Constants!$B$4,AS35))</f>
        <v>2.3146614493909974</v>
      </c>
    </row>
    <row r="36" spans="1:47" x14ac:dyDescent="0.25">
      <c r="A36" s="2">
        <v>14552.73</v>
      </c>
      <c r="B36">
        <v>0.71896499999999997</v>
      </c>
      <c r="C36" s="5">
        <f>60*DEGREES(ATAN2(Constants!$B$4,A36))</f>
        <v>0.95474426101833676</v>
      </c>
      <c r="E36" s="2">
        <v>15826.41</v>
      </c>
      <c r="F36">
        <v>0.82328299999999999</v>
      </c>
      <c r="G36" s="5">
        <f>60*DEGREES(ATAN2(Constants!$B$4,E36))</f>
        <v>1.03830511863036</v>
      </c>
      <c r="I36" s="2">
        <v>14788.95</v>
      </c>
      <c r="J36">
        <v>0.73191499999999998</v>
      </c>
      <c r="K36" s="5">
        <f>60*DEGREES(ATAN2(Constants!$B$4,I36))</f>
        <v>0.97024167473088752</v>
      </c>
      <c r="M36" s="2">
        <v>37224.68</v>
      </c>
      <c r="N36">
        <v>0.92313500000000004</v>
      </c>
      <c r="O36" s="5">
        <f>60*DEGREES(ATAN2(Constants!$B$4,M36))</f>
        <v>2.4421565255064102</v>
      </c>
      <c r="Q36" s="2">
        <v>38442.160000000003</v>
      </c>
      <c r="R36">
        <v>0.92490499999999998</v>
      </c>
      <c r="S36" s="5">
        <f>60*DEGREES(ATAN2(Constants!$B$4,Q36))</f>
        <v>2.5220302994846699</v>
      </c>
      <c r="U36" s="2">
        <v>37270.1</v>
      </c>
      <c r="V36">
        <v>0.92316600000000004</v>
      </c>
      <c r="W36" s="5">
        <f>60*DEGREES(ATAN2(Constants!$B$4,U36))</f>
        <v>2.4451363419078214</v>
      </c>
      <c r="Y36" s="2">
        <v>36462.449999999997</v>
      </c>
      <c r="Z36">
        <v>0.90200199999999997</v>
      </c>
      <c r="AA36" s="5">
        <f>60*DEGREES(ATAN2(Constants!$B$4,Y36))</f>
        <v>2.3921497998270222</v>
      </c>
      <c r="AC36" s="2">
        <v>37035.35</v>
      </c>
      <c r="AD36">
        <v>0.91725699999999999</v>
      </c>
      <c r="AE36" s="5">
        <f>60*DEGREES(ATAN2(Constants!$B$4,AC36))</f>
        <v>2.4297353753286814</v>
      </c>
      <c r="AG36" s="2">
        <v>36495.99</v>
      </c>
      <c r="AH36">
        <v>0.90282300000000004</v>
      </c>
      <c r="AI36" s="5">
        <f>60*DEGREES(ATAN2(Constants!$B$4,AG36))</f>
        <v>2.3943502191173089</v>
      </c>
      <c r="AK36" s="2">
        <v>38122.74</v>
      </c>
      <c r="AL36">
        <v>0.92613599999999996</v>
      </c>
      <c r="AM36" s="5">
        <f>60*DEGREES(ATAN2(Constants!$B$4,AK36))</f>
        <v>2.5010744886560534</v>
      </c>
      <c r="AO36" s="2">
        <v>38550.47</v>
      </c>
      <c r="AP36">
        <v>0.93151399999999995</v>
      </c>
      <c r="AQ36" s="5">
        <f>60*DEGREES(ATAN2(Constants!$B$4,AO36))</f>
        <v>2.5291360657400079</v>
      </c>
      <c r="AS36" s="2">
        <v>36961.39</v>
      </c>
      <c r="AT36">
        <v>0.914713</v>
      </c>
      <c r="AU36" s="5">
        <f>60*DEGREES(ATAN2(Constants!$B$4,AS36))</f>
        <v>2.4248831687559744</v>
      </c>
    </row>
    <row r="37" spans="1:47" x14ac:dyDescent="0.25">
      <c r="A37" s="2">
        <v>15214.22</v>
      </c>
      <c r="B37">
        <v>0.74299300000000001</v>
      </c>
      <c r="C37" s="5">
        <f>60*DEGREES(ATAN2(Constants!$B$4,A37))</f>
        <v>0.99814187414649613</v>
      </c>
      <c r="E37" s="2">
        <v>16545.79</v>
      </c>
      <c r="F37">
        <v>0.84254899999999999</v>
      </c>
      <c r="G37" s="5">
        <f>60*DEGREES(ATAN2(Constants!$B$4,E37))</f>
        <v>1.0855006536677629</v>
      </c>
      <c r="I37" s="2">
        <v>15461.18</v>
      </c>
      <c r="J37">
        <v>0.75558499999999995</v>
      </c>
      <c r="K37" s="5">
        <f>60*DEGREES(ATAN2(Constants!$B$4,I37))</f>
        <v>1.0143438945620302</v>
      </c>
      <c r="M37" s="2">
        <v>38916.71</v>
      </c>
      <c r="N37">
        <v>0.92602200000000001</v>
      </c>
      <c r="O37" s="5">
        <f>60*DEGREES(ATAN2(Constants!$B$4,M37))</f>
        <v>2.5531635407282587</v>
      </c>
      <c r="Q37" s="2">
        <v>40189.53</v>
      </c>
      <c r="R37">
        <v>0.92574400000000001</v>
      </c>
      <c r="S37" s="5">
        <f>60*DEGREES(ATAN2(Constants!$B$4,Q37))</f>
        <v>2.6366679367487968</v>
      </c>
      <c r="U37" s="2">
        <v>38964.199999999997</v>
      </c>
      <c r="V37">
        <v>0.92601100000000003</v>
      </c>
      <c r="W37" s="5">
        <f>60*DEGREES(ATAN2(Constants!$B$4,U37))</f>
        <v>2.5562791610333022</v>
      </c>
      <c r="Y37" s="2">
        <v>38119.839999999997</v>
      </c>
      <c r="Z37">
        <v>0.90700800000000004</v>
      </c>
      <c r="AA37" s="5">
        <f>60*DEGREES(ATAN2(Constants!$B$4,Y37))</f>
        <v>2.500884231778977</v>
      </c>
      <c r="AC37" s="2">
        <v>38718.769999999997</v>
      </c>
      <c r="AD37">
        <v>0.92088700000000001</v>
      </c>
      <c r="AE37" s="5">
        <f>60*DEGREES(ATAN2(Constants!$B$4,AC37))</f>
        <v>2.5401775250339482</v>
      </c>
      <c r="AG37" s="2">
        <v>38154.9</v>
      </c>
      <c r="AH37">
        <v>0.90771000000000002</v>
      </c>
      <c r="AI37" s="5">
        <f>60*DEGREES(ATAN2(Constants!$B$4,AG37))</f>
        <v>2.5031843718159825</v>
      </c>
      <c r="AK37" s="2">
        <v>39855.589999999997</v>
      </c>
      <c r="AL37">
        <v>0.92755299999999996</v>
      </c>
      <c r="AM37" s="5">
        <f>60*DEGREES(ATAN2(Constants!$B$4,AK37))</f>
        <v>2.6147595305098985</v>
      </c>
      <c r="AO37" s="2">
        <v>40302.769999999997</v>
      </c>
      <c r="AP37">
        <v>0.93285399999999996</v>
      </c>
      <c r="AQ37" s="5">
        <f>60*DEGREES(ATAN2(Constants!$B$4,AO37))</f>
        <v>2.6440971393189718</v>
      </c>
      <c r="AS37" s="2">
        <v>38641.449999999997</v>
      </c>
      <c r="AT37">
        <v>0.91825699999999999</v>
      </c>
      <c r="AU37" s="5">
        <f>60*DEGREES(ATAN2(Constants!$B$4,AS37))</f>
        <v>2.5351048831354666</v>
      </c>
    </row>
    <row r="38" spans="1:47" x14ac:dyDescent="0.25">
      <c r="A38" s="2">
        <v>15875.71</v>
      </c>
      <c r="B38">
        <v>0.76544000000000001</v>
      </c>
      <c r="C38" s="5">
        <f>60*DEGREES(ATAN2(Constants!$B$4,A38))</f>
        <v>1.0415394869565242</v>
      </c>
      <c r="E38" s="2">
        <v>17265.169999999998</v>
      </c>
      <c r="F38">
        <v>0.85919000000000001</v>
      </c>
      <c r="G38" s="5">
        <f>60*DEGREES(ATAN2(Constants!$B$4,E38))</f>
        <v>1.1326961882959856</v>
      </c>
      <c r="I38" s="2">
        <v>16133.4</v>
      </c>
      <c r="J38">
        <v>0.77754599999999996</v>
      </c>
      <c r="K38" s="5">
        <f>60*DEGREES(ATAN2(Constants!$B$4,I38))</f>
        <v>1.0584454580008125</v>
      </c>
      <c r="M38" s="2">
        <v>40608.74</v>
      </c>
      <c r="N38">
        <v>0.92833299999999996</v>
      </c>
      <c r="O38" s="5">
        <f>60*DEGREES(ATAN2(Constants!$B$4,M38))</f>
        <v>2.6641705506258169</v>
      </c>
      <c r="Q38" s="2">
        <v>41936.9</v>
      </c>
      <c r="R38">
        <v>0.92673700000000003</v>
      </c>
      <c r="S38" s="5">
        <f>60*DEGREES(ATAN2(Constants!$B$4,Q38))</f>
        <v>2.7513055681489487</v>
      </c>
      <c r="U38" s="2">
        <v>40658.300000000003</v>
      </c>
      <c r="V38">
        <v>0.92828599999999994</v>
      </c>
      <c r="W38" s="5">
        <f>60*DEGREES(ATAN2(Constants!$B$4,U38))</f>
        <v>2.6674219748149439</v>
      </c>
      <c r="Y38" s="2">
        <v>39777.22</v>
      </c>
      <c r="Z38">
        <v>0.91197399999999995</v>
      </c>
      <c r="AA38" s="5">
        <f>60*DEGREES(ATAN2(Constants!$B$4,Y38))</f>
        <v>2.6096180026688494</v>
      </c>
      <c r="AC38" s="2">
        <v>40402.199999999997</v>
      </c>
      <c r="AD38">
        <v>0.92422700000000002</v>
      </c>
      <c r="AE38" s="5">
        <f>60*DEGREES(ATAN2(Constants!$B$4,AC38))</f>
        <v>2.6506203255539318</v>
      </c>
      <c r="AG38" s="2">
        <v>39813.81</v>
      </c>
      <c r="AH38">
        <v>0.91264699999999999</v>
      </c>
      <c r="AI38" s="5">
        <f>60*DEGREES(ATAN2(Constants!$B$4,AG38))</f>
        <v>2.6120185194969463</v>
      </c>
      <c r="AK38" s="2">
        <v>41588.44</v>
      </c>
      <c r="AL38">
        <v>0.92863499999999999</v>
      </c>
      <c r="AM38" s="5">
        <f>60*DEGREES(ATAN2(Constants!$B$4,AK38))</f>
        <v>2.728444566644737</v>
      </c>
      <c r="AO38" s="2">
        <v>42055.06</v>
      </c>
      <c r="AP38">
        <v>0.93490099999999998</v>
      </c>
      <c r="AQ38" s="5">
        <f>60*DEGREES(ATAN2(Constants!$B$4,AO38))</f>
        <v>2.7590575509260864</v>
      </c>
      <c r="AS38" s="2">
        <v>40321.51</v>
      </c>
      <c r="AT38">
        <v>0.92078899999999997</v>
      </c>
      <c r="AU38" s="5">
        <f>60*DEGREES(ATAN2(Constants!$B$4,AS38))</f>
        <v>2.6453265923028608</v>
      </c>
    </row>
    <row r="39" spans="1:47" x14ac:dyDescent="0.25">
      <c r="A39" s="2">
        <v>16537.2</v>
      </c>
      <c r="B39">
        <v>0.78671100000000005</v>
      </c>
      <c r="C39" s="5">
        <f>60*DEGREES(ATAN2(Constants!$B$4,A39))</f>
        <v>1.0849370994345895</v>
      </c>
      <c r="E39" s="2">
        <v>17984.55</v>
      </c>
      <c r="F39">
        <v>0.87243700000000002</v>
      </c>
      <c r="G39" s="5">
        <f>60*DEGREES(ATAN2(Constants!$B$4,E39))</f>
        <v>1.1798917224972389</v>
      </c>
      <c r="I39" s="2">
        <v>16805.63</v>
      </c>
      <c r="J39">
        <v>0.79699900000000001</v>
      </c>
      <c r="K39" s="5">
        <f>60*DEGREES(ATAN2(Constants!$B$4,I39))</f>
        <v>1.1025476771496869</v>
      </c>
      <c r="M39" s="2">
        <v>42300.77</v>
      </c>
      <c r="N39">
        <v>0.93023400000000001</v>
      </c>
      <c r="O39" s="5">
        <f>60*DEGREES(ATAN2(Constants!$B$4,M39))</f>
        <v>2.775177554967593</v>
      </c>
      <c r="Q39" s="2">
        <v>43684.27</v>
      </c>
      <c r="R39">
        <v>0.92838399999999999</v>
      </c>
      <c r="S39" s="5">
        <f>60*DEGREES(ATAN2(Constants!$B$4,Q39))</f>
        <v>2.8659431934301689</v>
      </c>
      <c r="U39" s="2">
        <v>42352.39</v>
      </c>
      <c r="V39">
        <v>0.93014200000000002</v>
      </c>
      <c r="W39" s="5">
        <f>60*DEGREES(ATAN2(Constants!$B$4,U39))</f>
        <v>2.7785641269622894</v>
      </c>
      <c r="Y39" s="2">
        <v>41434.6</v>
      </c>
      <c r="Z39">
        <v>0.91669900000000004</v>
      </c>
      <c r="AA39" s="5">
        <f>60*DEGREES(ATAN2(Constants!$B$4,Y39))</f>
        <v>2.7183517683373073</v>
      </c>
      <c r="AC39" s="2">
        <v>42085.62</v>
      </c>
      <c r="AD39">
        <v>0.92661800000000005</v>
      </c>
      <c r="AE39" s="5">
        <f>60*DEGREES(ATAN2(Constants!$B$4,AC39))</f>
        <v>2.7610624645443171</v>
      </c>
      <c r="AG39" s="2">
        <v>41472.720000000001</v>
      </c>
      <c r="AH39">
        <v>0.91729099999999997</v>
      </c>
      <c r="AI39" s="5">
        <f>60*DEGREES(ATAN2(Constants!$B$4,AG39))</f>
        <v>2.7208526619420406</v>
      </c>
      <c r="AK39" s="2">
        <v>43321.3</v>
      </c>
      <c r="AL39">
        <v>0.93010999999999999</v>
      </c>
      <c r="AM39" s="5">
        <f>60*DEGREES(ATAN2(Constants!$B$4,AK39))</f>
        <v>2.8421302528700103</v>
      </c>
      <c r="AO39" s="2">
        <v>43807.35</v>
      </c>
      <c r="AP39">
        <v>0.93754099999999996</v>
      </c>
      <c r="AQ39" s="5">
        <f>60*DEGREES(ATAN2(Constants!$B$4,AO39))</f>
        <v>2.8740179563624264</v>
      </c>
      <c r="AS39" s="2">
        <v>42001.58</v>
      </c>
      <c r="AT39">
        <v>0.92225900000000005</v>
      </c>
      <c r="AU39" s="5">
        <f>60*DEGREES(ATAN2(Constants!$B$4,AS39))</f>
        <v>2.7555489520896685</v>
      </c>
    </row>
    <row r="40" spans="1:47" x14ac:dyDescent="0.25">
      <c r="A40" s="2">
        <v>17198.689999999999</v>
      </c>
      <c r="B40">
        <v>0.80513800000000002</v>
      </c>
      <c r="C40" s="5">
        <f>60*DEGREES(ATAN2(Constants!$B$4,A40))</f>
        <v>1.1283347115668598</v>
      </c>
      <c r="E40" s="2">
        <v>18703.939999999999</v>
      </c>
      <c r="F40">
        <v>0.882683</v>
      </c>
      <c r="G40" s="5">
        <f>60*DEGREES(ATAN2(Constants!$B$4,E40))</f>
        <v>1.2270879123121918</v>
      </c>
      <c r="I40" s="2">
        <v>17477.849999999999</v>
      </c>
      <c r="J40">
        <v>0.81412700000000005</v>
      </c>
      <c r="K40" s="5">
        <f>60*DEGREES(ATAN2(Constants!$B$4,I40))</f>
        <v>1.1466492398771786</v>
      </c>
      <c r="M40" s="2">
        <v>43992.800000000003</v>
      </c>
      <c r="N40">
        <v>0.93203899999999995</v>
      </c>
      <c r="O40" s="5">
        <f>60*DEGREES(ATAN2(Constants!$B$4,M40))</f>
        <v>2.8861845535220989</v>
      </c>
      <c r="Q40" s="2">
        <v>45431.65</v>
      </c>
      <c r="R40">
        <v>0.93062199999999995</v>
      </c>
      <c r="S40" s="5">
        <f>60*DEGREES(ATAN2(Constants!$B$4,Q40))</f>
        <v>2.9805814683955552</v>
      </c>
      <c r="U40" s="2">
        <v>44046.49</v>
      </c>
      <c r="V40">
        <v>0.93192399999999997</v>
      </c>
      <c r="W40" s="5">
        <f>60*DEGREES(ATAN2(Constants!$B$4,U40))</f>
        <v>2.889706929359265</v>
      </c>
      <c r="Y40" s="2">
        <v>43091.99</v>
      </c>
      <c r="Z40">
        <v>0.92065300000000005</v>
      </c>
      <c r="AA40" s="5">
        <f>60*DEGREES(ATAN2(Constants!$B$4,Y40))</f>
        <v>2.8270861846248936</v>
      </c>
      <c r="AC40" s="2">
        <v>43769.05</v>
      </c>
      <c r="AD40">
        <v>0.92788000000000004</v>
      </c>
      <c r="AE40" s="5">
        <f>60*DEGREES(ATAN2(Constants!$B$4,AC40))</f>
        <v>2.8715052538934014</v>
      </c>
      <c r="AG40" s="2">
        <v>43131.63</v>
      </c>
      <c r="AH40">
        <v>0.92121500000000001</v>
      </c>
      <c r="AI40" s="5">
        <f>60*DEGREES(ATAN2(Constants!$B$4,AG40))</f>
        <v>2.829686798933102</v>
      </c>
      <c r="AK40" s="2">
        <v>45054.15</v>
      </c>
      <c r="AL40">
        <v>0.93226699999999996</v>
      </c>
      <c r="AM40" s="5">
        <f>60*DEGREES(ATAN2(Constants!$B$4,AK40))</f>
        <v>2.9558152768208403</v>
      </c>
      <c r="AO40" s="2">
        <v>45559.65</v>
      </c>
      <c r="AP40">
        <v>0.94025899999999996</v>
      </c>
      <c r="AQ40" s="5">
        <f>60*DEGREES(ATAN2(Constants!$B$4,AO40))</f>
        <v>2.9889790114289259</v>
      </c>
      <c r="AS40" s="2">
        <v>43681.64</v>
      </c>
      <c r="AT40">
        <v>0.92323599999999995</v>
      </c>
      <c r="AU40" s="5">
        <f>60*DEGREES(ATAN2(Constants!$B$4,AS40))</f>
        <v>2.8657706501529971</v>
      </c>
    </row>
    <row r="41" spans="1:47" x14ac:dyDescent="0.25">
      <c r="A41" s="2">
        <v>17860.169999999998</v>
      </c>
      <c r="B41">
        <v>0.82123599999999997</v>
      </c>
      <c r="C41" s="5">
        <f>60*DEGREES(ATAN2(Constants!$B$4,A41))</f>
        <v>1.1717316672810356</v>
      </c>
      <c r="E41" s="2">
        <v>19423.32</v>
      </c>
      <c r="F41">
        <v>0.89033399999999996</v>
      </c>
      <c r="G41" s="5">
        <f>60*DEGREES(ATAN2(Constants!$B$4,E41))</f>
        <v>1.2742834456061269</v>
      </c>
      <c r="I41" s="2">
        <v>18150.080000000002</v>
      </c>
      <c r="J41">
        <v>0.82864000000000004</v>
      </c>
      <c r="K41" s="5">
        <f>60*DEGREES(ATAN2(Constants!$B$4,I41))</f>
        <v>1.1907514582857202</v>
      </c>
      <c r="M41" s="2">
        <v>45684.84</v>
      </c>
      <c r="N41">
        <v>0.93397799999999997</v>
      </c>
      <c r="O41" s="5">
        <f>60*DEGREES(ATAN2(Constants!$B$4,M41))</f>
        <v>2.9971922021158885</v>
      </c>
      <c r="Q41" s="2">
        <v>47179.02</v>
      </c>
      <c r="R41">
        <v>0.932925</v>
      </c>
      <c r="S41" s="5">
        <f>60*DEGREES(ATAN2(Constants!$B$4,Q41))</f>
        <v>3.0952190806740121</v>
      </c>
      <c r="U41" s="2">
        <v>45740.58</v>
      </c>
      <c r="V41">
        <v>0.93389200000000006</v>
      </c>
      <c r="W41" s="5">
        <f>60*DEGREES(ATAN2(Constants!$B$4,U41))</f>
        <v>3.000849069657336</v>
      </c>
      <c r="Y41" s="2">
        <v>44749.37</v>
      </c>
      <c r="Z41">
        <v>0.92366099999999995</v>
      </c>
      <c r="AA41" s="5">
        <f>60*DEGREES(ATAN2(Constants!$B$4,Y41))</f>
        <v>2.9358199391978159</v>
      </c>
      <c r="AC41" s="2">
        <v>45452.47</v>
      </c>
      <c r="AD41">
        <v>0.928535</v>
      </c>
      <c r="AE41" s="5">
        <f>60*DEGREES(ATAN2(Constants!$B$4,AC41))</f>
        <v>2.9819473812570023</v>
      </c>
      <c r="AG41" s="2">
        <v>44790.54</v>
      </c>
      <c r="AH41">
        <v>0.92412000000000005</v>
      </c>
      <c r="AI41" s="5">
        <f>60*DEGREES(ATAN2(Constants!$B$4,AG41))</f>
        <v>2.9385209302519715</v>
      </c>
      <c r="AK41" s="2">
        <v>46787</v>
      </c>
      <c r="AL41">
        <v>0.93487799999999999</v>
      </c>
      <c r="AM41" s="5">
        <f>60*DEGREES(ATAN2(Constants!$B$4,AK41))</f>
        <v>3.0695002943067067</v>
      </c>
      <c r="AO41" s="2">
        <v>47311.94</v>
      </c>
      <c r="AP41">
        <v>0.94262199999999996</v>
      </c>
      <c r="AQ41" s="5">
        <f>60*DEGREES(ATAN2(Constants!$B$4,AO41))</f>
        <v>3.1039394037523351</v>
      </c>
      <c r="AS41" s="2">
        <v>45361.7</v>
      </c>
      <c r="AT41">
        <v>0.92444199999999999</v>
      </c>
      <c r="AU41" s="5">
        <f>60*DEGREES(ATAN2(Constants!$B$4,AS41))</f>
        <v>2.9759923423243908</v>
      </c>
    </row>
    <row r="42" spans="1:47" x14ac:dyDescent="0.25">
      <c r="A42" s="2">
        <v>18521.66</v>
      </c>
      <c r="B42">
        <v>0.83458299999999996</v>
      </c>
      <c r="C42" s="5">
        <f>60*DEGREES(ATAN2(Constants!$B$4,A42))</f>
        <v>1.2151292786802266</v>
      </c>
      <c r="E42" s="2">
        <v>20142.7</v>
      </c>
      <c r="F42">
        <v>0.89597199999999999</v>
      </c>
      <c r="G42" s="5">
        <f>60*DEGREES(ATAN2(Constants!$B$4,E42))</f>
        <v>1.3214789784197203</v>
      </c>
      <c r="I42" s="2">
        <v>18822.3</v>
      </c>
      <c r="J42">
        <v>0.84057099999999996</v>
      </c>
      <c r="K42" s="5">
        <f>60*DEGREES(ATAN2(Constants!$B$4,I42))</f>
        <v>1.2348530202438572</v>
      </c>
      <c r="M42" s="2">
        <v>47376.87</v>
      </c>
      <c r="N42">
        <v>0.93616100000000002</v>
      </c>
      <c r="O42" s="5">
        <f>60*DEGREES(ATAN2(Constants!$B$4,M42))</f>
        <v>3.1081991884013433</v>
      </c>
      <c r="Q42" s="2">
        <v>48926.39</v>
      </c>
      <c r="R42">
        <v>0.93490499999999999</v>
      </c>
      <c r="S42" s="5">
        <f>60*DEGREES(ATAN2(Constants!$B$4,Q42))</f>
        <v>3.2098566860686728</v>
      </c>
      <c r="U42" s="2">
        <v>47434.68</v>
      </c>
      <c r="V42">
        <v>0.93605799999999995</v>
      </c>
      <c r="W42" s="5">
        <f>60*DEGREES(ATAN2(Constants!$B$4,U42))</f>
        <v>3.1119918597402876</v>
      </c>
      <c r="Y42" s="2">
        <v>46406.76</v>
      </c>
      <c r="Z42">
        <v>0.92585700000000004</v>
      </c>
      <c r="AA42" s="5">
        <f>60*DEGREES(ATAN2(Constants!$B$4,Y42))</f>
        <v>3.0445543439546783</v>
      </c>
      <c r="AC42" s="2">
        <v>47135.9</v>
      </c>
      <c r="AD42">
        <v>0.92930100000000004</v>
      </c>
      <c r="AE42" s="5">
        <f>60*DEGREES(ATAN2(Constants!$B$4,AC42))</f>
        <v>3.0923901585232794</v>
      </c>
      <c r="AG42" s="2">
        <v>46449.45</v>
      </c>
      <c r="AH42">
        <v>0.92621399999999998</v>
      </c>
      <c r="AI42" s="5">
        <f>60*DEGREES(ATAN2(Constants!$B$4,AG42))</f>
        <v>3.0473550556804883</v>
      </c>
      <c r="AK42" s="2">
        <v>48519.85</v>
      </c>
      <c r="AL42">
        <v>0.937307</v>
      </c>
      <c r="AM42" s="5">
        <f>60*DEGREES(ATAN2(Constants!$B$4,AK42))</f>
        <v>3.1831853050789567</v>
      </c>
      <c r="AO42" s="2">
        <v>49064.24</v>
      </c>
      <c r="AP42">
        <v>0.94452000000000003</v>
      </c>
      <c r="AQ42" s="5">
        <f>60*DEGREES(ATAN2(Constants!$B$4,AO42))</f>
        <v>3.2189004451915944</v>
      </c>
      <c r="AS42" s="2">
        <v>47041.77</v>
      </c>
      <c r="AT42">
        <v>0.92628200000000005</v>
      </c>
      <c r="AU42" s="5">
        <f>60*DEGREES(ATAN2(Constants!$B$4,AS42))</f>
        <v>3.0862146844352534</v>
      </c>
    </row>
    <row r="43" spans="1:47" x14ac:dyDescent="0.25">
      <c r="A43" s="2">
        <v>19183.150000000001</v>
      </c>
      <c r="B43">
        <v>0.84556600000000004</v>
      </c>
      <c r="C43" s="5">
        <f>60*DEGREES(ATAN2(Constants!$B$4,A43))</f>
        <v>1.2585268896921278</v>
      </c>
      <c r="E43" s="2">
        <v>20862.080000000002</v>
      </c>
      <c r="F43">
        <v>0.90015400000000001</v>
      </c>
      <c r="G43" s="5">
        <f>60*DEGREES(ATAN2(Constants!$B$4,E43))</f>
        <v>1.3686745107351823</v>
      </c>
      <c r="I43" s="2">
        <v>19494.53</v>
      </c>
      <c r="J43">
        <v>0.85051299999999996</v>
      </c>
      <c r="K43" s="5">
        <f>60*DEGREES(ATAN2(Constants!$B$4,I43))</f>
        <v>1.2789552378539997</v>
      </c>
      <c r="M43" s="2">
        <v>49068.9</v>
      </c>
      <c r="N43">
        <v>0.93841799999999997</v>
      </c>
      <c r="O43" s="5">
        <f>60*DEGREES(ATAN2(Constants!$B$4,M43))</f>
        <v>3.2192061682050559</v>
      </c>
      <c r="Q43" s="2">
        <v>50673.760000000002</v>
      </c>
      <c r="R43">
        <v>0.93644099999999997</v>
      </c>
      <c r="S43" s="5">
        <f>60*DEGREES(ATAN2(Constants!$B$4,Q43))</f>
        <v>3.3244942843245839</v>
      </c>
      <c r="U43" s="2">
        <v>49128.77</v>
      </c>
      <c r="V43">
        <v>0.93831200000000003</v>
      </c>
      <c r="W43" s="5">
        <f>60*DEGREES(ATAN2(Constants!$B$4,U43))</f>
        <v>3.2231339872597315</v>
      </c>
      <c r="Y43" s="2">
        <v>48064.14</v>
      </c>
      <c r="Z43">
        <v>0.92764999999999997</v>
      </c>
      <c r="AA43" s="5">
        <f>60*DEGREES(ATAN2(Constants!$B$4,Y43))</f>
        <v>3.1532880865618278</v>
      </c>
      <c r="AC43" s="2">
        <v>48819.32</v>
      </c>
      <c r="AD43">
        <v>0.93066400000000005</v>
      </c>
      <c r="AE43" s="5">
        <f>60*DEGREES(ATAN2(Constants!$B$4,AC43))</f>
        <v>3.2028322733481938</v>
      </c>
      <c r="AG43" s="2">
        <v>48108.35</v>
      </c>
      <c r="AH43">
        <v>0.927925</v>
      </c>
      <c r="AI43" s="5">
        <f>60*DEGREES(ATAN2(Constants!$B$4,AG43))</f>
        <v>3.1561885189424994</v>
      </c>
      <c r="AK43" s="2">
        <v>50252.7</v>
      </c>
      <c r="AL43">
        <v>0.939392</v>
      </c>
      <c r="AM43" s="5">
        <f>60*DEGREES(ATAN2(Constants!$B$4,AK43))</f>
        <v>3.2968703088889404</v>
      </c>
      <c r="AO43" s="2">
        <v>50816.53</v>
      </c>
      <c r="AP43">
        <v>0.94607600000000003</v>
      </c>
      <c r="AQ43" s="5">
        <f>60*DEGREES(ATAN2(Constants!$B$4,AO43))</f>
        <v>3.3338608233736111</v>
      </c>
      <c r="AS43" s="2">
        <v>48721.83</v>
      </c>
      <c r="AT43">
        <v>0.92864599999999997</v>
      </c>
      <c r="AU43" s="5">
        <f>60*DEGREES(ATAN2(Constants!$B$4,AS43))</f>
        <v>3.1964363641429046</v>
      </c>
    </row>
    <row r="44" spans="1:47" x14ac:dyDescent="0.25">
      <c r="A44" s="2">
        <v>19844.64</v>
      </c>
      <c r="B44">
        <v>0.85468900000000003</v>
      </c>
      <c r="C44" s="5">
        <f>60*DEGREES(ATAN2(Constants!$B$4,A44))</f>
        <v>1.3019245003029065</v>
      </c>
      <c r="E44" s="2">
        <v>21581.46</v>
      </c>
      <c r="F44">
        <v>0.90337500000000004</v>
      </c>
      <c r="G44" s="5">
        <f>60*DEGREES(ATAN2(Constants!$B$4,E44))</f>
        <v>1.4158700425347215</v>
      </c>
      <c r="I44" s="2">
        <v>20166.75</v>
      </c>
      <c r="J44">
        <v>0.85869799999999996</v>
      </c>
      <c r="K44" s="5">
        <f>60*DEGREES(ATAN2(Constants!$B$4,I44))</f>
        <v>1.3230567989847177</v>
      </c>
      <c r="M44" s="2">
        <v>50760.93</v>
      </c>
      <c r="N44">
        <v>0.94055800000000001</v>
      </c>
      <c r="O44" s="5">
        <f>60*DEGREES(ATAN2(Constants!$B$4,M44))</f>
        <v>3.3302131412955354</v>
      </c>
      <c r="Q44" s="2">
        <v>52421.13</v>
      </c>
      <c r="R44">
        <v>0.93765699999999996</v>
      </c>
      <c r="S44" s="5">
        <f>60*DEGREES(ATAN2(Constants!$B$4,Q44))</f>
        <v>3.4391318751867894</v>
      </c>
      <c r="U44" s="2">
        <v>50822.87</v>
      </c>
      <c r="V44">
        <v>0.94042499999999996</v>
      </c>
      <c r="W44" s="5">
        <f>60*DEGREES(ATAN2(Constants!$B$4,U44))</f>
        <v>3.3342767640993034</v>
      </c>
      <c r="Y44" s="2">
        <v>49721.53</v>
      </c>
      <c r="Z44">
        <v>0.92943600000000004</v>
      </c>
      <c r="AA44" s="5">
        <f>60*DEGREES(ATAN2(Constants!$B$4,Y44))</f>
        <v>3.262022478917725</v>
      </c>
      <c r="AC44" s="2">
        <v>50502.75</v>
      </c>
      <c r="AD44">
        <v>0.93262</v>
      </c>
      <c r="AE44" s="5">
        <f>60*DEGREES(ATAN2(Constants!$B$4,AC44))</f>
        <v>3.3132750376197571</v>
      </c>
      <c r="AG44" s="2">
        <v>49767.26</v>
      </c>
      <c r="AH44">
        <v>0.92966099999999996</v>
      </c>
      <c r="AI44" s="5">
        <f>60*DEGREES(ATAN2(Constants!$B$4,AG44))</f>
        <v>3.2650226319358673</v>
      </c>
      <c r="AK44" s="2">
        <v>51985.55</v>
      </c>
      <c r="AL44">
        <v>0.94100499999999998</v>
      </c>
      <c r="AM44" s="5">
        <f>60*DEGREES(ATAN2(Constants!$B$4,AK44))</f>
        <v>3.4105553054880065</v>
      </c>
      <c r="AO44" s="2">
        <v>52568.82</v>
      </c>
      <c r="AP44">
        <v>0.94751700000000005</v>
      </c>
      <c r="AQ44" s="5">
        <f>60*DEGREES(ATAN2(Constants!$B$4,AO44))</f>
        <v>3.4488211940992786</v>
      </c>
      <c r="AS44" s="2">
        <v>50401.89</v>
      </c>
      <c r="AT44">
        <v>0.93114699999999995</v>
      </c>
      <c r="AU44" s="5">
        <f>60*DEGREES(ATAN2(Constants!$B$4,AS44))</f>
        <v>3.3066580372787837</v>
      </c>
    </row>
    <row r="45" spans="1:47" x14ac:dyDescent="0.25">
      <c r="A45" s="2">
        <v>20506.13</v>
      </c>
      <c r="B45">
        <v>0.86224900000000004</v>
      </c>
      <c r="C45" s="5">
        <f>60*DEGREES(ATAN2(Constants!$B$4,A45))</f>
        <v>1.3453221104987318</v>
      </c>
      <c r="E45" s="2">
        <v>22300.85</v>
      </c>
      <c r="F45">
        <v>0.90605100000000005</v>
      </c>
      <c r="G45" s="5">
        <f>60*DEGREES(ATAN2(Constants!$B$4,E45))</f>
        <v>1.4630662298589738</v>
      </c>
      <c r="I45" s="2">
        <v>20838.98</v>
      </c>
      <c r="J45">
        <v>0.86551199999999995</v>
      </c>
      <c r="K45" s="5">
        <f>60*DEGREES(ATAN2(Constants!$B$4,I45))</f>
        <v>1.3671590157383959</v>
      </c>
      <c r="M45" s="2">
        <v>52452.959999999999</v>
      </c>
      <c r="N45">
        <v>0.94245699999999999</v>
      </c>
      <c r="O45" s="5">
        <f>60*DEGREES(ATAN2(Constants!$B$4,M45))</f>
        <v>3.4412201074412927</v>
      </c>
      <c r="Q45" s="2">
        <v>54168.5</v>
      </c>
      <c r="R45">
        <v>0.93874899999999994</v>
      </c>
      <c r="S45" s="5">
        <f>60*DEGREES(ATAN2(Constants!$B$4,Q45))</f>
        <v>3.5537694584003376</v>
      </c>
      <c r="U45" s="2">
        <v>52516.959999999999</v>
      </c>
      <c r="V45">
        <v>0.942276</v>
      </c>
      <c r="W45" s="5">
        <f>60*DEGREES(ATAN2(Constants!$B$4,U45))</f>
        <v>3.4454188779107695</v>
      </c>
      <c r="Y45" s="2">
        <v>51378.91</v>
      </c>
      <c r="Z45">
        <v>0.93137800000000004</v>
      </c>
      <c r="AA45" s="5">
        <f>60*DEGREES(ATAN2(Constants!$B$4,Y45))</f>
        <v>3.3707562086888667</v>
      </c>
      <c r="AC45" s="2">
        <v>52186.17</v>
      </c>
      <c r="AD45">
        <v>0.93483700000000003</v>
      </c>
      <c r="AE45" s="5">
        <f>60*DEGREES(ATAN2(Constants!$B$4,AC45))</f>
        <v>3.4237171389940837</v>
      </c>
      <c r="AG45" s="2">
        <v>51426.17</v>
      </c>
      <c r="AH45">
        <v>0.93159199999999998</v>
      </c>
      <c r="AI45" s="5">
        <f>60*DEGREES(ATAN2(Constants!$B$4,AG45))</f>
        <v>3.3738567383844003</v>
      </c>
      <c r="AK45" s="2">
        <v>53718.41</v>
      </c>
      <c r="AL45">
        <v>0.94234300000000004</v>
      </c>
      <c r="AM45" s="5">
        <f>60*DEGREES(ATAN2(Constants!$B$4,AK45))</f>
        <v>3.5242409506853574</v>
      </c>
      <c r="AO45" s="2">
        <v>54321.120000000003</v>
      </c>
      <c r="AP45">
        <v>0.949017</v>
      </c>
      <c r="AQ45" s="5">
        <f>60*DEGREES(ATAN2(Constants!$B$4,AO45))</f>
        <v>3.5637822131693242</v>
      </c>
      <c r="AS45" s="2">
        <v>52081.96</v>
      </c>
      <c r="AT45">
        <v>0.93341499999999999</v>
      </c>
      <c r="AU45" s="5">
        <f>60*DEGREES(ATAN2(Constants!$B$4,AS45))</f>
        <v>3.4168803596741752</v>
      </c>
    </row>
    <row r="46" spans="1:47" x14ac:dyDescent="0.25">
      <c r="A46" s="2">
        <v>21167.61</v>
      </c>
      <c r="B46">
        <v>0.86862499999999998</v>
      </c>
      <c r="C46" s="5">
        <f>60*DEGREES(ATAN2(Constants!$B$4,A46))</f>
        <v>1.3887190642073346</v>
      </c>
      <c r="E46" s="2">
        <v>23020.23</v>
      </c>
      <c r="F46">
        <v>0.90836899999999998</v>
      </c>
      <c r="G46" s="5">
        <f>60*DEGREES(ATAN2(Constants!$B$4,E46))</f>
        <v>1.51026176057329</v>
      </c>
      <c r="I46" s="2">
        <v>21511.200000000001</v>
      </c>
      <c r="J46">
        <v>0.87140700000000004</v>
      </c>
      <c r="K46" s="5">
        <f>60*DEGREES(ATAN2(Constants!$B$4,I46))</f>
        <v>1.4112605759836307</v>
      </c>
      <c r="M46" s="2">
        <v>54144.99</v>
      </c>
      <c r="N46">
        <v>0.94410499999999997</v>
      </c>
      <c r="O46" s="5">
        <f>60*DEGREES(ATAN2(Constants!$B$4,M46))</f>
        <v>3.5522270664108375</v>
      </c>
      <c r="Q46" s="2">
        <v>55915.87</v>
      </c>
      <c r="R46">
        <v>0.93994999999999995</v>
      </c>
      <c r="S46" s="5">
        <f>60*DEGREES(ATAN2(Constants!$B$4,Q46))</f>
        <v>3.668407033710273</v>
      </c>
      <c r="U46" s="2">
        <v>54211.06</v>
      </c>
      <c r="V46">
        <v>0.94391099999999994</v>
      </c>
      <c r="W46" s="5">
        <f>60*DEGREES(ATAN2(Constants!$B$4,U46))</f>
        <v>3.5565616405776042</v>
      </c>
      <c r="Y46" s="2">
        <v>53036.29</v>
      </c>
      <c r="Z46">
        <v>0.93345199999999995</v>
      </c>
      <c r="AA46" s="5">
        <f>60*DEGREES(ATAN2(Constants!$B$4,Y46))</f>
        <v>3.4794899317156864</v>
      </c>
      <c r="AC46" s="2">
        <v>53869.599999999999</v>
      </c>
      <c r="AD46">
        <v>0.93693700000000002</v>
      </c>
      <c r="AE46" s="5">
        <f>60*DEGREES(ATAN2(Constants!$B$4,AC46))</f>
        <v>3.5341598893590263</v>
      </c>
      <c r="AG46" s="2">
        <v>53085.08</v>
      </c>
      <c r="AH46">
        <v>0.93369500000000005</v>
      </c>
      <c r="AI46" s="5">
        <f>60*DEGREES(ATAN2(Constants!$B$4,AG46))</f>
        <v>3.4826908380699395</v>
      </c>
      <c r="AK46" s="2">
        <v>55451.26</v>
      </c>
      <c r="AL46">
        <v>0.94359800000000005</v>
      </c>
      <c r="AM46" s="5">
        <f>60*DEGREES(ATAN2(Constants!$B$4,AK46))</f>
        <v>3.637925932116588</v>
      </c>
      <c r="AO46" s="2">
        <v>56073.41</v>
      </c>
      <c r="AP46">
        <v>0.95065299999999997</v>
      </c>
      <c r="AQ46" s="5">
        <f>60*DEGREES(ATAN2(Constants!$B$4,AO46))</f>
        <v>3.6787425682109087</v>
      </c>
      <c r="AS46" s="2">
        <v>53762.02</v>
      </c>
      <c r="AT46">
        <v>0.93534300000000004</v>
      </c>
      <c r="AU46" s="5">
        <f>60*DEGREES(ATAN2(Constants!$B$4,AS46))</f>
        <v>3.5271020189866351</v>
      </c>
    </row>
    <row r="47" spans="1:47" x14ac:dyDescent="0.25">
      <c r="A47" s="2">
        <v>21829.1</v>
      </c>
      <c r="B47">
        <v>0.87419899999999995</v>
      </c>
      <c r="C47" s="5">
        <f>60*DEGREES(ATAN2(Constants!$B$4,A47))</f>
        <v>1.4321166735317634</v>
      </c>
      <c r="E47" s="2">
        <v>23739.61</v>
      </c>
      <c r="F47">
        <v>0.91052299999999997</v>
      </c>
      <c r="G47" s="5">
        <f>60*DEGREES(ATAN2(Constants!$B$4,E47))</f>
        <v>1.5574572907183128</v>
      </c>
      <c r="I47" s="2">
        <v>22183.43</v>
      </c>
      <c r="J47">
        <v>0.87681799999999999</v>
      </c>
      <c r="K47" s="5">
        <f>60*DEGREES(ATAN2(Constants!$B$4,I47))</f>
        <v>1.4553627918227794</v>
      </c>
      <c r="M47" s="2">
        <v>55837.02</v>
      </c>
      <c r="N47">
        <v>0.94566600000000001</v>
      </c>
      <c r="O47" s="5">
        <f>60*DEGREES(ATAN2(Constants!$B$4,M47))</f>
        <v>3.6632340179726808</v>
      </c>
      <c r="Q47" s="2">
        <v>57663.24</v>
      </c>
      <c r="R47">
        <v>0.94149899999999997</v>
      </c>
      <c r="S47" s="5">
        <f>60*DEGREES(ATAN2(Constants!$B$4,Q47))</f>
        <v>3.7830446008616412</v>
      </c>
      <c r="U47" s="2">
        <v>55905.16</v>
      </c>
      <c r="V47">
        <v>0.945469</v>
      </c>
      <c r="W47" s="5">
        <f>60*DEGREES(ATAN2(Constants!$B$4,U47))</f>
        <v>3.6677043958095403</v>
      </c>
      <c r="Y47" s="2">
        <v>54693.68</v>
      </c>
      <c r="Z47">
        <v>0.93555600000000005</v>
      </c>
      <c r="AA47" s="5">
        <f>60*DEGREES(ATAN2(Constants!$B$4,Y47))</f>
        <v>3.5882243038384578</v>
      </c>
      <c r="AC47" s="2">
        <v>55553.02</v>
      </c>
      <c r="AD47">
        <v>0.93879299999999999</v>
      </c>
      <c r="AE47" s="5">
        <f>60*DEGREES(ATAN2(Constants!$B$4,AC47))</f>
        <v>3.6446019763708657</v>
      </c>
      <c r="AG47" s="2">
        <v>54743.99</v>
      </c>
      <c r="AH47">
        <v>0.93581099999999995</v>
      </c>
      <c r="AI47" s="5">
        <f>60*DEGREES(ATAN2(Constants!$B$4,AG47))</f>
        <v>3.591524930774324</v>
      </c>
      <c r="AK47" s="2">
        <v>57184.11</v>
      </c>
      <c r="AL47">
        <v>0.94491599999999998</v>
      </c>
      <c r="AM47" s="5">
        <f>60*DEGREES(ATAN2(Constants!$B$4,AK47))</f>
        <v>3.7516109055909466</v>
      </c>
      <c r="AO47" s="2">
        <v>57825.71</v>
      </c>
      <c r="AP47">
        <v>0.95234799999999997</v>
      </c>
      <c r="AQ47" s="5">
        <f>60*DEGREES(ATAN2(Constants!$B$4,AO47))</f>
        <v>3.7937035710825477</v>
      </c>
      <c r="AS47" s="2">
        <v>55442.080000000002</v>
      </c>
      <c r="AT47">
        <v>0.93700399999999995</v>
      </c>
      <c r="AU47" s="5">
        <f>60*DEGREES(ATAN2(Constants!$B$4,AS47))</f>
        <v>3.6373236710474877</v>
      </c>
    </row>
    <row r="48" spans="1:47" x14ac:dyDescent="0.25">
      <c r="A48" s="2">
        <v>22490.59</v>
      </c>
      <c r="B48">
        <v>0.87945899999999999</v>
      </c>
      <c r="C48" s="5">
        <f>60*DEGREES(ATAN2(Constants!$B$4,A48))</f>
        <v>1.4755142823997436</v>
      </c>
      <c r="E48" s="2">
        <v>24458.99</v>
      </c>
      <c r="F48">
        <v>0.912547</v>
      </c>
      <c r="G48" s="5">
        <f>60*DEGREES(ATAN2(Constants!$B$4,E48))</f>
        <v>1.604652820276252</v>
      </c>
      <c r="I48" s="2">
        <v>22855.65</v>
      </c>
      <c r="J48">
        <v>0.88186200000000003</v>
      </c>
      <c r="K48" s="5">
        <f>60*DEGREES(ATAN2(Constants!$B$4,I48))</f>
        <v>1.4994643511244661</v>
      </c>
      <c r="M48" s="2">
        <v>57529.05</v>
      </c>
      <c r="N48">
        <v>0.94730099999999995</v>
      </c>
      <c r="O48" s="5">
        <f>60*DEGREES(ATAN2(Constants!$B$4,M48))</f>
        <v>3.7742409618953343</v>
      </c>
      <c r="Q48" s="2">
        <v>59410.61</v>
      </c>
      <c r="R48">
        <v>0.94349000000000005</v>
      </c>
      <c r="S48" s="5">
        <f>60*DEGREES(ATAN2(Constants!$B$4,Q48))</f>
        <v>3.8976821595994879</v>
      </c>
      <c r="U48" s="2">
        <v>57599.25</v>
      </c>
      <c r="V48">
        <v>0.94712099999999999</v>
      </c>
      <c r="W48" s="5">
        <f>60*DEGREES(ATAN2(Constants!$B$4,U48))</f>
        <v>3.778846487316486</v>
      </c>
      <c r="Y48" s="2">
        <v>56351.06</v>
      </c>
      <c r="Z48">
        <v>0.93757900000000005</v>
      </c>
      <c r="AA48" s="5">
        <f>60*DEGREES(ATAN2(Constants!$B$4,Y48))</f>
        <v>3.6969580127239197</v>
      </c>
      <c r="AC48" s="2">
        <v>57236.45</v>
      </c>
      <c r="AD48">
        <v>0.94035299999999999</v>
      </c>
      <c r="AE48" s="5">
        <f>60*DEGREES(ATAN2(Constants!$B$4,AC48))</f>
        <v>3.7550447119172814</v>
      </c>
      <c r="AG48" s="2">
        <v>56402.9</v>
      </c>
      <c r="AH48">
        <v>0.93784400000000001</v>
      </c>
      <c r="AI48" s="5">
        <f>60*DEGREES(ATAN2(Constants!$B$4,AG48))</f>
        <v>3.7003590162793945</v>
      </c>
      <c r="AK48" s="2">
        <v>58916.959999999999</v>
      </c>
      <c r="AL48">
        <v>0.94640899999999994</v>
      </c>
      <c r="AM48" s="5">
        <f>60*DEGREES(ATAN2(Constants!$B$4,AK48))</f>
        <v>3.8652958708597822</v>
      </c>
      <c r="AO48" s="2">
        <v>59578</v>
      </c>
      <c r="AP48">
        <v>0.95391300000000001</v>
      </c>
      <c r="AQ48" s="5">
        <f>60*DEGREES(ATAN2(Constants!$B$4,AO48))</f>
        <v>3.9086639094115876</v>
      </c>
      <c r="AS48" s="2">
        <v>57122.15</v>
      </c>
      <c r="AT48">
        <v>0.93848299999999996</v>
      </c>
      <c r="AU48" s="5">
        <f>60*DEGREES(ATAN2(Constants!$B$4,AS48))</f>
        <v>3.7475459716878863</v>
      </c>
    </row>
    <row r="49" spans="1:47" x14ac:dyDescent="0.25">
      <c r="A49" s="2">
        <v>23152.080000000002</v>
      </c>
      <c r="B49">
        <v>0.88422900000000004</v>
      </c>
      <c r="C49" s="5">
        <f>60*DEGREES(ATAN2(Constants!$B$4,A49))</f>
        <v>1.5189118907974433</v>
      </c>
      <c r="E49" s="2">
        <v>25178.37</v>
      </c>
      <c r="F49">
        <v>0.91452299999999997</v>
      </c>
      <c r="G49" s="5">
        <f>60*DEGREES(ATAN2(Constants!$B$4,E49))</f>
        <v>1.6518483492293166</v>
      </c>
      <c r="I49" s="2">
        <v>23527.88</v>
      </c>
      <c r="J49">
        <v>0.88659500000000002</v>
      </c>
      <c r="K49" s="5">
        <f>60*DEGREES(ATAN2(Constants!$B$4,I49))</f>
        <v>1.54356656599102</v>
      </c>
      <c r="M49" s="2">
        <v>59221.08</v>
      </c>
      <c r="N49">
        <v>0.94907799999999998</v>
      </c>
      <c r="O49" s="5">
        <f>60*DEGREES(ATAN2(Constants!$B$4,M49))</f>
        <v>3.8852478979473055</v>
      </c>
      <c r="Q49" s="2">
        <v>61157.98</v>
      </c>
      <c r="R49">
        <v>0.94579899999999995</v>
      </c>
      <c r="S49" s="5">
        <f>60*DEGREES(ATAN2(Constants!$B$4,Q49))</f>
        <v>4.0123197096688639</v>
      </c>
      <c r="U49" s="2">
        <v>59293.35</v>
      </c>
      <c r="V49">
        <v>0.94891300000000001</v>
      </c>
      <c r="W49" s="5">
        <f>60*DEGREES(ATAN2(Constants!$B$4,U49))</f>
        <v>3.8899892269816503</v>
      </c>
      <c r="Y49" s="2">
        <v>58008.45</v>
      </c>
      <c r="Z49">
        <v>0.93949700000000003</v>
      </c>
      <c r="AA49" s="5">
        <f>60*DEGREES(ATAN2(Constants!$B$4,Y49))</f>
        <v>3.8056923702701266</v>
      </c>
      <c r="AC49" s="2">
        <v>58919.87</v>
      </c>
      <c r="AD49">
        <v>0.94166899999999998</v>
      </c>
      <c r="AE49" s="5">
        <f>60*DEGREES(ATAN2(Constants!$B$4,AC49))</f>
        <v>3.8654867836547333</v>
      </c>
      <c r="AG49" s="2">
        <v>58061.81</v>
      </c>
      <c r="AH49">
        <v>0.93976700000000002</v>
      </c>
      <c r="AI49" s="5">
        <f>60*DEGREES(ATAN2(Constants!$B$4,AG49))</f>
        <v>3.8091930943669885</v>
      </c>
      <c r="AK49" s="2">
        <v>60649.81</v>
      </c>
      <c r="AL49">
        <v>0.94804699999999997</v>
      </c>
      <c r="AM49" s="5">
        <f>60*DEGREES(ATAN2(Constants!$B$4,AK49))</f>
        <v>3.9789808276744427</v>
      </c>
      <c r="AO49" s="2">
        <v>61330.29</v>
      </c>
      <c r="AP49">
        <v>0.95517399999999997</v>
      </c>
      <c r="AQ49" s="5">
        <f>60*DEGREES(ATAN2(Constants!$B$4,AO49))</f>
        <v>4.0236242389987096</v>
      </c>
      <c r="AS49" s="2">
        <v>58802.21</v>
      </c>
      <c r="AT49">
        <v>0.93987200000000004</v>
      </c>
      <c r="AU49" s="5">
        <f>60*DEGREES(ATAN2(Constants!$B$4,AS49))</f>
        <v>3.8577676085656445</v>
      </c>
    </row>
    <row r="50" spans="1:47" x14ac:dyDescent="0.25">
      <c r="A50" s="2">
        <v>23813.56</v>
      </c>
      <c r="B50">
        <v>0.88875700000000002</v>
      </c>
      <c r="C50" s="5">
        <f>60*DEGREES(ATAN2(Constants!$B$4,A50))</f>
        <v>1.5623088426526213</v>
      </c>
      <c r="E50" s="2">
        <v>25897.759999999998</v>
      </c>
      <c r="F50">
        <v>0.916439</v>
      </c>
      <c r="G50" s="5">
        <f>60*DEGREES(ATAN2(Constants!$B$4,E50))</f>
        <v>1.6990445336181004</v>
      </c>
      <c r="I50" s="2">
        <v>24200.1</v>
      </c>
      <c r="J50">
        <v>0.89113600000000004</v>
      </c>
      <c r="K50" s="5">
        <f>60*DEGREES(ATAN2(Constants!$B$4,I50))</f>
        <v>1.5876681242910939</v>
      </c>
      <c r="M50" s="2">
        <v>60913.11</v>
      </c>
      <c r="N50">
        <v>0.95088799999999996</v>
      </c>
      <c r="O50" s="5">
        <f>60*DEGREES(ATAN2(Constants!$B$4,M50))</f>
        <v>3.996254825897108</v>
      </c>
      <c r="Q50" s="2">
        <v>62905.36</v>
      </c>
      <c r="R50">
        <v>0.94801500000000005</v>
      </c>
      <c r="S50" s="5">
        <f>60*DEGREES(ATAN2(Constants!$B$4,Q50))</f>
        <v>4.1269579068724074</v>
      </c>
      <c r="U50" s="2">
        <v>60987.44</v>
      </c>
      <c r="V50">
        <v>0.95074199999999998</v>
      </c>
      <c r="W50" s="5">
        <f>60*DEGREES(ATAN2(Constants!$B$4,U50))</f>
        <v>4.0011313024572424</v>
      </c>
      <c r="Y50" s="2">
        <v>59665.83</v>
      </c>
      <c r="Z50">
        <v>0.94132700000000002</v>
      </c>
      <c r="AA50" s="5">
        <f>60*DEGREES(ATAN2(Constants!$B$4,Y50))</f>
        <v>3.9144260641439952</v>
      </c>
      <c r="AC50" s="2">
        <v>60603.3</v>
      </c>
      <c r="AD50">
        <v>0.942747</v>
      </c>
      <c r="AE50" s="5">
        <f>60*DEGREES(ATAN2(Constants!$B$4,AC50))</f>
        <v>3.9759295034707192</v>
      </c>
      <c r="AG50" s="2">
        <v>59720.72</v>
      </c>
      <c r="AH50">
        <v>0.94160500000000003</v>
      </c>
      <c r="AI50" s="5">
        <f>60*DEGREES(ATAN2(Constants!$B$4,AG50))</f>
        <v>3.9180271648189491</v>
      </c>
      <c r="AK50" s="2">
        <v>62382.67</v>
      </c>
      <c r="AL50">
        <v>0.94968300000000005</v>
      </c>
      <c r="AM50" s="5">
        <f>60*DEGREES(ATAN2(Constants!$B$4,AK50))</f>
        <v>4.0926664318438926</v>
      </c>
      <c r="AO50" s="2">
        <v>63082.59</v>
      </c>
      <c r="AP50">
        <v>0.95612699999999995</v>
      </c>
      <c r="AQ50" s="5">
        <f>60*DEGREES(ATAN2(Constants!$B$4,AO50))</f>
        <v>4.1385852156443912</v>
      </c>
      <c r="AS50" s="2">
        <v>60482.27</v>
      </c>
      <c r="AT50">
        <v>0.94123599999999996</v>
      </c>
      <c r="AU50" s="5">
        <f>60*DEGREES(ATAN2(Constants!$B$4,AS50))</f>
        <v>3.9679892375119601</v>
      </c>
    </row>
    <row r="51" spans="1:47" x14ac:dyDescent="0.25">
      <c r="A51" s="2">
        <v>24475.05</v>
      </c>
      <c r="B51">
        <v>0.893146</v>
      </c>
      <c r="C51" s="5">
        <f>60*DEGREES(ATAN2(Constants!$B$4,A51))</f>
        <v>1.6057064500682705</v>
      </c>
      <c r="E51" s="2">
        <v>26617.14</v>
      </c>
      <c r="F51">
        <v>0.91833900000000002</v>
      </c>
      <c r="G51" s="5">
        <f>60*DEGREES(ATAN2(Constants!$B$4,E51))</f>
        <v>1.7462400613080364</v>
      </c>
      <c r="I51" s="2">
        <v>24872.33</v>
      </c>
      <c r="J51">
        <v>0.89531700000000003</v>
      </c>
      <c r="K51" s="5">
        <f>60*DEGREES(ATAN2(Constants!$B$4,I51))</f>
        <v>1.6317703381269879</v>
      </c>
      <c r="M51" s="2">
        <v>62605.14</v>
      </c>
      <c r="N51">
        <v>0.95257000000000003</v>
      </c>
      <c r="O51" s="5">
        <f>60*DEGREES(ATAN2(Constants!$B$4,M51))</f>
        <v>4.1072617455132496</v>
      </c>
      <c r="Q51" s="2">
        <v>64652.73</v>
      </c>
      <c r="R51">
        <v>0.94981300000000002</v>
      </c>
      <c r="S51" s="5">
        <f>60*DEGREES(ATAN2(Constants!$B$4,Q51))</f>
        <v>4.2415954388399184</v>
      </c>
      <c r="U51" s="2">
        <v>62681.54</v>
      </c>
      <c r="V51">
        <v>0.952403</v>
      </c>
      <c r="W51" s="5">
        <f>60*DEGREES(ATAN2(Constants!$B$4,U51))</f>
        <v>4.1122740256262809</v>
      </c>
      <c r="Y51" s="2">
        <v>61323.22</v>
      </c>
      <c r="Z51">
        <v>0.94309699999999996</v>
      </c>
      <c r="AA51" s="5">
        <f>60*DEGREES(ATAN2(Constants!$B$4,Y51))</f>
        <v>4.0231604062434014</v>
      </c>
      <c r="AC51" s="2">
        <v>62286.720000000001</v>
      </c>
      <c r="AD51">
        <v>0.94358699999999995</v>
      </c>
      <c r="AE51" s="5">
        <f>60*DEGREES(ATAN2(Constants!$B$4,AC51))</f>
        <v>4.0863715590218819</v>
      </c>
      <c r="AG51" s="2">
        <v>61379.63</v>
      </c>
      <c r="AH51">
        <v>0.94333599999999995</v>
      </c>
      <c r="AI51" s="5">
        <f>60*DEGREES(ATAN2(Constants!$B$4,AG51))</f>
        <v>4.0268612274171138</v>
      </c>
      <c r="AK51" s="2">
        <v>64115.519999999997</v>
      </c>
      <c r="AL51">
        <v>0.95111999999999997</v>
      </c>
      <c r="AM51" s="5">
        <f>60*DEGREES(ATAN2(Constants!$B$4,AK51))</f>
        <v>4.2063513710042004</v>
      </c>
      <c r="AO51" s="2">
        <v>64834.879999999997</v>
      </c>
      <c r="AP51">
        <v>0.95690299999999995</v>
      </c>
      <c r="AQ51" s="5">
        <f>60*DEGREES(ATAN2(Constants!$B$4,AO51))</f>
        <v>4.2535455269762821</v>
      </c>
      <c r="AS51" s="2">
        <v>62162.34</v>
      </c>
      <c r="AT51">
        <v>0.94267699999999999</v>
      </c>
      <c r="AU51" s="5">
        <f>60*DEGREES(ATAN2(Constants!$B$4,AS51))</f>
        <v>4.078211514357843</v>
      </c>
    </row>
    <row r="52" spans="1:47" x14ac:dyDescent="0.25">
      <c r="A52" s="2">
        <v>25136.54</v>
      </c>
      <c r="B52">
        <v>0.89713799999999999</v>
      </c>
      <c r="C52" s="5">
        <f>60*DEGREES(ATAN2(Constants!$B$4,A52))</f>
        <v>1.6491040569721445</v>
      </c>
      <c r="E52" s="2">
        <v>27336.52</v>
      </c>
      <c r="F52">
        <v>0.92021500000000001</v>
      </c>
      <c r="G52" s="5">
        <f>60*DEGREES(ATAN2(Constants!$B$4,E52))</f>
        <v>1.7934355883397275</v>
      </c>
      <c r="I52" s="2">
        <v>25544.55</v>
      </c>
      <c r="J52">
        <v>0.89928200000000003</v>
      </c>
      <c r="K52" s="5">
        <f>60*DEGREES(ATAN2(Constants!$B$4,I52))</f>
        <v>1.675871895367385</v>
      </c>
      <c r="M52" s="2">
        <v>64297.18</v>
      </c>
      <c r="N52">
        <v>0.95395399999999997</v>
      </c>
      <c r="O52" s="5">
        <f>60*DEGREES(ATAN2(Constants!$B$4,M52))</f>
        <v>4.2182693126218007</v>
      </c>
      <c r="Q52" s="2">
        <v>66400.100000000006</v>
      </c>
      <c r="R52">
        <v>0.95107299999999995</v>
      </c>
      <c r="S52" s="5">
        <f>60*DEGREES(ATAN2(Constants!$B$4,Q52))</f>
        <v>4.3562329613740935</v>
      </c>
      <c r="U52" s="2">
        <v>64375.63</v>
      </c>
      <c r="V52">
        <v>0.95377100000000004</v>
      </c>
      <c r="W52" s="5">
        <f>60*DEGREES(ATAN2(Constants!$B$4,U52))</f>
        <v>4.2234160841411699</v>
      </c>
      <c r="Y52" s="2">
        <v>62980.6</v>
      </c>
      <c r="Z52">
        <v>0.94479199999999997</v>
      </c>
      <c r="AA52" s="5">
        <f>60*DEGREES(ATAN2(Constants!$B$4,Y52))</f>
        <v>4.1318940842354444</v>
      </c>
      <c r="AC52" s="2">
        <v>63970.15</v>
      </c>
      <c r="AD52">
        <v>0.94432300000000002</v>
      </c>
      <c r="AE52" s="5">
        <f>60*DEGREES(ATAN2(Constants!$B$4,AC52))</f>
        <v>4.1968142621955318</v>
      </c>
      <c r="AG52" s="2">
        <v>63038.53</v>
      </c>
      <c r="AH52">
        <v>0.94502299999999995</v>
      </c>
      <c r="AI52" s="5">
        <f>60*DEGREES(ATAN2(Constants!$B$4,AG52))</f>
        <v>4.1356946258857272</v>
      </c>
      <c r="AK52" s="2">
        <v>65848.37</v>
      </c>
      <c r="AL52">
        <v>0.95224500000000001</v>
      </c>
      <c r="AM52" s="5">
        <f>60*DEGREES(ATAN2(Constants!$B$4,AK52))</f>
        <v>4.3200363009643823</v>
      </c>
      <c r="AO52" s="2">
        <v>66587.179999999993</v>
      </c>
      <c r="AP52">
        <v>0.95763200000000004</v>
      </c>
      <c r="AQ52" s="5">
        <f>60*DEGREES(ATAN2(Constants!$B$4,AO52))</f>
        <v>4.3685064848523965</v>
      </c>
      <c r="AS52" s="2">
        <v>63842.400000000001</v>
      </c>
      <c r="AT52">
        <v>0.94424200000000003</v>
      </c>
      <c r="AU52" s="5">
        <f>60*DEGREES(ATAN2(Constants!$B$4,AS52))</f>
        <v>4.1884331267613915</v>
      </c>
    </row>
    <row r="53" spans="1:47" x14ac:dyDescent="0.25">
      <c r="A53" s="2">
        <v>25798.03</v>
      </c>
      <c r="B53">
        <v>0.90083800000000003</v>
      </c>
      <c r="C53" s="5">
        <f>60*DEGREES(ATAN2(Constants!$B$4,A53))</f>
        <v>1.6925016633504102</v>
      </c>
      <c r="E53" s="2">
        <v>28055.9</v>
      </c>
      <c r="F53">
        <v>0.92206100000000002</v>
      </c>
      <c r="G53" s="5">
        <f>60*DEGREES(ATAN2(Constants!$B$4,E53))</f>
        <v>1.8406311146953829</v>
      </c>
      <c r="I53" s="2">
        <v>26216.78</v>
      </c>
      <c r="J53">
        <v>0.90276100000000004</v>
      </c>
      <c r="K53" s="5">
        <f>60*DEGREES(ATAN2(Constants!$B$4,I53))</f>
        <v>1.7199741081145534</v>
      </c>
      <c r="M53" s="2">
        <v>65989.210000000006</v>
      </c>
      <c r="N53">
        <v>0.95502799999999999</v>
      </c>
      <c r="O53" s="5">
        <f>60*DEGREES(ATAN2(Constants!$B$4,M53))</f>
        <v>4.3292762148761046</v>
      </c>
      <c r="Q53" s="2">
        <v>68147.47</v>
      </c>
      <c r="R53">
        <v>0.95198400000000005</v>
      </c>
      <c r="S53" s="5">
        <f>60*DEGREES(ATAN2(Constants!$B$4,Q53))</f>
        <v>4.4708704742199785</v>
      </c>
      <c r="U53" s="2">
        <v>66069.73</v>
      </c>
      <c r="V53">
        <v>0.95482199999999995</v>
      </c>
      <c r="W53" s="5">
        <f>60*DEGREES(ATAN2(Constants!$B$4,U53))</f>
        <v>4.3345587898847313</v>
      </c>
      <c r="Y53" s="2">
        <v>64637.98</v>
      </c>
      <c r="Z53">
        <v>0.94649799999999995</v>
      </c>
      <c r="AA53" s="5">
        <f>60*DEGREES(ATAN2(Constants!$B$4,Y53))</f>
        <v>4.2406277539602621</v>
      </c>
      <c r="AC53" s="2">
        <v>65653.570000000007</v>
      </c>
      <c r="AD53">
        <v>0.94520000000000004</v>
      </c>
      <c r="AE53" s="5">
        <f>60*DEGREES(ATAN2(Constants!$B$4,AC53))</f>
        <v>4.3072563006485094</v>
      </c>
      <c r="AG53" s="2">
        <v>64697.440000000002</v>
      </c>
      <c r="AH53">
        <v>0.94668399999999997</v>
      </c>
      <c r="AI53" s="5">
        <f>60*DEGREES(ATAN2(Constants!$B$4,AG53))</f>
        <v>4.2445286721218727</v>
      </c>
      <c r="AK53" s="2">
        <v>67581.22</v>
      </c>
      <c r="AL53">
        <v>0.95309200000000005</v>
      </c>
      <c r="AM53" s="5">
        <f>60*DEGREES(ATAN2(Constants!$B$4,AK53))</f>
        <v>4.4337212214757864</v>
      </c>
      <c r="AO53" s="2">
        <v>68339.47</v>
      </c>
      <c r="AP53">
        <v>0.95839099999999999</v>
      </c>
      <c r="AQ53" s="5">
        <f>60*DEGREES(ATAN2(Constants!$B$4,AO53))</f>
        <v>4.483466776900598</v>
      </c>
      <c r="AS53" s="2">
        <v>65522.46</v>
      </c>
      <c r="AT53">
        <v>0.94588499999999998</v>
      </c>
      <c r="AU53" s="5">
        <f>60*DEGREES(ATAN2(Constants!$B$4,AS53))</f>
        <v>4.2986547305536646</v>
      </c>
    </row>
    <row r="54" spans="1:47" x14ac:dyDescent="0.25">
      <c r="A54" s="2">
        <v>26459.52</v>
      </c>
      <c r="B54">
        <v>0.90416200000000002</v>
      </c>
      <c r="C54" s="5">
        <f>60*DEGREES(ATAN2(Constants!$B$4,A54))</f>
        <v>1.7358992691892361</v>
      </c>
      <c r="E54" s="2">
        <v>28775.29</v>
      </c>
      <c r="F54">
        <v>0.92383199999999999</v>
      </c>
      <c r="G54" s="5">
        <f>60*DEGREES(ATAN2(Constants!$B$4,E54))</f>
        <v>1.8878272964155576</v>
      </c>
      <c r="I54" s="2">
        <v>26889</v>
      </c>
      <c r="J54">
        <v>0.905775</v>
      </c>
      <c r="K54" s="5">
        <f>60*DEGREES(ATAN2(Constants!$B$4,I54))</f>
        <v>1.7640756642372095</v>
      </c>
      <c r="M54" s="2">
        <v>67681.240000000005</v>
      </c>
      <c r="N54">
        <v>0.95589199999999996</v>
      </c>
      <c r="O54" s="5">
        <f>60*DEGREES(ATAN2(Constants!$B$4,M54))</f>
        <v>4.4402831081022818</v>
      </c>
      <c r="Q54" s="2">
        <v>69894.84</v>
      </c>
      <c r="R54">
        <v>0.95278799999999997</v>
      </c>
      <c r="S54" s="5">
        <f>60*DEGREES(ATAN2(Constants!$B$4,Q54))</f>
        <v>4.5855079771226208</v>
      </c>
      <c r="U54" s="2">
        <v>67763.83</v>
      </c>
      <c r="V54">
        <v>0.95566600000000002</v>
      </c>
      <c r="W54" s="5">
        <f>60*DEGREES(ATAN2(Constants!$B$4,U54))</f>
        <v>4.4457014865670184</v>
      </c>
      <c r="Y54" s="2">
        <v>66295.37</v>
      </c>
      <c r="Z54">
        <v>0.94821500000000003</v>
      </c>
      <c r="AA54" s="5">
        <f>60*DEGREES(ATAN2(Constants!$B$4,Y54))</f>
        <v>4.3493620712577936</v>
      </c>
      <c r="AC54" s="2">
        <v>67337</v>
      </c>
      <c r="AD54">
        <v>0.94641699999999995</v>
      </c>
      <c r="AE54" s="5">
        <f>60*DEGREES(ATAN2(Constants!$B$4,AC54))</f>
        <v>4.4176989862679203</v>
      </c>
      <c r="AG54" s="2">
        <v>66356.350000000006</v>
      </c>
      <c r="AH54">
        <v>0.948384</v>
      </c>
      <c r="AI54" s="5">
        <f>60*DEGREES(ATAN2(Constants!$B$4,AG54))</f>
        <v>4.3533627098497432</v>
      </c>
      <c r="AK54" s="2">
        <v>69314.070000000007</v>
      </c>
      <c r="AL54">
        <v>0.95379800000000003</v>
      </c>
      <c r="AM54" s="5">
        <f>60*DEGREES(ATAN2(Constants!$B$4,AK54))</f>
        <v>4.5474061322897636</v>
      </c>
      <c r="AO54" s="2">
        <v>70091.77</v>
      </c>
      <c r="AP54">
        <v>0.95920499999999997</v>
      </c>
      <c r="AQ54" s="5">
        <f>60*DEGREES(ATAN2(Constants!$B$4,AO54))</f>
        <v>4.5984277149786816</v>
      </c>
      <c r="AS54" s="2">
        <v>67202.52</v>
      </c>
      <c r="AT54">
        <v>0.94747400000000004</v>
      </c>
      <c r="AU54" s="5">
        <f>60*DEGREES(ATAN2(Constants!$B$4,AS54))</f>
        <v>4.4088763255080492</v>
      </c>
    </row>
    <row r="55" spans="1:47" x14ac:dyDescent="0.25">
      <c r="A55" s="2">
        <v>27121</v>
      </c>
      <c r="B55">
        <v>0.90703699999999998</v>
      </c>
      <c r="C55" s="5">
        <f>60*DEGREES(ATAN2(Constants!$B$4,A55))</f>
        <v>1.7792962184164223</v>
      </c>
      <c r="E55" s="2">
        <v>29494.67</v>
      </c>
      <c r="F55">
        <v>0.92547299999999999</v>
      </c>
      <c r="G55" s="5">
        <f>60*DEGREES(ATAN2(Constants!$B$4,E55))</f>
        <v>1.9350228213657592</v>
      </c>
      <c r="I55" s="2">
        <v>27561.23</v>
      </c>
      <c r="J55">
        <v>0.908385</v>
      </c>
      <c r="K55" s="5">
        <f>60*DEGREES(ATAN2(Constants!$B$4,I55))</f>
        <v>1.8081778758375875</v>
      </c>
      <c r="M55" s="2">
        <v>69373.27</v>
      </c>
      <c r="N55">
        <v>0.95664700000000003</v>
      </c>
      <c r="O55" s="5">
        <f>60*DEGREES(ATAN2(Constants!$B$4,M55))</f>
        <v>4.5512899920688428</v>
      </c>
      <c r="Q55" s="2">
        <v>71642.210000000006</v>
      </c>
      <c r="R55">
        <v>0.95359899999999997</v>
      </c>
      <c r="S55" s="5">
        <f>60*DEGREES(ATAN2(Constants!$B$4,Q55))</f>
        <v>4.7001454698270706</v>
      </c>
      <c r="U55" s="2">
        <v>69457.919999999998</v>
      </c>
      <c r="V55">
        <v>0.95640599999999998</v>
      </c>
      <c r="W55" s="5">
        <f>60*DEGREES(ATAN2(Constants!$B$4,U55))</f>
        <v>4.5568435178983009</v>
      </c>
      <c r="Y55" s="2">
        <v>67952.75</v>
      </c>
      <c r="Z55">
        <v>0.94998700000000003</v>
      </c>
      <c r="AA55" s="5">
        <f>60*DEGREES(ATAN2(Constants!$B$4,Y55))</f>
        <v>4.4580957237954406</v>
      </c>
      <c r="AC55" s="2">
        <v>69020.42</v>
      </c>
      <c r="AD55">
        <v>0.94799199999999995</v>
      </c>
      <c r="AE55" s="5">
        <f>60*DEGREES(ATAN2(Constants!$B$4,AC55))</f>
        <v>4.5281410067108148</v>
      </c>
      <c r="AG55" s="2">
        <v>68015.259999999995</v>
      </c>
      <c r="AH55">
        <v>0.95011800000000002</v>
      </c>
      <c r="AI55" s="5">
        <f>60*DEGREES(ATAN2(Constants!$B$4,AG55))</f>
        <v>4.4621967388511816</v>
      </c>
      <c r="AK55" s="2">
        <v>71046.92</v>
      </c>
      <c r="AL55">
        <v>0.95449300000000004</v>
      </c>
      <c r="AM55" s="5">
        <f>60*DEGREES(ATAN2(Constants!$B$4,AK55))</f>
        <v>4.6610910331576623</v>
      </c>
      <c r="AO55" s="2">
        <v>71844.06</v>
      </c>
      <c r="AP55">
        <v>0.96008199999999999</v>
      </c>
      <c r="AQ55" s="5">
        <f>60*DEGREES(ATAN2(Constants!$B$4,AO55))</f>
        <v>4.7133879867147366</v>
      </c>
      <c r="AS55" s="2">
        <v>68882.59</v>
      </c>
      <c r="AT55">
        <v>0.94881300000000002</v>
      </c>
      <c r="AU55" s="5">
        <f>60*DEGREES(ATAN2(Constants!$B$4,AS55))</f>
        <v>4.5190985674553481</v>
      </c>
    </row>
    <row r="56" spans="1:47" x14ac:dyDescent="0.25">
      <c r="A56" s="2">
        <v>27782.49</v>
      </c>
      <c r="B56">
        <v>0.90950900000000001</v>
      </c>
      <c r="C56" s="5">
        <f>60*DEGREES(ATAN2(Constants!$B$4,A56))</f>
        <v>1.8226938231348828</v>
      </c>
      <c r="E56" s="2">
        <v>30214.05</v>
      </c>
      <c r="F56">
        <v>0.92693899999999996</v>
      </c>
      <c r="G56" s="5">
        <f>60*DEGREES(ATAN2(Constants!$B$4,E56))</f>
        <v>1.9822183455865545</v>
      </c>
      <c r="I56" s="2">
        <v>28233.46</v>
      </c>
      <c r="J56">
        <v>0.91057999999999995</v>
      </c>
      <c r="K56" s="5">
        <f>60*DEGREES(ATAN2(Constants!$B$4,I56))</f>
        <v>1.8522800868427909</v>
      </c>
      <c r="M56" s="2">
        <v>71065.3</v>
      </c>
      <c r="N56">
        <v>0.95735099999999995</v>
      </c>
      <c r="O56" s="5">
        <f>60*DEGREES(ATAN2(Constants!$B$4,M56))</f>
        <v>4.6622968665442963</v>
      </c>
      <c r="Q56" s="2">
        <v>73389.58</v>
      </c>
      <c r="R56">
        <v>0.95442400000000005</v>
      </c>
      <c r="S56" s="5">
        <f>60*DEGREES(ATAN2(Constants!$B$4,Q56))</f>
        <v>4.8147829520783691</v>
      </c>
      <c r="U56" s="2">
        <v>71152.02</v>
      </c>
      <c r="V56">
        <v>0.95708000000000004</v>
      </c>
      <c r="W56" s="5">
        <f>60*DEGREES(ATAN2(Constants!$B$4,U56))</f>
        <v>4.6679861957610784</v>
      </c>
      <c r="Y56" s="2">
        <v>69610.14</v>
      </c>
      <c r="Z56">
        <v>0.95175699999999996</v>
      </c>
      <c r="AA56" s="5">
        <f>60*DEGREES(ATAN2(Constants!$B$4,Y56))</f>
        <v>4.566830023470577</v>
      </c>
      <c r="AC56" s="2">
        <v>70703.850000000006</v>
      </c>
      <c r="AD56">
        <v>0.949716</v>
      </c>
      <c r="AE56" s="5">
        <f>60*DEGREES(ATAN2(Constants!$B$4,AC56))</f>
        <v>4.6385836738640842</v>
      </c>
      <c r="AG56" s="2">
        <v>69674.17</v>
      </c>
      <c r="AH56">
        <v>0.95187100000000002</v>
      </c>
      <c r="AI56" s="5">
        <f>60*DEGREES(ATAN2(Constants!$B$4,AG56))</f>
        <v>4.5710307589080275</v>
      </c>
      <c r="AK56" s="2">
        <v>72779.78</v>
      </c>
      <c r="AL56">
        <v>0.95523100000000005</v>
      </c>
      <c r="AM56" s="5">
        <f>60*DEGREES(ATAN2(Constants!$B$4,AK56))</f>
        <v>4.7747765798881119</v>
      </c>
      <c r="AO56" s="2">
        <v>73596.350000000006</v>
      </c>
      <c r="AP56">
        <v>0.96102299999999996</v>
      </c>
      <c r="AQ56" s="5">
        <f>60*DEGREES(ATAN2(Constants!$B$4,AO56))</f>
        <v>4.8283482479090782</v>
      </c>
      <c r="AS56" s="2">
        <v>70562.649999999994</v>
      </c>
      <c r="AT56">
        <v>0.94985900000000001</v>
      </c>
      <c r="AU56" s="5">
        <f>60*DEGREES(ATAN2(Constants!$B$4,AS56))</f>
        <v>4.6293201440540708</v>
      </c>
    </row>
    <row r="57" spans="1:47" x14ac:dyDescent="0.25">
      <c r="A57" s="2">
        <v>28443.98</v>
      </c>
      <c r="B57">
        <v>0.911551</v>
      </c>
      <c r="C57" s="5">
        <f>60*DEGREES(ATAN2(Constants!$B$4,A57))</f>
        <v>1.8660914272724076</v>
      </c>
      <c r="E57" s="2">
        <v>30933.43</v>
      </c>
      <c r="F57">
        <v>0.92817700000000003</v>
      </c>
      <c r="G57" s="5">
        <f>60*DEGREES(ATAN2(Constants!$B$4,E57))</f>
        <v>2.0294138690601518</v>
      </c>
      <c r="I57" s="2">
        <v>28905.68</v>
      </c>
      <c r="J57">
        <v>0.912443</v>
      </c>
      <c r="K57" s="5">
        <f>60*DEGREES(ATAN2(Constants!$B$4,I57))</f>
        <v>1.8963816411799594</v>
      </c>
      <c r="M57" s="2">
        <v>72757.33</v>
      </c>
      <c r="N57">
        <v>0.95801400000000003</v>
      </c>
      <c r="O57" s="5">
        <f>60*DEGREES(ATAN2(Constants!$B$4,M57))</f>
        <v>4.7733037312971591</v>
      </c>
      <c r="Q57" s="2">
        <v>75136.95</v>
      </c>
      <c r="R57">
        <v>0.95520499999999997</v>
      </c>
      <c r="S57" s="5">
        <f>60*DEGREES(ATAN2(Constants!$B$4,Q57))</f>
        <v>4.9294204236215657</v>
      </c>
      <c r="U57" s="2">
        <v>72846.11</v>
      </c>
      <c r="V57">
        <v>0.95772000000000002</v>
      </c>
      <c r="W57" s="5">
        <f>60*DEGREES(ATAN2(Constants!$B$4,U57))</f>
        <v>4.7791282078082897</v>
      </c>
      <c r="Y57" s="2">
        <v>71267.520000000004</v>
      </c>
      <c r="Z57">
        <v>0.95341699999999996</v>
      </c>
      <c r="AA57" s="5">
        <f>60*DEGREES(ATAN2(Constants!$B$4,Y57))</f>
        <v>4.6755636579508195</v>
      </c>
      <c r="AC57" s="2">
        <v>72387.27</v>
      </c>
      <c r="AD57">
        <v>0.95128299999999999</v>
      </c>
      <c r="AE57" s="5">
        <f>60*DEGREES(ATAN2(Constants!$B$4,AC57))</f>
        <v>4.7490256753849991</v>
      </c>
      <c r="AG57" s="2">
        <v>71333.08</v>
      </c>
      <c r="AH57">
        <v>0.95349499999999998</v>
      </c>
      <c r="AI57" s="5">
        <f>60*DEGREES(ATAN2(Constants!$B$4,AG57))</f>
        <v>4.679864769802121</v>
      </c>
      <c r="AK57" s="2">
        <v>74512.63</v>
      </c>
      <c r="AL57">
        <v>0.95598499999999997</v>
      </c>
      <c r="AM57" s="5">
        <f>60*DEGREES(ATAN2(Constants!$B$4,AK57))</f>
        <v>4.8884614601178464</v>
      </c>
      <c r="AO57" s="2">
        <v>75348.649999999994</v>
      </c>
      <c r="AP57">
        <v>0.96200600000000003</v>
      </c>
      <c r="AQ57" s="5">
        <f>60*DEGREES(ATAN2(Constants!$B$4,AO57))</f>
        <v>4.9433091543617795</v>
      </c>
      <c r="AS57" s="2">
        <v>72242.710000000006</v>
      </c>
      <c r="AT57">
        <v>0.95064899999999997</v>
      </c>
      <c r="AU57" s="5">
        <f>60*DEGREES(ATAN2(Constants!$B$4,AS57))</f>
        <v>4.7395417111350762</v>
      </c>
    </row>
    <row r="58" spans="1:47" x14ac:dyDescent="0.25">
      <c r="A58" s="2">
        <v>29105.47</v>
      </c>
      <c r="B58">
        <v>0.91330100000000003</v>
      </c>
      <c r="C58" s="5">
        <f>60*DEGREES(ATAN2(Constants!$B$4,A58))</f>
        <v>1.9094890308151653</v>
      </c>
      <c r="E58" s="2">
        <v>31652.81</v>
      </c>
      <c r="F58">
        <v>0.92917099999999997</v>
      </c>
      <c r="G58" s="5">
        <f>60*DEGREES(ATAN2(Constants!$B$4,E58))</f>
        <v>2.0766093917687618</v>
      </c>
      <c r="I58" s="2">
        <v>29577.91</v>
      </c>
      <c r="J58">
        <v>0.91405899999999995</v>
      </c>
      <c r="K58" s="5">
        <f>60*DEGREES(ATAN2(Constants!$B$4,I58))</f>
        <v>1.9404838509512741</v>
      </c>
      <c r="M58" s="2">
        <v>74449.36</v>
      </c>
      <c r="N58">
        <v>0.95866700000000005</v>
      </c>
      <c r="O58" s="5">
        <f>60*DEGREES(ATAN2(Constants!$B$4,M58))</f>
        <v>4.884310586095939</v>
      </c>
      <c r="Q58" s="2">
        <v>76884.320000000007</v>
      </c>
      <c r="R58">
        <v>0.95593499999999998</v>
      </c>
      <c r="S58" s="5">
        <f>60*DEGREES(ATAN2(Constants!$B$4,Q58))</f>
        <v>5.0440578842017105</v>
      </c>
      <c r="U58" s="2">
        <v>74540.210000000006</v>
      </c>
      <c r="V58">
        <v>0.95836500000000002</v>
      </c>
      <c r="W58" s="5">
        <f>60*DEGREES(ATAN2(Constants!$B$4,U58))</f>
        <v>4.8902708659222078</v>
      </c>
      <c r="Y58" s="2">
        <v>72924.899999999994</v>
      </c>
      <c r="Z58">
        <v>0.95484599999999997</v>
      </c>
      <c r="AA58" s="5">
        <f>60*DEGREES(ATAN2(Constants!$B$4,Y58))</f>
        <v>4.7842972830760511</v>
      </c>
      <c r="AC58" s="2">
        <v>74070.7</v>
      </c>
      <c r="AD58">
        <v>0.95247599999999999</v>
      </c>
      <c r="AE58" s="5">
        <f>60*DEGREES(ATAN2(Constants!$B$4,AC58))</f>
        <v>4.8594683231602245</v>
      </c>
      <c r="AG58" s="2">
        <v>72991.990000000005</v>
      </c>
      <c r="AH58">
        <v>0.954901</v>
      </c>
      <c r="AI58" s="5">
        <f>60*DEGREES(ATAN2(Constants!$B$4,AG58))</f>
        <v>4.7886987713153033</v>
      </c>
      <c r="AK58" s="2">
        <v>76245.48</v>
      </c>
      <c r="AL58">
        <v>0.956735</v>
      </c>
      <c r="AM58" s="5">
        <f>60*DEGREES(ATAN2(Constants!$B$4,AK58))</f>
        <v>5.0021463296555515</v>
      </c>
      <c r="AO58" s="2">
        <v>77100.94</v>
      </c>
      <c r="AP58">
        <v>0.96299800000000002</v>
      </c>
      <c r="AQ58" s="5">
        <f>60*DEGREES(ATAN2(Constants!$B$4,AO58))</f>
        <v>5.058269393701293</v>
      </c>
      <c r="AS58" s="2">
        <v>73922.78</v>
      </c>
      <c r="AT58">
        <v>0.95133599999999996</v>
      </c>
      <c r="AU58" s="5">
        <f>60*DEGREES(ATAN2(Constants!$B$4,AS58))</f>
        <v>4.8497639245289887</v>
      </c>
    </row>
    <row r="59" spans="1:47" x14ac:dyDescent="0.25">
      <c r="A59" s="2">
        <v>29766.959999999999</v>
      </c>
      <c r="B59">
        <v>0.91477299999999995</v>
      </c>
      <c r="C59" s="5">
        <f>60*DEGREES(ATAN2(Constants!$B$4,A59))</f>
        <v>1.9528866337493249</v>
      </c>
      <c r="E59" s="2">
        <v>32372.2</v>
      </c>
      <c r="F59">
        <v>0.92991599999999996</v>
      </c>
      <c r="G59" s="5">
        <f>60*DEGREES(ATAN2(Constants!$B$4,E59))</f>
        <v>2.1238055697528866</v>
      </c>
      <c r="I59" s="2">
        <v>30250.13</v>
      </c>
      <c r="J59">
        <v>0.91548200000000002</v>
      </c>
      <c r="K59" s="5">
        <f>60*DEGREES(ATAN2(Constants!$B$4,I59))</f>
        <v>1.98458540402554</v>
      </c>
      <c r="M59" s="2">
        <v>76141.39</v>
      </c>
      <c r="N59">
        <v>0.95936399999999999</v>
      </c>
      <c r="O59" s="5">
        <f>60*DEGREES(ATAN2(Constants!$B$4,M59))</f>
        <v>4.9953174307091475</v>
      </c>
      <c r="Q59" s="2">
        <v>78631.69</v>
      </c>
      <c r="R59">
        <v>0.95660999999999996</v>
      </c>
      <c r="S59" s="5">
        <f>60*DEGREES(ATAN2(Constants!$B$4,Q59))</f>
        <v>5.1586953335638484</v>
      </c>
      <c r="U59" s="2">
        <v>76234.3</v>
      </c>
      <c r="V59">
        <v>0.95906000000000002</v>
      </c>
      <c r="W59" s="5">
        <f>60*DEGREES(ATAN2(Constants!$B$4,U59))</f>
        <v>5.0014128577560033</v>
      </c>
      <c r="Y59" s="2">
        <v>74582.289999999994</v>
      </c>
      <c r="Z59">
        <v>0.95601199999999997</v>
      </c>
      <c r="AA59" s="5">
        <f>60*DEGREES(ATAN2(Constants!$B$4,Y59))</f>
        <v>4.8930315546859333</v>
      </c>
      <c r="AC59" s="2">
        <v>75754.12</v>
      </c>
      <c r="AD59">
        <v>0.95331200000000005</v>
      </c>
      <c r="AE59" s="5">
        <f>60*DEGREES(ATAN2(Constants!$B$4,AC59))</f>
        <v>4.9699103048472644</v>
      </c>
      <c r="AG59" s="2">
        <v>74650.899999999994</v>
      </c>
      <c r="AH59">
        <v>0.95604299999999998</v>
      </c>
      <c r="AI59" s="5">
        <f>60*DEGREES(ATAN2(Constants!$B$4,AG59))</f>
        <v>4.8975327632294139</v>
      </c>
      <c r="AK59" s="2">
        <v>77978.33</v>
      </c>
      <c r="AL59">
        <v>0.95749499999999999</v>
      </c>
      <c r="AM59" s="5">
        <f>60*DEGREES(ATAN2(Constants!$B$4,AK59))</f>
        <v>5.1158311882525789</v>
      </c>
      <c r="AO59" s="2">
        <v>78853.240000000005</v>
      </c>
      <c r="AP59">
        <v>0.96400300000000005</v>
      </c>
      <c r="AQ59" s="5">
        <f>60*DEGREES(ATAN2(Constants!$B$4,AO59))</f>
        <v>5.1732302777848123</v>
      </c>
      <c r="AS59" s="2">
        <v>75602.84</v>
      </c>
      <c r="AT59">
        <v>0.95201999999999998</v>
      </c>
      <c r="AU59" s="5">
        <f>60*DEGREES(ATAN2(Constants!$B$4,AS59))</f>
        <v>4.9599854718946625</v>
      </c>
    </row>
    <row r="60" spans="1:47" x14ac:dyDescent="0.25">
      <c r="A60" s="2">
        <v>30428.44</v>
      </c>
      <c r="B60">
        <v>0.91610400000000003</v>
      </c>
      <c r="C60" s="5">
        <f>60*DEGREES(ATAN2(Constants!$B$4,A60))</f>
        <v>1.9962835800027314</v>
      </c>
      <c r="E60" s="2">
        <v>33091.58</v>
      </c>
      <c r="F60">
        <v>0.93046099999999998</v>
      </c>
      <c r="G60" s="5">
        <f>60*DEGREES(ATAN2(Constants!$B$4,E60))</f>
        <v>2.1710010908781383</v>
      </c>
      <c r="I60" s="2">
        <v>30922.36</v>
      </c>
      <c r="J60">
        <v>0.91678700000000002</v>
      </c>
      <c r="K60" s="5">
        <f>60*DEGREES(ATAN2(Constants!$B$4,I60))</f>
        <v>2.0286876125049011</v>
      </c>
      <c r="M60" s="2">
        <v>77833.42</v>
      </c>
      <c r="N60">
        <v>0.96013599999999999</v>
      </c>
      <c r="O60" s="5">
        <f>60*DEGREES(ATAN2(Constants!$B$4,M60))</f>
        <v>5.1063242649052984</v>
      </c>
      <c r="Q60" s="2">
        <v>80379.070000000007</v>
      </c>
      <c r="R60">
        <v>0.957229</v>
      </c>
      <c r="S60" s="5">
        <f>60*DEGREES(ATAN2(Constants!$B$4,Q60))</f>
        <v>5.2733334275100283</v>
      </c>
      <c r="U60" s="2">
        <v>77928.399999999994</v>
      </c>
      <c r="V60">
        <v>0.95984100000000006</v>
      </c>
      <c r="W60" s="5">
        <f>60*DEGREES(ATAN2(Constants!$B$4,U60))</f>
        <v>5.1125554951917103</v>
      </c>
      <c r="Y60" s="2">
        <v>76239.67</v>
      </c>
      <c r="Z60">
        <v>0.95694199999999996</v>
      </c>
      <c r="AA60" s="5">
        <f>60*DEGREES(ATAN2(Constants!$B$4,Y60))</f>
        <v>5.0017651604484188</v>
      </c>
      <c r="AC60" s="2">
        <v>77437.55</v>
      </c>
      <c r="AD60">
        <v>0.95393899999999998</v>
      </c>
      <c r="AE60" s="5">
        <f>60*DEGREES(ATAN2(Constants!$B$4,AC60))</f>
        <v>5.0803529323325485</v>
      </c>
      <c r="AG60" s="2">
        <v>76309.8</v>
      </c>
      <c r="AH60">
        <v>0.95695600000000003</v>
      </c>
      <c r="AI60" s="5">
        <f>60*DEGREES(ATAN2(Constants!$B$4,AG60))</f>
        <v>5.0063660892691439</v>
      </c>
      <c r="AK60" s="2">
        <v>79711.179999999993</v>
      </c>
      <c r="AL60">
        <v>0.95830000000000004</v>
      </c>
      <c r="AM60" s="5">
        <f>60*DEGREES(ATAN2(Constants!$B$4,AK60))</f>
        <v>5.2295160356602794</v>
      </c>
      <c r="AO60" s="2">
        <v>80605.53</v>
      </c>
      <c r="AP60">
        <v>0.96501700000000001</v>
      </c>
      <c r="AQ60" s="5">
        <f>60*DEGREES(ATAN2(Constants!$B$4,AO60))</f>
        <v>5.2881904942410438</v>
      </c>
      <c r="AS60" s="2">
        <v>77282.899999999994</v>
      </c>
      <c r="AT60">
        <v>0.952735</v>
      </c>
      <c r="AU60" s="5">
        <f>60*DEGREES(ATAN2(Constants!$B$4,AS60))</f>
        <v>5.070207009062786</v>
      </c>
    </row>
    <row r="61" spans="1:47" x14ac:dyDescent="0.25">
      <c r="A61" s="2">
        <v>31089.93</v>
      </c>
      <c r="B61">
        <v>0.91731399999999996</v>
      </c>
      <c r="C61" s="5">
        <f>60*DEGREES(ATAN2(Constants!$B$4,A61))</f>
        <v>2.0396811816782083</v>
      </c>
      <c r="E61" s="2">
        <v>33810.959999999999</v>
      </c>
      <c r="F61">
        <v>0.93086100000000005</v>
      </c>
      <c r="G61" s="5">
        <f>60*DEGREES(ATAN2(Constants!$B$4,E61))</f>
        <v>2.2181966111850313</v>
      </c>
      <c r="I61" s="2">
        <v>31594.58</v>
      </c>
      <c r="J61">
        <v>0.91801999999999995</v>
      </c>
      <c r="K61" s="5">
        <f>60*DEGREES(ATAN2(Constants!$B$4,I61))</f>
        <v>2.0727891642581997</v>
      </c>
      <c r="M61" s="2">
        <v>79525.45</v>
      </c>
      <c r="N61">
        <v>0.96097500000000002</v>
      </c>
      <c r="O61" s="5">
        <f>60*DEGREES(ATAN2(Constants!$B$4,M61))</f>
        <v>5.2173310884529034</v>
      </c>
      <c r="Q61" s="2">
        <v>82126.44</v>
      </c>
      <c r="R61">
        <v>0.95786300000000002</v>
      </c>
      <c r="S61" s="5">
        <f>60*DEGREES(ATAN2(Constants!$B$4,Q61))</f>
        <v>5.3879708536712281</v>
      </c>
      <c r="U61" s="2">
        <v>79622.490000000005</v>
      </c>
      <c r="V61">
        <v>0.960673</v>
      </c>
      <c r="W61" s="5">
        <f>60*DEGREES(ATAN2(Constants!$B$4,U61))</f>
        <v>5.2236974658827462</v>
      </c>
      <c r="Y61" s="2">
        <v>77897.06</v>
      </c>
      <c r="Z61">
        <v>0.95772999999999997</v>
      </c>
      <c r="AA61" s="5">
        <f>60*DEGREES(ATAN2(Constants!$B$4,Y61))</f>
        <v>5.1104994122603191</v>
      </c>
      <c r="AC61" s="2">
        <v>79120.97</v>
      </c>
      <c r="AD61">
        <v>0.95453299999999996</v>
      </c>
      <c r="AE61" s="5">
        <f>60*DEGREES(ATAN2(Constants!$B$4,AC61))</f>
        <v>5.190794893273817</v>
      </c>
      <c r="AG61" s="2">
        <v>77968.710000000006</v>
      </c>
      <c r="AH61">
        <v>0.95772199999999996</v>
      </c>
      <c r="AI61" s="5">
        <f>60*DEGREES(ATAN2(Constants!$B$4,AG61))</f>
        <v>5.1152000613306985</v>
      </c>
      <c r="AK61" s="2">
        <v>81444.039999999994</v>
      </c>
      <c r="AL61">
        <v>0.95913099999999996</v>
      </c>
      <c r="AM61" s="5">
        <f>60*DEGREES(ATAN2(Constants!$B$4,AK61))</f>
        <v>5.3432015276869631</v>
      </c>
      <c r="AO61" s="2">
        <v>82357.820000000007</v>
      </c>
      <c r="AP61">
        <v>0.96605099999999999</v>
      </c>
      <c r="AQ61" s="5">
        <f>60*DEGREES(ATAN2(Constants!$B$4,AO61))</f>
        <v>5.4031506988699975</v>
      </c>
      <c r="AS61" s="2">
        <v>78962.97</v>
      </c>
      <c r="AT61">
        <v>0.95346600000000004</v>
      </c>
      <c r="AU61" s="5">
        <f>60*DEGREES(ATAN2(Constants!$B$4,AS61))</f>
        <v>5.1804291918638015</v>
      </c>
    </row>
    <row r="62" spans="1:47" x14ac:dyDescent="0.25">
      <c r="A62" s="2">
        <v>31751.42</v>
      </c>
      <c r="B62">
        <v>0.91847299999999998</v>
      </c>
      <c r="C62" s="5">
        <f>60*DEGREES(ATAN2(Constants!$B$4,A62))</f>
        <v>2.0830787827035913</v>
      </c>
      <c r="E62" s="2">
        <v>34530.339999999997</v>
      </c>
      <c r="F62">
        <v>0.93122499999999997</v>
      </c>
      <c r="G62" s="5">
        <f>60*DEGREES(ATAN2(Constants!$B$4,E62))</f>
        <v>2.2653921306557745</v>
      </c>
      <c r="I62" s="2">
        <v>32266.81</v>
      </c>
      <c r="J62">
        <v>0.91918200000000005</v>
      </c>
      <c r="K62" s="5">
        <f>60*DEGREES(ATAN2(Constants!$B$4,I62))</f>
        <v>2.1168913713875415</v>
      </c>
      <c r="M62" s="2">
        <v>81217.490000000005</v>
      </c>
      <c r="N62">
        <v>0.96181399999999995</v>
      </c>
      <c r="O62" s="5">
        <f>60*DEGREES(ATAN2(Constants!$B$4,M62))</f>
        <v>5.3283385571774424</v>
      </c>
      <c r="Q62" s="2">
        <v>83873.81</v>
      </c>
      <c r="R62">
        <v>0.95860599999999996</v>
      </c>
      <c r="S62" s="5">
        <f>60*DEGREES(ATAN2(Constants!$B$4,Q62))</f>
        <v>5.5026082678495651</v>
      </c>
      <c r="U62" s="2">
        <v>81316.59</v>
      </c>
      <c r="V62">
        <v>0.96150100000000005</v>
      </c>
      <c r="W62" s="5">
        <f>60*DEGREES(ATAN2(Constants!$B$4,U62))</f>
        <v>5.3348400817108939</v>
      </c>
      <c r="Y62" s="2">
        <v>79554.44</v>
      </c>
      <c r="Z62">
        <v>0.95845400000000003</v>
      </c>
      <c r="AA62" s="5">
        <f>60*DEGREES(ATAN2(Constants!$B$4,Y62))</f>
        <v>5.2192329977898275</v>
      </c>
      <c r="AC62" s="2">
        <v>80804.399999999994</v>
      </c>
      <c r="AD62">
        <v>0.95516800000000002</v>
      </c>
      <c r="AE62" s="5">
        <f>60*DEGREES(ATAN2(Constants!$B$4,AC62))</f>
        <v>5.3012374995572555</v>
      </c>
      <c r="AG62" s="2">
        <v>79627.62</v>
      </c>
      <c r="AH62">
        <v>0.95842300000000002</v>
      </c>
      <c r="AI62" s="5">
        <f>60*DEGREES(ATAN2(Constants!$B$4,AG62))</f>
        <v>5.2240340231387066</v>
      </c>
      <c r="AK62" s="2">
        <v>83176.89</v>
      </c>
      <c r="AL62">
        <v>0.959982</v>
      </c>
      <c r="AM62" s="5">
        <f>60*DEGREES(ATAN2(Constants!$B$4,AK62))</f>
        <v>5.4568863519699944</v>
      </c>
      <c r="AO62" s="2">
        <v>84110.12</v>
      </c>
      <c r="AP62">
        <v>0.96709100000000003</v>
      </c>
      <c r="AQ62" s="5">
        <f>60*DEGREES(ATAN2(Constants!$B$4,AO62))</f>
        <v>5.518111547471416</v>
      </c>
      <c r="AS62" s="2">
        <v>80643.03</v>
      </c>
      <c r="AT62">
        <v>0.95420499999999997</v>
      </c>
      <c r="AU62" s="5">
        <f>60*DEGREES(ATAN2(Constants!$B$4,AS62))</f>
        <v>5.290650707956928</v>
      </c>
    </row>
    <row r="63" spans="1:47" x14ac:dyDescent="0.25">
      <c r="A63" s="2">
        <v>32412.91</v>
      </c>
      <c r="B63">
        <v>0.91957599999999995</v>
      </c>
      <c r="C63" s="5">
        <f>60*DEGREES(ATAN2(Constants!$B$4,A63))</f>
        <v>2.1264763830650484</v>
      </c>
      <c r="E63" s="2">
        <v>35249.72</v>
      </c>
      <c r="F63">
        <v>0.93161499999999997</v>
      </c>
      <c r="G63" s="5">
        <f>60*DEGREES(ATAN2(Constants!$B$4,E63))</f>
        <v>2.3125876492725785</v>
      </c>
      <c r="I63" s="2">
        <v>32939.03</v>
      </c>
      <c r="J63">
        <v>0.92028799999999999</v>
      </c>
      <c r="K63" s="5">
        <f>60*DEGREES(ATAN2(Constants!$B$4,I63))</f>
        <v>2.1609929217618089</v>
      </c>
      <c r="M63" s="2">
        <v>82909.52</v>
      </c>
      <c r="N63">
        <v>0.96262499999999995</v>
      </c>
      <c r="O63" s="5">
        <f>60*DEGREES(ATAN2(Constants!$B$4,M63))</f>
        <v>5.4393453587334246</v>
      </c>
      <c r="Q63" s="2">
        <v>85621.18</v>
      </c>
      <c r="R63">
        <v>0.95954499999999998</v>
      </c>
      <c r="S63" s="5">
        <f>60*DEGREES(ATAN2(Constants!$B$4,Q63))</f>
        <v>5.6172456697900861</v>
      </c>
      <c r="U63" s="2">
        <v>83010.69</v>
      </c>
      <c r="V63">
        <v>0.96228599999999997</v>
      </c>
      <c r="W63" s="5">
        <f>60*DEGREES(ATAN2(Constants!$B$4,U63))</f>
        <v>5.4459826863867242</v>
      </c>
      <c r="Y63" s="2">
        <v>81211.83</v>
      </c>
      <c r="Z63">
        <v>0.95914100000000002</v>
      </c>
      <c r="AA63" s="5">
        <f>60*DEGREES(ATAN2(Constants!$B$4,Y63))</f>
        <v>5.3279672289335123</v>
      </c>
      <c r="AC63" s="2">
        <v>82487.820000000007</v>
      </c>
      <c r="AD63">
        <v>0.95580500000000002</v>
      </c>
      <c r="AE63" s="5">
        <f>60*DEGREES(ATAN2(Constants!$B$4,AC63))</f>
        <v>5.4116794388408609</v>
      </c>
      <c r="AG63" s="2">
        <v>81286.53</v>
      </c>
      <c r="AH63">
        <v>0.95908099999999996</v>
      </c>
      <c r="AI63" s="5">
        <f>60*DEGREES(ATAN2(Constants!$B$4,AG63))</f>
        <v>5.3328679744750085</v>
      </c>
      <c r="AK63" s="2">
        <v>84909.74</v>
      </c>
      <c r="AL63">
        <v>0.960839</v>
      </c>
      <c r="AM63" s="5">
        <f>60*DEGREES(ATAN2(Constants!$B$4,AK63))</f>
        <v>5.5705711643177498</v>
      </c>
      <c r="AO63" s="2">
        <v>85862.41</v>
      </c>
      <c r="AP63">
        <v>0.96810300000000005</v>
      </c>
      <c r="AQ63" s="5">
        <f>60*DEGREES(ATAN2(Constants!$B$4,AO63))</f>
        <v>5.6330717276744098</v>
      </c>
      <c r="AS63" s="2">
        <v>82323.09</v>
      </c>
      <c r="AT63">
        <v>0.95499000000000001</v>
      </c>
      <c r="AU63" s="5">
        <f>60*DEGREES(ATAN2(Constants!$B$4,AS63))</f>
        <v>5.4008722131726721</v>
      </c>
    </row>
    <row r="64" spans="1:47" x14ac:dyDescent="0.25">
      <c r="A64" s="2">
        <v>33074.400000000001</v>
      </c>
      <c r="B64">
        <v>0.92064400000000002</v>
      </c>
      <c r="C64" s="5">
        <f>60*DEGREES(ATAN2(Constants!$B$4,A64))</f>
        <v>2.1698739827487485</v>
      </c>
      <c r="E64" s="2">
        <v>35969.11</v>
      </c>
      <c r="F64">
        <v>0.93210099999999996</v>
      </c>
      <c r="G64" s="5">
        <f>60*DEGREES(ATAN2(Constants!$B$4,E64))</f>
        <v>2.3597838230758876</v>
      </c>
      <c r="I64" s="2">
        <v>33611.26</v>
      </c>
      <c r="J64">
        <v>0.92135100000000003</v>
      </c>
      <c r="K64" s="5">
        <f>60*DEGREES(ATAN2(Constants!$B$4,I64))</f>
        <v>2.2050951274830659</v>
      </c>
      <c r="M64" s="2">
        <v>84601.55</v>
      </c>
      <c r="N64">
        <v>0.96342899999999998</v>
      </c>
      <c r="O64" s="5">
        <f>60*DEGREES(ATAN2(Constants!$B$4,M64))</f>
        <v>5.5503521489463941</v>
      </c>
      <c r="Q64" s="2">
        <v>87368.55</v>
      </c>
      <c r="R64">
        <v>0.96077900000000005</v>
      </c>
      <c r="S64" s="5">
        <f>60*DEGREES(ATAN2(Constants!$B$4,Q64))</f>
        <v>5.7318830592378402</v>
      </c>
      <c r="U64" s="2">
        <v>84704.78</v>
      </c>
      <c r="V64">
        <v>0.96306800000000004</v>
      </c>
      <c r="W64" s="5">
        <f>60*DEGREES(ATAN2(Constants!$B$4,U64))</f>
        <v>5.5571246236210667</v>
      </c>
      <c r="Y64" s="2">
        <v>82869.210000000006</v>
      </c>
      <c r="Z64">
        <v>0.959785</v>
      </c>
      <c r="AA64" s="5">
        <f>60*DEGREES(ATAN2(Constants!$B$4,Y64))</f>
        <v>5.436700793359817</v>
      </c>
      <c r="AC64" s="2">
        <v>84171.25</v>
      </c>
      <c r="AD64">
        <v>0.956403</v>
      </c>
      <c r="AE64" s="5">
        <f>60*DEGREES(ATAN2(Constants!$B$4,AC64))</f>
        <v>5.5221220230105592</v>
      </c>
      <c r="AG64" s="2">
        <v>82945.440000000002</v>
      </c>
      <c r="AH64">
        <v>0.9597</v>
      </c>
      <c r="AI64" s="5">
        <f>60*DEGREES(ATAN2(Constants!$B$4,AG64))</f>
        <v>5.4417019151214499</v>
      </c>
      <c r="AK64" s="2">
        <v>86642.59</v>
      </c>
      <c r="AL64">
        <v>0.96167800000000003</v>
      </c>
      <c r="AM64" s="5">
        <f>60*DEGREES(ATAN2(Constants!$B$4,AK64))</f>
        <v>5.6842559644815811</v>
      </c>
      <c r="AO64" s="2">
        <v>87614.71</v>
      </c>
      <c r="AP64">
        <v>0.96907600000000005</v>
      </c>
      <c r="AQ64" s="5">
        <f>60*DEGREES(ATAN2(Constants!$B$4,AO64))</f>
        <v>5.7480325513355019</v>
      </c>
      <c r="AS64" s="2">
        <v>84003.16</v>
      </c>
      <c r="AT64">
        <v>0.95584000000000002</v>
      </c>
      <c r="AU64" s="5">
        <f>60*DEGREES(ATAN2(Constants!$B$4,AS64))</f>
        <v>5.5110943633412832</v>
      </c>
    </row>
    <row r="65" spans="1:47" x14ac:dyDescent="0.25">
      <c r="A65" s="2">
        <v>33735.879999999997</v>
      </c>
      <c r="B65">
        <v>0.92165399999999997</v>
      </c>
      <c r="C65" s="5">
        <f>60*DEGREES(ATAN2(Constants!$B$4,A65))</f>
        <v>2.2132709256825871</v>
      </c>
      <c r="E65" s="2">
        <v>36688.49</v>
      </c>
      <c r="F65">
        <v>0.93271899999999996</v>
      </c>
      <c r="G65" s="5">
        <f>60*DEGREES(ATAN2(Constants!$B$4,E65))</f>
        <v>2.4069793399314285</v>
      </c>
      <c r="I65" s="2">
        <v>34283.480000000003</v>
      </c>
      <c r="J65">
        <v>0.92229899999999998</v>
      </c>
      <c r="K65" s="5">
        <f>60*DEGREES(ATAN2(Constants!$B$4,I65))</f>
        <v>2.249196676420238</v>
      </c>
      <c r="M65" s="2">
        <v>86293.58</v>
      </c>
      <c r="N65">
        <v>0.964279</v>
      </c>
      <c r="O65" s="5">
        <f>60*DEGREES(ATAN2(Constants!$B$4,M65))</f>
        <v>5.6613589275848657</v>
      </c>
      <c r="Q65" s="2">
        <v>89115.92</v>
      </c>
      <c r="R65">
        <v>0.96214699999999997</v>
      </c>
      <c r="S65" s="5">
        <f>60*DEGREES(ATAN2(Constants!$B$4,Q65))</f>
        <v>5.8465204359378742</v>
      </c>
      <c r="U65" s="2">
        <v>86398.88</v>
      </c>
      <c r="V65">
        <v>0.96390600000000004</v>
      </c>
      <c r="W65" s="5">
        <f>60*DEGREES(ATAN2(Constants!$B$4,U65))</f>
        <v>5.6682672052953142</v>
      </c>
      <c r="Y65" s="2">
        <v>84526.59</v>
      </c>
      <c r="Z65">
        <v>0.96037600000000001</v>
      </c>
      <c r="AA65" s="5">
        <f>60*DEGREES(ATAN2(Constants!$B$4,Y65))</f>
        <v>5.5454343469082161</v>
      </c>
      <c r="AC65" s="2">
        <v>85854.67</v>
      </c>
      <c r="AD65">
        <v>0.95696599999999998</v>
      </c>
      <c r="AE65" s="5">
        <f>60*DEGREES(ATAN2(Constants!$B$4,AC65))</f>
        <v>5.6325639397246068</v>
      </c>
      <c r="AG65" s="2">
        <v>84604.35</v>
      </c>
      <c r="AH65">
        <v>0.96027600000000002</v>
      </c>
      <c r="AI65" s="5">
        <f>60*DEGREES(ATAN2(Constants!$B$4,AG65))</f>
        <v>5.5505358448598665</v>
      </c>
      <c r="AK65" s="2">
        <v>88375.44</v>
      </c>
      <c r="AL65">
        <v>0.96252300000000002</v>
      </c>
      <c r="AM65" s="5">
        <f>60*DEGREES(ATAN2(Constants!$B$4,AK65))</f>
        <v>5.7979407522128401</v>
      </c>
      <c r="AO65" s="2">
        <v>89367</v>
      </c>
      <c r="AP65">
        <v>0.97000699999999995</v>
      </c>
      <c r="AQ65" s="5">
        <f>60*DEGREES(ATAN2(Constants!$B$4,AO65))</f>
        <v>5.8629927060840847</v>
      </c>
      <c r="AS65" s="2">
        <v>85683.22</v>
      </c>
      <c r="AT65">
        <v>0.95676600000000001</v>
      </c>
      <c r="AU65" s="5">
        <f>60*DEGREES(ATAN2(Constants!$B$4,AS65))</f>
        <v>5.6213158461223678</v>
      </c>
    </row>
    <row r="66" spans="1:47" x14ac:dyDescent="0.25">
      <c r="A66" s="2">
        <v>34397.370000000003</v>
      </c>
      <c r="B66">
        <v>0.92259599999999997</v>
      </c>
      <c r="C66" s="5">
        <f>60*DEGREES(ATAN2(Constants!$B$4,A66))</f>
        <v>2.2566685239692879</v>
      </c>
      <c r="E66" s="2">
        <v>37407.870000000003</v>
      </c>
      <c r="F66">
        <v>0.933477</v>
      </c>
      <c r="G66" s="5">
        <f>60*DEGREES(ATAN2(Constants!$B$4,E66))</f>
        <v>2.4541748558796579</v>
      </c>
      <c r="I66" s="2">
        <v>34955.71</v>
      </c>
      <c r="J66">
        <v>0.92318699999999998</v>
      </c>
      <c r="K66" s="5">
        <f>60*DEGREES(ATAN2(Constants!$B$4,I66))</f>
        <v>2.2932988806753447</v>
      </c>
      <c r="M66" s="2">
        <v>87985.61</v>
      </c>
      <c r="N66">
        <v>0.96519600000000005</v>
      </c>
      <c r="O66" s="5">
        <f>60*DEGREES(ATAN2(Constants!$B$4,M66))</f>
        <v>5.7723656944173518</v>
      </c>
      <c r="Q66" s="2">
        <v>90863.29</v>
      </c>
      <c r="R66">
        <v>0.963476</v>
      </c>
      <c r="S66" s="5">
        <f>60*DEGREES(ATAN2(Constants!$B$4,Q66))</f>
        <v>5.9611577996352381</v>
      </c>
      <c r="U66" s="2">
        <v>88092.97</v>
      </c>
      <c r="V66">
        <v>0.964808</v>
      </c>
      <c r="W66" s="5">
        <f>60*DEGREES(ATAN2(Constants!$B$4,U66))</f>
        <v>5.7794091190635388</v>
      </c>
      <c r="Y66" s="2">
        <v>86183.98</v>
      </c>
      <c r="Z66">
        <v>0.96094000000000002</v>
      </c>
      <c r="AA66" s="5">
        <f>60*DEGREES(ATAN2(Constants!$B$4,Y66))</f>
        <v>5.6541685454179262</v>
      </c>
      <c r="AC66" s="2">
        <v>87538.1</v>
      </c>
      <c r="AD66">
        <v>0.95753600000000005</v>
      </c>
      <c r="AE66" s="5">
        <f>60*DEGREES(ATAN2(Constants!$B$4,AC66))</f>
        <v>5.7430065008686642</v>
      </c>
      <c r="AG66" s="2">
        <v>86263.26</v>
      </c>
      <c r="AH66">
        <v>0.96083300000000005</v>
      </c>
      <c r="AI66" s="5">
        <f>60*DEGREES(ATAN2(Constants!$B$4,AG66))</f>
        <v>5.6593697634721032</v>
      </c>
      <c r="AK66" s="2">
        <v>90108.29</v>
      </c>
      <c r="AL66">
        <v>0.96332899999999999</v>
      </c>
      <c r="AM66" s="5">
        <f>60*DEGREES(ATAN2(Constants!$B$4,AK66))</f>
        <v>5.9116255272628777</v>
      </c>
      <c r="AO66" s="2">
        <v>91119.3</v>
      </c>
      <c r="AP66">
        <v>0.97087800000000002</v>
      </c>
      <c r="AQ66" s="5">
        <f>60*DEGREES(ATAN2(Constants!$B$4,AO66))</f>
        <v>5.9779535037763933</v>
      </c>
      <c r="AS66" s="2">
        <v>87363.28</v>
      </c>
      <c r="AT66">
        <v>0.95772199999999996</v>
      </c>
      <c r="AU66" s="5">
        <f>60*DEGREES(ATAN2(Constants!$B$4,AS66))</f>
        <v>5.7315373173462403</v>
      </c>
    </row>
    <row r="67" spans="1:47" x14ac:dyDescent="0.25">
      <c r="A67" s="2">
        <v>35058.86</v>
      </c>
      <c r="B67">
        <v>0.92347000000000001</v>
      </c>
      <c r="C67" s="5">
        <f>60*DEGREES(ATAN2(Constants!$B$4,A67))</f>
        <v>2.3000661215367355</v>
      </c>
      <c r="E67" s="2">
        <v>38127.25</v>
      </c>
      <c r="F67">
        <v>0.93434899999999999</v>
      </c>
      <c r="G67" s="5">
        <f>60*DEGREES(ATAN2(Constants!$B$4,E67))</f>
        <v>2.5013703709027868</v>
      </c>
      <c r="I67" s="2">
        <v>35627.93</v>
      </c>
      <c r="J67">
        <v>0.92399100000000001</v>
      </c>
      <c r="K67" s="5">
        <f>60*DEGREES(ATAN2(Constants!$B$4,I67))</f>
        <v>2.3374004281173564</v>
      </c>
      <c r="M67" s="2">
        <v>89677.64</v>
      </c>
      <c r="N67">
        <v>0.96613599999999999</v>
      </c>
      <c r="O67" s="5">
        <f>60*DEGREES(ATAN2(Constants!$B$4,M67))</f>
        <v>5.8833724492123638</v>
      </c>
      <c r="Q67" s="2">
        <v>92610.66</v>
      </c>
      <c r="R67">
        <v>0.96466300000000005</v>
      </c>
      <c r="S67" s="5">
        <f>60*DEGREES(ATAN2(Constants!$B$4,Q67))</f>
        <v>6.0757951500749821</v>
      </c>
      <c r="U67" s="2">
        <v>89787.07</v>
      </c>
      <c r="V67">
        <v>0.96573100000000001</v>
      </c>
      <c r="W67" s="5">
        <f>60*DEGREES(ATAN2(Constants!$B$4,U67))</f>
        <v>5.890551676806858</v>
      </c>
      <c r="Y67" s="2">
        <v>87841.36</v>
      </c>
      <c r="Z67">
        <v>0.96152499999999996</v>
      </c>
      <c r="AA67" s="5">
        <f>60*DEGREES(ATAN2(Constants!$B$4,Y67))</f>
        <v>5.7629020765577827</v>
      </c>
      <c r="AC67" s="2">
        <v>89221.52</v>
      </c>
      <c r="AD67">
        <v>0.958148</v>
      </c>
      <c r="AE67" s="5">
        <f>60*DEGREES(ATAN2(Constants!$B$4,AC67))</f>
        <v>5.8534483941012656</v>
      </c>
      <c r="AG67" s="2">
        <v>87922.17</v>
      </c>
      <c r="AH67">
        <v>0.96141299999999996</v>
      </c>
      <c r="AI67" s="5">
        <f>60*DEGREES(ATAN2(Constants!$B$4,AG67))</f>
        <v>5.7682036707400028</v>
      </c>
      <c r="AK67" s="2">
        <v>91841.15</v>
      </c>
      <c r="AL67">
        <v>0.96408000000000005</v>
      </c>
      <c r="AM67" s="5">
        <f>60*DEGREES(ATAN2(Constants!$B$4,AK67))</f>
        <v>6.0253109454395739</v>
      </c>
      <c r="AO67" s="2">
        <v>92871.59</v>
      </c>
      <c r="AP67">
        <v>0.97167400000000004</v>
      </c>
      <c r="AQ67" s="5">
        <f>60*DEGREES(ATAN2(Constants!$B$4,AO67))</f>
        <v>6.0929136320421167</v>
      </c>
      <c r="AS67" s="2">
        <v>89043.35</v>
      </c>
      <c r="AT67">
        <v>0.95868299999999995</v>
      </c>
      <c r="AU67" s="5">
        <f>60*DEGREES(ATAN2(Constants!$B$4,AS67))</f>
        <v>5.8417594328429425</v>
      </c>
    </row>
    <row r="68" spans="1:47" x14ac:dyDescent="0.25">
      <c r="A68" s="2">
        <v>35720.35</v>
      </c>
      <c r="B68">
        <v>0.92427899999999996</v>
      </c>
      <c r="C68" s="5">
        <f>60*DEGREES(ATAN2(Constants!$B$4,A68))</f>
        <v>2.3434637183710989</v>
      </c>
      <c r="E68" s="2">
        <v>38846.639999999999</v>
      </c>
      <c r="F68">
        <v>0.93529700000000005</v>
      </c>
      <c r="G68" s="5">
        <f>60*DEGREES(ATAN2(Constants!$B$4,E68))</f>
        <v>2.5485665410412071</v>
      </c>
      <c r="I68" s="2">
        <v>36300.160000000003</v>
      </c>
      <c r="J68">
        <v>0.924732</v>
      </c>
      <c r="K68" s="5">
        <f>60*DEGREES(ATAN2(Constants!$B$4,I68))</f>
        <v>2.381502630848249</v>
      </c>
      <c r="M68" s="2">
        <v>91369.67</v>
      </c>
      <c r="N68">
        <v>0.96702699999999997</v>
      </c>
      <c r="O68" s="5">
        <f>60*DEGREES(ATAN2(Constants!$B$4,M68))</f>
        <v>5.9943791917384157</v>
      </c>
      <c r="Q68" s="2">
        <v>94358.03</v>
      </c>
      <c r="R68">
        <v>0.96572999999999998</v>
      </c>
      <c r="S68" s="5">
        <f>60*DEGREES(ATAN2(Constants!$B$4,Q68))</f>
        <v>6.1904324870021519</v>
      </c>
      <c r="U68" s="2">
        <v>91481.16</v>
      </c>
      <c r="V68">
        <v>0.96660599999999997</v>
      </c>
      <c r="W68" s="5">
        <f>60*DEGREES(ATAN2(Constants!$B$4,U68))</f>
        <v>6.0016935661796253</v>
      </c>
      <c r="Y68" s="2">
        <v>89498.75</v>
      </c>
      <c r="Z68">
        <v>0.96216199999999996</v>
      </c>
      <c r="AA68" s="5">
        <f>60*DEGREES(ATAN2(Constants!$B$4,Y68))</f>
        <v>5.8716362522236993</v>
      </c>
      <c r="AC68" s="2">
        <v>90904.95</v>
      </c>
      <c r="AD68">
        <v>0.95877699999999999</v>
      </c>
      <c r="AE68" s="5">
        <f>60*DEGREES(ATAN2(Constants!$B$4,AC68))</f>
        <v>5.9638909313077875</v>
      </c>
      <c r="AG68" s="2">
        <v>89581.07</v>
      </c>
      <c r="AH68">
        <v>0.96204199999999995</v>
      </c>
      <c r="AI68" s="5">
        <f>60*DEGREES(ATAN2(Constants!$B$4,AG68))</f>
        <v>5.8770369103887781</v>
      </c>
      <c r="AK68" s="2">
        <v>93574</v>
      </c>
      <c r="AL68">
        <v>0.96477000000000002</v>
      </c>
      <c r="AM68" s="5">
        <f>60*DEGREES(ATAN2(Constants!$B$4,AK68))</f>
        <v>6.1389956943811486</v>
      </c>
      <c r="AO68" s="2">
        <v>94623.88</v>
      </c>
      <c r="AP68">
        <v>0.972418</v>
      </c>
      <c r="AQ68" s="5">
        <f>60*DEGREES(ATAN2(Constants!$B$4,AO68))</f>
        <v>6.2078737466807814</v>
      </c>
      <c r="AS68" s="2">
        <v>90723.41</v>
      </c>
      <c r="AT68">
        <v>0.95962999999999998</v>
      </c>
      <c r="AU68" s="5">
        <f>60*DEGREES(ATAN2(Constants!$B$4,AS68))</f>
        <v>5.9519808802724929</v>
      </c>
    </row>
    <row r="69" spans="1:47" x14ac:dyDescent="0.25">
      <c r="A69" s="2">
        <v>36381.83</v>
      </c>
      <c r="B69">
        <v>0.92502399999999996</v>
      </c>
      <c r="C69" s="5">
        <f>60*DEGREES(ATAN2(Constants!$B$4,A69))</f>
        <v>2.3868606584003182</v>
      </c>
      <c r="E69" s="2">
        <v>39566.019999999997</v>
      </c>
      <c r="F69">
        <v>0.93627899999999997</v>
      </c>
      <c r="G69" s="5">
        <f>60*DEGREES(ATAN2(Constants!$B$4,E69))</f>
        <v>2.5957620541607485</v>
      </c>
      <c r="I69" s="2">
        <v>36972.379999999997</v>
      </c>
      <c r="J69">
        <v>0.92546300000000004</v>
      </c>
      <c r="K69" s="5">
        <f>60*DEGREES(ATAN2(Constants!$B$4,I69))</f>
        <v>2.4256041767370355</v>
      </c>
      <c r="M69" s="2">
        <v>93061.7</v>
      </c>
      <c r="N69">
        <v>0.96783200000000003</v>
      </c>
      <c r="O69" s="5">
        <f>60*DEGREES(ATAN2(Constants!$B$4,M69))</f>
        <v>6.1053859217640198</v>
      </c>
      <c r="Q69" s="2">
        <v>96105.4</v>
      </c>
      <c r="R69">
        <v>0.96666600000000003</v>
      </c>
      <c r="S69" s="5">
        <f>60*DEGREES(ATAN2(Constants!$B$4,Q69))</f>
        <v>6.3050698101617986</v>
      </c>
      <c r="U69" s="2">
        <v>93175.26</v>
      </c>
      <c r="V69">
        <v>0.967387</v>
      </c>
      <c r="W69" s="5">
        <f>60*DEGREES(ATAN2(Constants!$B$4,U69))</f>
        <v>6.1128360990626689</v>
      </c>
      <c r="Y69" s="2">
        <v>91156.13</v>
      </c>
      <c r="Z69">
        <v>0.96284599999999998</v>
      </c>
      <c r="AA69" s="5">
        <f>60*DEGREES(ATAN2(Constants!$B$4,Y69))</f>
        <v>5.9803697600847885</v>
      </c>
      <c r="AC69" s="2">
        <v>92588.37</v>
      </c>
      <c r="AD69">
        <v>0.95935700000000002</v>
      </c>
      <c r="AE69" s="5">
        <f>60*DEGREES(ATAN2(Constants!$B$4,AC69))</f>
        <v>6.0743328001470482</v>
      </c>
      <c r="AG69" s="2">
        <v>91239.98</v>
      </c>
      <c r="AH69">
        <v>0.96271300000000004</v>
      </c>
      <c r="AI69" s="5">
        <f>60*DEGREES(ATAN2(Constants!$B$4,AG69))</f>
        <v>5.9858707943135965</v>
      </c>
      <c r="AK69" s="2">
        <v>95306.85</v>
      </c>
      <c r="AL69">
        <v>0.96541100000000002</v>
      </c>
      <c r="AM69" s="5">
        <f>60*DEGREES(ATAN2(Constants!$B$4,AK69))</f>
        <v>6.2526804298955563</v>
      </c>
      <c r="AO69" s="2">
        <v>96376.18</v>
      </c>
      <c r="AP69">
        <v>0.973167</v>
      </c>
      <c r="AQ69" s="5">
        <f>60*DEGREES(ATAN2(Constants!$B$4,AO69))</f>
        <v>6.3228345034916007</v>
      </c>
      <c r="AS69" s="2">
        <v>92403.47</v>
      </c>
      <c r="AT69">
        <v>0.96059300000000003</v>
      </c>
      <c r="AU69" s="5">
        <f>60*DEGREES(ATAN2(Constants!$B$4,AS69))</f>
        <v>6.0622023154650044</v>
      </c>
    </row>
    <row r="70" spans="1:47" x14ac:dyDescent="0.25">
      <c r="A70" s="2">
        <v>37043.32</v>
      </c>
      <c r="B70">
        <v>0.92574800000000002</v>
      </c>
      <c r="C70" s="5">
        <f>60*DEGREES(ATAN2(Constants!$B$4,A70))</f>
        <v>2.430258253727029</v>
      </c>
      <c r="E70" s="2">
        <v>40285.4</v>
      </c>
      <c r="F70">
        <v>0.93724499999999999</v>
      </c>
      <c r="G70" s="5">
        <f>60*DEGREES(ATAN2(Constants!$B$4,E70))</f>
        <v>2.6429575663018179</v>
      </c>
      <c r="I70" s="2">
        <v>37644.61</v>
      </c>
      <c r="J70">
        <v>0.92622000000000004</v>
      </c>
      <c r="K70" s="5">
        <f>60*DEGREES(ATAN2(Constants!$B$4,I70))</f>
        <v>2.4697063778856485</v>
      </c>
      <c r="M70" s="2">
        <v>94753.73</v>
      </c>
      <c r="N70">
        <v>0.96856900000000001</v>
      </c>
      <c r="O70" s="5">
        <f>60*DEGREES(ATAN2(Constants!$B$4,M70))</f>
        <v>6.216392639057692</v>
      </c>
      <c r="Q70" s="2">
        <v>97852.78</v>
      </c>
      <c r="R70">
        <v>0.96755800000000003</v>
      </c>
      <c r="S70" s="5">
        <f>60*DEGREES(ATAN2(Constants!$B$4,Q70))</f>
        <v>6.4197077753552296</v>
      </c>
      <c r="U70" s="2">
        <v>94869.36</v>
      </c>
      <c r="V70">
        <v>0.96809299999999998</v>
      </c>
      <c r="W70" s="5">
        <f>60*DEGREES(ATAN2(Constants!$B$4,U70))</f>
        <v>6.223978619167033</v>
      </c>
      <c r="Y70" s="2">
        <v>92813.51</v>
      </c>
      <c r="Z70">
        <v>0.96354099999999998</v>
      </c>
      <c r="AA70" s="5">
        <f>60*DEGREES(ATAN2(Constants!$B$4,Y70))</f>
        <v>6.0891032559801941</v>
      </c>
      <c r="AC70" s="2">
        <v>94271.8</v>
      </c>
      <c r="AD70">
        <v>0.95986499999999997</v>
      </c>
      <c r="AE70" s="5">
        <f>60*DEGREES(ATAN2(Constants!$B$4,AC70))</f>
        <v>6.1847753125041409</v>
      </c>
      <c r="AG70" s="2">
        <v>92898.89</v>
      </c>
      <c r="AH70">
        <v>0.96338500000000005</v>
      </c>
      <c r="AI70" s="5">
        <f>60*DEGREES(ATAN2(Constants!$B$4,AG70))</f>
        <v>6.0947046662396041</v>
      </c>
      <c r="AK70" s="2">
        <v>97039.7</v>
      </c>
      <c r="AL70">
        <v>0.96600299999999995</v>
      </c>
      <c r="AM70" s="5">
        <f>60*DEGREES(ATAN2(Constants!$B$4,AK70))</f>
        <v>6.366365151734148</v>
      </c>
      <c r="AO70" s="2">
        <v>98128.47</v>
      </c>
      <c r="AP70">
        <v>0.97398200000000001</v>
      </c>
      <c r="AQ70" s="5">
        <f>60*DEGREES(ATAN2(Constants!$B$4,AO70))</f>
        <v>6.437794590104736</v>
      </c>
      <c r="AS70" s="2">
        <v>94083.53</v>
      </c>
      <c r="AT70">
        <v>0.96157599999999999</v>
      </c>
      <c r="AU70" s="5">
        <f>60*DEGREES(ATAN2(Constants!$B$4,AS70))</f>
        <v>6.1724237381938662</v>
      </c>
    </row>
    <row r="71" spans="1:47" x14ac:dyDescent="0.25">
      <c r="A71" s="2">
        <v>37704.81</v>
      </c>
      <c r="B71">
        <v>0.92649400000000004</v>
      </c>
      <c r="C71" s="5">
        <f>60*DEGREES(ATAN2(Constants!$B$4,A71))</f>
        <v>2.4736558482791602</v>
      </c>
      <c r="E71" s="2">
        <v>41004.78</v>
      </c>
      <c r="F71">
        <v>0.93816699999999997</v>
      </c>
      <c r="G71" s="5">
        <f>60*DEGREES(ATAN2(Constants!$B$4,E71))</f>
        <v>2.6901530774466238</v>
      </c>
      <c r="I71" s="2">
        <v>38316.83</v>
      </c>
      <c r="J71">
        <v>0.92705099999999996</v>
      </c>
      <c r="K71" s="5">
        <f>60*DEGREES(ATAN2(Constants!$B$4,I71))</f>
        <v>2.5138079221631462</v>
      </c>
      <c r="M71" s="2">
        <v>96445.759999999995</v>
      </c>
      <c r="N71">
        <v>0.96926100000000004</v>
      </c>
      <c r="O71" s="5">
        <f>60*DEGREES(ATAN2(Constants!$B$4,M71))</f>
        <v>6.327399343387941</v>
      </c>
      <c r="Q71" s="2">
        <v>99600.15</v>
      </c>
      <c r="R71">
        <v>0.96834299999999995</v>
      </c>
      <c r="S71" s="5">
        <f>60*DEGREES(ATAN2(Constants!$B$4,Q71))</f>
        <v>6.5343450702148962</v>
      </c>
      <c r="U71" s="2">
        <v>96563.45</v>
      </c>
      <c r="V71">
        <v>0.96875299999999998</v>
      </c>
      <c r="W71" s="5">
        <f>60*DEGREES(ATAN2(Constants!$B$4,U71))</f>
        <v>6.3351204702040649</v>
      </c>
      <c r="Y71" s="2">
        <v>94470.9</v>
      </c>
      <c r="Z71">
        <v>0.96421699999999999</v>
      </c>
      <c r="AA71" s="5">
        <f>60*DEGREES(ATAN2(Constants!$B$4,Y71))</f>
        <v>6.1978373957487758</v>
      </c>
      <c r="AC71" s="2">
        <v>95955.22</v>
      </c>
      <c r="AD71">
        <v>0.96034399999999998</v>
      </c>
      <c r="AE71" s="5">
        <f>60*DEGREES(ATAN2(Constants!$B$4,AC71))</f>
        <v>6.2952171560381744</v>
      </c>
      <c r="AG71" s="2">
        <v>94557.8</v>
      </c>
      <c r="AH71">
        <v>0.96402699999999997</v>
      </c>
      <c r="AI71" s="5">
        <f>60*DEGREES(ATAN2(Constants!$B$4,AG71))</f>
        <v>6.2035385259486446</v>
      </c>
      <c r="AK71" s="2">
        <v>98772.55</v>
      </c>
      <c r="AL71">
        <v>0.96653500000000003</v>
      </c>
      <c r="AM71" s="5">
        <f>60*DEGREES(ATAN2(Constants!$B$4,AK71))</f>
        <v>6.480049859648279</v>
      </c>
      <c r="AO71" s="2">
        <v>99880.77</v>
      </c>
      <c r="AP71">
        <v>0.97487400000000002</v>
      </c>
      <c r="AQ71" s="5">
        <f>60*DEGREES(ATAN2(Constants!$B$4,AO71))</f>
        <v>6.5527553183756391</v>
      </c>
      <c r="AS71" s="2">
        <v>95763.6</v>
      </c>
      <c r="AT71">
        <v>0.96255900000000005</v>
      </c>
      <c r="AU71" s="5">
        <f>60*DEGREES(ATAN2(Constants!$B$4,AS71))</f>
        <v>6.2826458042888262</v>
      </c>
    </row>
    <row r="72" spans="1:47" x14ac:dyDescent="0.25">
      <c r="A72" s="2">
        <v>38366.300000000003</v>
      </c>
      <c r="B72">
        <v>0.92729300000000003</v>
      </c>
      <c r="C72" s="5">
        <f>60*DEGREES(ATAN2(Constants!$B$4,A72))</f>
        <v>2.5170534420428798</v>
      </c>
      <c r="E72" s="2">
        <v>41724.160000000003</v>
      </c>
      <c r="F72">
        <v>0.93901500000000004</v>
      </c>
      <c r="G72" s="5">
        <f>60*DEGREES(ATAN2(Constants!$B$4,E72))</f>
        <v>2.7373485875773782</v>
      </c>
      <c r="I72" s="2">
        <v>38989.06</v>
      </c>
      <c r="J72">
        <v>0.92798400000000003</v>
      </c>
      <c r="K72" s="5">
        <f>60*DEGREES(ATAN2(Constants!$B$4,I72))</f>
        <v>2.5579101216714131</v>
      </c>
      <c r="M72" s="2">
        <v>98137.79</v>
      </c>
      <c r="N72">
        <v>0.96992299999999998</v>
      </c>
      <c r="O72" s="5">
        <f>60*DEGREES(ATAN2(Constants!$B$4,M72))</f>
        <v>6.4384060345232852</v>
      </c>
      <c r="Q72" s="2">
        <v>101347.5</v>
      </c>
      <c r="R72">
        <v>0.96910600000000002</v>
      </c>
      <c r="S72" s="5">
        <f>60*DEGREES(ATAN2(Constants!$B$4,Q72))</f>
        <v>6.6489810384300068</v>
      </c>
      <c r="U72" s="2">
        <v>98257.55</v>
      </c>
      <c r="V72">
        <v>0.96938500000000005</v>
      </c>
      <c r="W72" s="5">
        <f>60*DEGREES(ATAN2(Constants!$B$4,U72))</f>
        <v>6.4462629640541387</v>
      </c>
      <c r="Y72" s="2">
        <v>96128.28</v>
      </c>
      <c r="Z72">
        <v>0.96487500000000004</v>
      </c>
      <c r="AA72" s="5">
        <f>60*DEGREES(ATAN2(Constants!$B$4,Y72))</f>
        <v>6.3065708670600786</v>
      </c>
      <c r="AC72" s="2">
        <v>97638.65</v>
      </c>
      <c r="AD72">
        <v>0.960893</v>
      </c>
      <c r="AE72" s="5">
        <f>60*DEGREES(ATAN2(Constants!$B$4,AC72))</f>
        <v>6.4056596426339416</v>
      </c>
      <c r="AG72" s="2">
        <v>96216.71</v>
      </c>
      <c r="AH72">
        <v>0.96465400000000001</v>
      </c>
      <c r="AI72" s="5">
        <f>60*DEGREES(ATAN2(Constants!$B$4,AG72))</f>
        <v>6.3123723732225576</v>
      </c>
      <c r="AK72" s="2">
        <v>100505.4</v>
      </c>
      <c r="AL72">
        <v>0.96700600000000003</v>
      </c>
      <c r="AM72" s="5">
        <f>60*DEGREES(ATAN2(Constants!$B$4,AK72))</f>
        <v>6.5937345533892993</v>
      </c>
      <c r="AO72" s="2">
        <v>101633.1</v>
      </c>
      <c r="AP72">
        <v>0.97580900000000004</v>
      </c>
      <c r="AQ72" s="5">
        <f>60*DEGREES(ATAN2(Constants!$B$4,AO72))</f>
        <v>6.667718000159101</v>
      </c>
      <c r="AS72" s="2">
        <v>97443.66</v>
      </c>
      <c r="AT72">
        <v>0.96351900000000001</v>
      </c>
      <c r="AU72" s="5">
        <f>60*DEGREES(ATAN2(Constants!$B$4,AS72))</f>
        <v>6.3928672014104908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CDA6-A8CC-4237-84C1-CA3B73617A85}">
  <dimension ref="A1:M134"/>
  <sheetViews>
    <sheetView zoomScaleNormal="100" workbookViewId="0">
      <selection activeCell="G71" sqref="G71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1.5703125" bestFit="1" customWidth="1"/>
    <col min="4" max="5" width="11" bestFit="1" customWidth="1"/>
    <col min="6" max="6" width="13.1406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  <col min="11" max="11" width="11" bestFit="1" customWidth="1"/>
    <col min="12" max="12" width="9.140625" customWidth="1"/>
    <col min="13" max="13" width="12.140625" customWidth="1"/>
    <col min="14" max="14" width="9.140625" customWidth="1"/>
  </cols>
  <sheetData>
    <row r="1" spans="1:11" x14ac:dyDescent="0.25">
      <c r="A1" s="1" t="s">
        <v>24</v>
      </c>
      <c r="B1" s="1">
        <v>235.6</v>
      </c>
    </row>
    <row r="2" spans="1:11" ht="3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F2" s="7" t="s">
        <v>54</v>
      </c>
      <c r="G2" t="s">
        <v>20</v>
      </c>
      <c r="H2" t="s">
        <v>1</v>
      </c>
      <c r="I2" t="s">
        <v>2</v>
      </c>
      <c r="J2" t="s">
        <v>35</v>
      </c>
      <c r="K2" s="7" t="s">
        <v>54</v>
      </c>
    </row>
    <row r="3" spans="1:11" x14ac:dyDescent="0.25">
      <c r="A3" t="s">
        <v>4</v>
      </c>
      <c r="B3" s="5">
        <v>91.997513156906194</v>
      </c>
      <c r="C3" s="5">
        <f>100-B3</f>
        <v>8.0024868430938056</v>
      </c>
      <c r="D3" s="5">
        <f>B3*(1- EXP(-1*(4*PI()*Constants!$B$2/$B$1)^2))</f>
        <v>2.3256252221525475</v>
      </c>
      <c r="E3" s="5">
        <f>D3+C3</f>
        <v>10.328112065246353</v>
      </c>
      <c r="F3" s="5">
        <f>B3/100</f>
        <v>0.91997513156906197</v>
      </c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  <c r="K3" s="5">
        <f>G3/100</f>
        <v>0</v>
      </c>
    </row>
    <row r="4" spans="1:11" x14ac:dyDescent="0.25">
      <c r="A4" t="s">
        <v>5</v>
      </c>
      <c r="B4" s="5">
        <v>77.655045796442096</v>
      </c>
      <c r="C4" s="5">
        <f>B3-B4</f>
        <v>14.342467360464099</v>
      </c>
      <c r="D4" s="5">
        <f>(B4-D3)*(1- EXP(-1*(4*PI()*Constants!$B$2/$B$1)^2))</f>
        <v>1.90426887038689</v>
      </c>
      <c r="E4" s="5">
        <f t="shared" ref="E4:E9" si="0">D4+C4</f>
        <v>16.246736230850988</v>
      </c>
      <c r="F4" s="5">
        <f>B4/B3</f>
        <v>0.84409940151314389</v>
      </c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  <c r="K4" s="5" t="e">
        <f>G4/G3</f>
        <v>#DIV/0!</v>
      </c>
    </row>
    <row r="5" spans="1:11" x14ac:dyDescent="0.25">
      <c r="A5" t="s">
        <v>6</v>
      </c>
      <c r="B5" s="5">
        <v>61.879223070891101</v>
      </c>
      <c r="C5" s="5">
        <f t="shared" ref="C5:C9" si="2">B4-B5</f>
        <v>15.775822725550995</v>
      </c>
      <c r="D5" s="5">
        <f>(B5-D4)*(1- EXP(-1*(4*PI()*Constants!$B$2/$B$1)^2))</f>
        <v>1.5161199623760249</v>
      </c>
      <c r="E5" s="5">
        <f t="shared" si="0"/>
        <v>17.291942687927019</v>
      </c>
      <c r="F5" s="5">
        <f t="shared" ref="F5:F9" si="3">B5/B4</f>
        <v>0.79684742229237349</v>
      </c>
      <c r="G5" s="5"/>
      <c r="H5" s="5">
        <f t="shared" ref="H5:H9" si="4">G4-G5</f>
        <v>0</v>
      </c>
      <c r="I5" s="5">
        <f>(G5-I4)*(1- EXP(-1*(4*PI()*Constants!$B$2/$B$1)^2))</f>
        <v>0</v>
      </c>
      <c r="J5" s="5">
        <f t="shared" si="1"/>
        <v>0</v>
      </c>
      <c r="K5" s="5" t="e">
        <f t="shared" ref="K5:K9" si="5">G5/G4</f>
        <v>#DIV/0!</v>
      </c>
    </row>
    <row r="6" spans="1:11" x14ac:dyDescent="0.25">
      <c r="A6" t="s">
        <v>7</v>
      </c>
      <c r="B6" s="5">
        <v>58.170433967459999</v>
      </c>
      <c r="C6" s="5">
        <f t="shared" si="2"/>
        <v>3.7087891034311014</v>
      </c>
      <c r="D6" s="5">
        <f>(B6-D5)*(1- EXP(-1*(4*PI()*Constants!$B$2/$B$1)^2))</f>
        <v>1.4321767738357907</v>
      </c>
      <c r="E6" s="5">
        <f t="shared" si="0"/>
        <v>5.1409658772668916</v>
      </c>
      <c r="F6" s="5">
        <f t="shared" si="3"/>
        <v>0.94006406481247873</v>
      </c>
      <c r="G6" s="5"/>
      <c r="H6" s="5">
        <f t="shared" si="4"/>
        <v>0</v>
      </c>
      <c r="I6" s="5">
        <f>(G6-I5)*(1- EXP(-1*(4*PI()*Constants!$B$2/$B$1)^2))</f>
        <v>0</v>
      </c>
      <c r="J6" s="5">
        <f t="shared" si="1"/>
        <v>0</v>
      </c>
      <c r="K6" s="5" t="e">
        <f t="shared" si="5"/>
        <v>#DIV/0!</v>
      </c>
    </row>
    <row r="7" spans="1:11" x14ac:dyDescent="0.25">
      <c r="A7" t="s">
        <v>8</v>
      </c>
      <c r="B7" s="5">
        <v>57.396105945814497</v>
      </c>
      <c r="C7" s="5">
        <f t="shared" si="2"/>
        <v>0.77432802164550196</v>
      </c>
      <c r="D7" s="5">
        <f>(B7-D6)*(1- EXP(-1*(4*PI()*Constants!$B$2/$B$1)^2))</f>
        <v>1.4147243848986808</v>
      </c>
      <c r="E7" s="5">
        <f t="shared" si="0"/>
        <v>2.1890524065441825</v>
      </c>
      <c r="F7" s="5">
        <f t="shared" si="3"/>
        <v>0.98668863254349015</v>
      </c>
      <c r="G7" s="5"/>
      <c r="H7" s="5">
        <f t="shared" si="4"/>
        <v>0</v>
      </c>
      <c r="I7" s="5">
        <f>(G7-I6)*(1- EXP(-1*(4*PI()*Constants!$B$2/$B$1)^2))</f>
        <v>0</v>
      </c>
      <c r="J7" s="5">
        <f t="shared" si="1"/>
        <v>0</v>
      </c>
      <c r="K7" s="5" t="e">
        <f t="shared" si="5"/>
        <v>#DIV/0!</v>
      </c>
    </row>
    <row r="8" spans="1:11" x14ac:dyDescent="0.25">
      <c r="A8" t="s">
        <v>9</v>
      </c>
      <c r="B8" s="5">
        <v>57.264570974229102</v>
      </c>
      <c r="C8" s="5">
        <f t="shared" si="2"/>
        <v>0.13153497158539551</v>
      </c>
      <c r="D8" s="5">
        <f>(B8-D7)*(1- EXP(-1*(4*PI()*Constants!$B$2/$B$1)^2))</f>
        <v>1.4118404663827244</v>
      </c>
      <c r="E8" s="5">
        <f t="shared" si="0"/>
        <v>1.5433754379681199</v>
      </c>
      <c r="F8" s="5">
        <f t="shared" si="3"/>
        <v>0.99770829450155429</v>
      </c>
      <c r="G8" s="5"/>
      <c r="H8" s="5">
        <f t="shared" si="4"/>
        <v>0</v>
      </c>
      <c r="I8" s="5">
        <f>(G8-I7)*(1- EXP(-1*(4*PI()*Constants!$B$2/$B$1)^2))</f>
        <v>0</v>
      </c>
      <c r="J8" s="5">
        <f t="shared" si="1"/>
        <v>0</v>
      </c>
      <c r="K8" s="5" t="e">
        <f t="shared" si="5"/>
        <v>#DIV/0!</v>
      </c>
    </row>
    <row r="9" spans="1:11" x14ac:dyDescent="0.25">
      <c r="A9" t="s">
        <v>10</v>
      </c>
      <c r="B9" s="5">
        <v>54.780278607153903</v>
      </c>
      <c r="C9" s="5">
        <f t="shared" si="2"/>
        <v>2.4842923670751986</v>
      </c>
      <c r="D9" s="5">
        <f>(B9-D8)*(1- EXP(-1*(4*PI()*Constants!$B$2/$B$1)^2))</f>
        <v>1.3491124004121868</v>
      </c>
      <c r="E9" s="5">
        <f t="shared" si="0"/>
        <v>3.8334047674873855</v>
      </c>
      <c r="F9" s="5">
        <f t="shared" si="3"/>
        <v>0.95661728840694171</v>
      </c>
      <c r="G9" s="5"/>
      <c r="H9" s="5">
        <f t="shared" si="4"/>
        <v>0</v>
      </c>
      <c r="I9" s="5">
        <f>(G9-I8)*(1- EXP(-1*(4*PI()*Constants!$B$2/$B$1)^2))</f>
        <v>0</v>
      </c>
      <c r="J9" s="5">
        <f t="shared" si="1"/>
        <v>0</v>
      </c>
      <c r="K9" s="5" t="e">
        <f t="shared" si="5"/>
        <v>#DIV/0!</v>
      </c>
    </row>
    <row r="10" spans="1:11" x14ac:dyDescent="0.25">
      <c r="B10" s="2"/>
    </row>
    <row r="11" spans="1:11" x14ac:dyDescent="0.25">
      <c r="A11" s="1" t="s">
        <v>17</v>
      </c>
      <c r="B11" s="1">
        <v>237.25</v>
      </c>
    </row>
    <row r="12" spans="1:11" ht="3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F12" s="7" t="s">
        <v>54</v>
      </c>
      <c r="G12" t="s">
        <v>20</v>
      </c>
      <c r="H12" t="s">
        <v>1</v>
      </c>
      <c r="I12" t="s">
        <v>2</v>
      </c>
      <c r="J12" t="s">
        <v>35</v>
      </c>
      <c r="K12" s="7" t="s">
        <v>54</v>
      </c>
    </row>
    <row r="13" spans="1:11" x14ac:dyDescent="0.25">
      <c r="A13" t="s">
        <v>4</v>
      </c>
      <c r="B13" s="5">
        <v>92.216587061279796</v>
      </c>
      <c r="C13" s="5">
        <f>100-B13</f>
        <v>7.783412938720204</v>
      </c>
      <c r="D13" s="5">
        <f>B13*(1- EXP(-1*(4*PI()*Constants!$B$2/$B$11)^2))</f>
        <v>2.2992571996721369</v>
      </c>
      <c r="E13" s="5">
        <f>D13+C13</f>
        <v>10.082670138392341</v>
      </c>
      <c r="F13" s="5">
        <f>B13/100</f>
        <v>0.92216587061279798</v>
      </c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  <c r="K13" s="5">
        <f>G13/100</f>
        <v>0</v>
      </c>
    </row>
    <row r="14" spans="1:11" x14ac:dyDescent="0.25">
      <c r="A14" t="s">
        <v>5</v>
      </c>
      <c r="B14" s="5">
        <v>84.521223185205599</v>
      </c>
      <c r="C14" s="5">
        <f>B13-B14</f>
        <v>7.6953638760741967</v>
      </c>
      <c r="D14" s="5">
        <f>(B14-D13)*(1- EXP(-1*(4*PI()*Constants!$B$2/$B$11)^2))</f>
        <v>2.0500590326316042</v>
      </c>
      <c r="E14" s="5">
        <f t="shared" ref="E14:E19" si="6">D14+C14</f>
        <v>9.7454229087058017</v>
      </c>
      <c r="F14" s="5">
        <f>B14/B13</f>
        <v>0.91655119625105541</v>
      </c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7">I14+H14</f>
        <v>0</v>
      </c>
      <c r="K14" s="5" t="e">
        <f>G14/G13</f>
        <v>#DIV/0!</v>
      </c>
    </row>
    <row r="15" spans="1:11" x14ac:dyDescent="0.25">
      <c r="A15" t="s">
        <v>6</v>
      </c>
      <c r="B15" s="5">
        <v>65.971613703130998</v>
      </c>
      <c r="C15" s="5">
        <f t="shared" ref="C15:C19" si="8">B14-B15</f>
        <v>18.549609482074601</v>
      </c>
      <c r="D15" s="5">
        <f>(B15-D14)*(1- EXP(-1*(4*PI()*Constants!$B$2/$B$11)^2))</f>
        <v>1.5937707030158892</v>
      </c>
      <c r="E15" s="5">
        <f t="shared" si="6"/>
        <v>20.143380185090489</v>
      </c>
      <c r="F15" s="5">
        <f t="shared" ref="F15:F19" si="9">B15/B14</f>
        <v>0.78053311602663267</v>
      </c>
      <c r="G15" s="5"/>
      <c r="H15" s="5">
        <f t="shared" ref="H15:H19" si="10">G14-G15</f>
        <v>0</v>
      </c>
      <c r="I15" s="5">
        <f>(G15-I14)*(1- EXP(-1*(4*PI()*Constants!$B$2/$B$11)^2))</f>
        <v>0</v>
      </c>
      <c r="J15" s="5">
        <f t="shared" si="7"/>
        <v>0</v>
      </c>
      <c r="K15" s="5" t="e">
        <f t="shared" ref="K15:K19" si="11">G15/G14</f>
        <v>#DIV/0!</v>
      </c>
    </row>
    <row r="16" spans="1:11" x14ac:dyDescent="0.25">
      <c r="A16" t="s">
        <v>7</v>
      </c>
      <c r="B16" s="5">
        <v>64.597795751987107</v>
      </c>
      <c r="C16" s="5">
        <f t="shared" si="8"/>
        <v>1.3738179511438915</v>
      </c>
      <c r="D16" s="5">
        <f>(B16-D15)*(1- EXP(-1*(4*PI()*Constants!$B$2/$B$11)^2))</f>
        <v>1.5708937276751163</v>
      </c>
      <c r="E16" s="5">
        <f t="shared" si="6"/>
        <v>2.944711678819008</v>
      </c>
      <c r="F16" s="5">
        <f t="shared" si="9"/>
        <v>0.97917562002763792</v>
      </c>
      <c r="G16" s="5"/>
      <c r="H16" s="5">
        <f t="shared" si="10"/>
        <v>0</v>
      </c>
      <c r="I16" s="5">
        <f>(G16-I15)*(1- EXP(-1*(4*PI()*Constants!$B$2/$B$11)^2))</f>
        <v>0</v>
      </c>
      <c r="J16" s="5">
        <f t="shared" si="7"/>
        <v>0</v>
      </c>
      <c r="K16" s="5" t="e">
        <f t="shared" si="11"/>
        <v>#DIV/0!</v>
      </c>
    </row>
    <row r="17" spans="1:11" x14ac:dyDescent="0.25">
      <c r="A17" t="s">
        <v>8</v>
      </c>
      <c r="B17" s="5">
        <v>64.518950127169305</v>
      </c>
      <c r="C17" s="5">
        <f t="shared" si="8"/>
        <v>7.8845624817802218E-2</v>
      </c>
      <c r="D17" s="5">
        <f>(B17-D16)*(1- EXP(-1*(4*PI()*Constants!$B$2/$B$11)^2))</f>
        <v>1.5694982485713358</v>
      </c>
      <c r="E17" s="5">
        <f t="shared" si="6"/>
        <v>1.648343873389138</v>
      </c>
      <c r="F17" s="5">
        <f t="shared" si="9"/>
        <v>0.99877943784458967</v>
      </c>
      <c r="G17" s="5"/>
      <c r="H17" s="5">
        <f t="shared" si="10"/>
        <v>0</v>
      </c>
      <c r="I17" s="5">
        <f>(G17-I16)*(1- EXP(-1*(4*PI()*Constants!$B$2/$B$11)^2))</f>
        <v>0</v>
      </c>
      <c r="J17" s="5">
        <f t="shared" si="7"/>
        <v>0</v>
      </c>
      <c r="K17" s="5" t="e">
        <f t="shared" si="11"/>
        <v>#DIV/0!</v>
      </c>
    </row>
    <row r="18" spans="1:11" x14ac:dyDescent="0.25">
      <c r="A18" t="s">
        <v>9</v>
      </c>
      <c r="B18" s="5">
        <v>64.399285981323303</v>
      </c>
      <c r="C18" s="5">
        <f t="shared" si="8"/>
        <v>0.11966414584600216</v>
      </c>
      <c r="D18" s="5">
        <f>(B18-D17)*(1- EXP(-1*(4*PI()*Constants!$B$2/$B$11)^2))</f>
        <v>1.566549428926536</v>
      </c>
      <c r="E18" s="5">
        <f t="shared" si="6"/>
        <v>1.6862135747725382</v>
      </c>
      <c r="F18" s="5">
        <f t="shared" si="9"/>
        <v>0.99814528684037573</v>
      </c>
      <c r="G18" s="5"/>
      <c r="H18" s="5">
        <f t="shared" si="10"/>
        <v>0</v>
      </c>
      <c r="I18" s="5">
        <f>(G18-I17)*(1- EXP(-1*(4*PI()*Constants!$B$2/$B$11)^2))</f>
        <v>0</v>
      </c>
      <c r="J18" s="5">
        <f t="shared" si="7"/>
        <v>0</v>
      </c>
      <c r="K18" s="5" t="e">
        <f t="shared" si="11"/>
        <v>#DIV/0!</v>
      </c>
    </row>
    <row r="19" spans="1:11" x14ac:dyDescent="0.25">
      <c r="A19" t="s">
        <v>10</v>
      </c>
      <c r="B19" s="5">
        <v>61.754206824688701</v>
      </c>
      <c r="C19" s="5">
        <f t="shared" si="8"/>
        <v>2.6450791566346012</v>
      </c>
      <c r="D19" s="5">
        <f>(B19-D18)*(1- EXP(-1*(4*PI()*Constants!$B$2/$B$11)^2))</f>
        <v>1.5006725905681717</v>
      </c>
      <c r="E19" s="5">
        <f t="shared" si="6"/>
        <v>4.1457517472027732</v>
      </c>
      <c r="F19" s="5">
        <f t="shared" si="9"/>
        <v>0.95892688690055183</v>
      </c>
      <c r="G19" s="5"/>
      <c r="H19" s="5">
        <f t="shared" si="10"/>
        <v>0</v>
      </c>
      <c r="I19" s="5">
        <f>(G19-I18)*(1- EXP(-1*(4*PI()*Constants!$B$2/$B$11)^2))</f>
        <v>0</v>
      </c>
      <c r="J19" s="5">
        <f t="shared" si="7"/>
        <v>0</v>
      </c>
      <c r="K19" s="5" t="e">
        <f t="shared" si="11"/>
        <v>#DIV/0!</v>
      </c>
    </row>
    <row r="21" spans="1:11" x14ac:dyDescent="0.25">
      <c r="A21" s="1" t="s">
        <v>25</v>
      </c>
      <c r="B21" s="1">
        <v>235.6</v>
      </c>
    </row>
    <row r="22" spans="1:11" ht="3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F22" s="7" t="s">
        <v>54</v>
      </c>
      <c r="G22" t="s">
        <v>20</v>
      </c>
      <c r="H22" t="s">
        <v>1</v>
      </c>
      <c r="I22" t="s">
        <v>2</v>
      </c>
      <c r="J22" t="s">
        <v>35</v>
      </c>
      <c r="K22" s="7" t="s">
        <v>54</v>
      </c>
    </row>
    <row r="23" spans="1:11" x14ac:dyDescent="0.25">
      <c r="A23" t="s">
        <v>4</v>
      </c>
      <c r="B23" s="5">
        <v>92.002151726455907</v>
      </c>
      <c r="C23" s="5">
        <f>100-B23</f>
        <v>7.9978482735440934</v>
      </c>
      <c r="D23" s="5">
        <f>B23*(1- EXP(-1*(4*PI()*Constants!$B$2/$B$21)^2))</f>
        <v>2.3257424815649963</v>
      </c>
      <c r="E23" s="5">
        <f>D23+C23</f>
        <v>10.323590755109089</v>
      </c>
      <c r="F23" s="5">
        <f>B23/100</f>
        <v>0.92002151726455905</v>
      </c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  <c r="K23" s="5">
        <f>G23/100</f>
        <v>0</v>
      </c>
    </row>
    <row r="24" spans="1:11" x14ac:dyDescent="0.25">
      <c r="A24" t="s">
        <v>5</v>
      </c>
      <c r="B24" s="5">
        <v>77.758740905337504</v>
      </c>
      <c r="C24" s="5">
        <f>B23-B24</f>
        <v>14.243410821118403</v>
      </c>
      <c r="D24" s="5">
        <f>(B24-D23)*(1- EXP(-1*(4*PI()*Constants!$B$2/$B$21)^2))</f>
        <v>1.90688723745952</v>
      </c>
      <c r="E24" s="5">
        <f t="shared" ref="E24:E29" si="12">D24+C24</f>
        <v>16.150298058577924</v>
      </c>
      <c r="F24" s="5">
        <f>B24/B23</f>
        <v>0.84518393805106407</v>
      </c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13">I24+H24</f>
        <v>0</v>
      </c>
      <c r="K24" s="5" t="e">
        <f>G24/G23</f>
        <v>#DIV/0!</v>
      </c>
    </row>
    <row r="25" spans="1:11" x14ac:dyDescent="0.25">
      <c r="A25" t="s">
        <v>6</v>
      </c>
      <c r="B25" s="5">
        <v>61.939217874329898</v>
      </c>
      <c r="C25" s="5">
        <f t="shared" ref="C25:C29" si="14">B24-B25</f>
        <v>15.819523031007606</v>
      </c>
      <c r="D25" s="5">
        <f>(B25-D24)*(1- EXP(-1*(4*PI()*Constants!$B$2/$B$21)^2))</f>
        <v>1.5175703938386973</v>
      </c>
      <c r="E25" s="5">
        <f t="shared" si="12"/>
        <v>17.337093424846302</v>
      </c>
      <c r="F25" s="5">
        <f t="shared" ref="F25:F29" si="15">B25/B24</f>
        <v>0.79655633763069689</v>
      </c>
      <c r="G25" s="5"/>
      <c r="H25" s="5">
        <f t="shared" ref="H25:H29" si="16">G24-G25</f>
        <v>0</v>
      </c>
      <c r="I25" s="5">
        <f>(G25-I24)*(1- EXP(-1*(4*PI()*Constants!$B$2/$B$21)^2))</f>
        <v>0</v>
      </c>
      <c r="J25" s="5">
        <f t="shared" si="13"/>
        <v>0</v>
      </c>
      <c r="K25" s="5" t="e">
        <f t="shared" ref="K25:K29" si="17">G25/G24</f>
        <v>#DIV/0!</v>
      </c>
    </row>
    <row r="26" spans="1:11" x14ac:dyDescent="0.25">
      <c r="A26" t="s">
        <v>7</v>
      </c>
      <c r="B26" s="5">
        <v>58.247600592330897</v>
      </c>
      <c r="C26" s="5">
        <f t="shared" si="14"/>
        <v>3.691617281999001</v>
      </c>
      <c r="D26" s="5">
        <f>(B26-D25)*(1- EXP(-1*(4*PI()*Constants!$B$2/$B$21)^2))</f>
        <v>1.434090820021096</v>
      </c>
      <c r="E26" s="5">
        <f t="shared" si="12"/>
        <v>5.1257081020200967</v>
      </c>
      <c r="F26" s="5">
        <f t="shared" si="15"/>
        <v>0.94039935587354329</v>
      </c>
      <c r="G26" s="5"/>
      <c r="H26" s="5">
        <f t="shared" si="16"/>
        <v>0</v>
      </c>
      <c r="I26" s="5">
        <f>(G26-I25)*(1- EXP(-1*(4*PI()*Constants!$B$2/$B$21)^2))</f>
        <v>0</v>
      </c>
      <c r="J26" s="5">
        <f t="shared" si="13"/>
        <v>0</v>
      </c>
      <c r="K26" s="5" t="e">
        <f t="shared" si="17"/>
        <v>#DIV/0!</v>
      </c>
    </row>
    <row r="27" spans="1:11" x14ac:dyDescent="0.25">
      <c r="A27" t="s">
        <v>8</v>
      </c>
      <c r="B27" s="5">
        <v>57.473135861214502</v>
      </c>
      <c r="C27" s="5">
        <f t="shared" si="14"/>
        <v>0.77446473111639591</v>
      </c>
      <c r="D27" s="5">
        <f>(B27-D26)*(1- EXP(-1*(4*PI()*Constants!$B$2/$B$21)^2))</f>
        <v>1.4166232553576212</v>
      </c>
      <c r="E27" s="5">
        <f t="shared" si="12"/>
        <v>2.1910879864740171</v>
      </c>
      <c r="F27" s="5">
        <f t="shared" si="15"/>
        <v>0.98670392044924227</v>
      </c>
      <c r="G27" s="5"/>
      <c r="H27" s="5">
        <f t="shared" si="16"/>
        <v>0</v>
      </c>
      <c r="I27" s="5">
        <f>(G27-I26)*(1- EXP(-1*(4*PI()*Constants!$B$2/$B$21)^2))</f>
        <v>0</v>
      </c>
      <c r="J27" s="5">
        <f t="shared" si="13"/>
        <v>0</v>
      </c>
      <c r="K27" s="5" t="e">
        <f t="shared" si="17"/>
        <v>#DIV/0!</v>
      </c>
    </row>
    <row r="28" spans="1:11" x14ac:dyDescent="0.25">
      <c r="A28" t="s">
        <v>9</v>
      </c>
      <c r="B28" s="5">
        <v>57.340080381865199</v>
      </c>
      <c r="C28" s="5">
        <f t="shared" si="14"/>
        <v>0.13305547934930217</v>
      </c>
      <c r="D28" s="5">
        <f>(B28-D27)*(1- EXP(-1*(4*PI()*Constants!$B$2/$B$21)^2))</f>
        <v>1.4137012832244082</v>
      </c>
      <c r="E28" s="5">
        <f t="shared" si="12"/>
        <v>1.5467567625737104</v>
      </c>
      <c r="F28" s="5">
        <f t="shared" si="15"/>
        <v>0.99768491004787696</v>
      </c>
      <c r="G28" s="5"/>
      <c r="H28" s="5">
        <f t="shared" si="16"/>
        <v>0</v>
      </c>
      <c r="I28" s="5">
        <f>(G28-I27)*(1- EXP(-1*(4*PI()*Constants!$B$2/$B$21)^2))</f>
        <v>0</v>
      </c>
      <c r="J28" s="5">
        <f t="shared" si="13"/>
        <v>0</v>
      </c>
      <c r="K28" s="5" t="e">
        <f t="shared" si="17"/>
        <v>#DIV/0!</v>
      </c>
    </row>
    <row r="29" spans="1:11" x14ac:dyDescent="0.25">
      <c r="A29" t="s">
        <v>10</v>
      </c>
      <c r="B29" s="5">
        <v>54.848521815320503</v>
      </c>
      <c r="C29" s="5">
        <f t="shared" si="14"/>
        <v>2.4915585665446969</v>
      </c>
      <c r="D29" s="5">
        <f>(B29-D28)*(1- EXP(-1*(4*PI()*Constants!$B$2/$B$21)^2))</f>
        <v>1.3507904953766534</v>
      </c>
      <c r="E29" s="5">
        <f t="shared" si="12"/>
        <v>3.8423490619213503</v>
      </c>
      <c r="F29" s="5">
        <f t="shared" si="15"/>
        <v>0.95654769665560679</v>
      </c>
      <c r="G29" s="5"/>
      <c r="H29" s="5">
        <f t="shared" si="16"/>
        <v>0</v>
      </c>
      <c r="I29" s="5">
        <f>(G29-I28)*(1- EXP(-1*(4*PI()*Constants!$B$2/$B$21)^2))</f>
        <v>0</v>
      </c>
      <c r="J29" s="5">
        <f t="shared" si="13"/>
        <v>0</v>
      </c>
      <c r="K29" s="5" t="e">
        <f t="shared" si="17"/>
        <v>#DIV/0!</v>
      </c>
    </row>
    <row r="31" spans="1:11" x14ac:dyDescent="0.25">
      <c r="A31" s="1" t="s">
        <v>26</v>
      </c>
      <c r="B31" s="1">
        <v>279.5</v>
      </c>
    </row>
    <row r="32" spans="1:11" ht="3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F32" s="7" t="s">
        <v>54</v>
      </c>
      <c r="G32" t="s">
        <v>20</v>
      </c>
      <c r="H32" t="s">
        <v>1</v>
      </c>
      <c r="I32" t="s">
        <v>2</v>
      </c>
      <c r="J32" t="s">
        <v>35</v>
      </c>
      <c r="K32" s="7" t="s">
        <v>54</v>
      </c>
    </row>
    <row r="33" spans="1:11" x14ac:dyDescent="0.25">
      <c r="A33" t="s">
        <v>4</v>
      </c>
      <c r="B33" s="5">
        <v>88.386603866924901</v>
      </c>
      <c r="C33" s="5">
        <f>100-B33</f>
        <v>11.613396133075099</v>
      </c>
      <c r="D33" s="5">
        <f>B33*(1- EXP(-1*(4*PI()*Constants!$B$2/$B$31)^2))</f>
        <v>1.5934577083990813</v>
      </c>
      <c r="E33" s="5">
        <f>D33+C33</f>
        <v>13.20685384147418</v>
      </c>
      <c r="F33" s="5">
        <f>B33/100</f>
        <v>0.88386603866924895</v>
      </c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  <c r="K33" s="5">
        <f>G33/100</f>
        <v>0</v>
      </c>
    </row>
    <row r="34" spans="1:11" x14ac:dyDescent="0.25">
      <c r="A34" t="s">
        <v>5</v>
      </c>
      <c r="B34" s="5">
        <v>73.030580823750498</v>
      </c>
      <c r="C34" s="5">
        <f>B33-B34</f>
        <v>15.356023043174403</v>
      </c>
      <c r="D34" s="5">
        <f>(B34-D33)*(1- EXP(-1*(4*PI()*Constants!$B$2/$B$31)^2))</f>
        <v>1.2878878643804066</v>
      </c>
      <c r="E34" s="5">
        <f t="shared" ref="E34:E39" si="18">D34+C34</f>
        <v>16.643910907554808</v>
      </c>
      <c r="F34" s="5">
        <f>B34/B33</f>
        <v>0.82626300399216068</v>
      </c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9">I34+H34</f>
        <v>0</v>
      </c>
      <c r="K34" s="5" t="e">
        <f>G34/G33</f>
        <v>#DIV/0!</v>
      </c>
    </row>
    <row r="35" spans="1:11" x14ac:dyDescent="0.25">
      <c r="A35" t="s">
        <v>6</v>
      </c>
      <c r="B35" s="5">
        <v>55.016300510133497</v>
      </c>
      <c r="C35" s="5">
        <f t="shared" ref="C35:C39" si="20">B34-B35</f>
        <v>18.014280313617</v>
      </c>
      <c r="D35" s="5">
        <f>(B35-D34)*(1- EXP(-1*(4*PI()*Constants!$B$2/$B$31)^2))</f>
        <v>0.96863042072894356</v>
      </c>
      <c r="E35" s="5">
        <f t="shared" si="18"/>
        <v>18.982910734345943</v>
      </c>
      <c r="F35" s="5">
        <f t="shared" ref="F35:F39" si="21">B35/B34</f>
        <v>0.75333236966727612</v>
      </c>
      <c r="G35" s="5"/>
      <c r="H35" s="5">
        <f t="shared" ref="H35:H39" si="22">G34-G35</f>
        <v>0</v>
      </c>
      <c r="I35" s="5">
        <f>(G35-I34)*(1- EXP(-1*(4*PI()*Constants!$B$2/$B$31)^2))</f>
        <v>0</v>
      </c>
      <c r="J35" s="5">
        <f t="shared" si="19"/>
        <v>0</v>
      </c>
      <c r="K35" s="5" t="e">
        <f t="shared" ref="K35:K39" si="23">G35/G34</f>
        <v>#DIV/0!</v>
      </c>
    </row>
    <row r="36" spans="1:11" x14ac:dyDescent="0.25">
      <c r="A36" t="s">
        <v>7</v>
      </c>
      <c r="B36" s="5">
        <v>52.1019607269997</v>
      </c>
      <c r="C36" s="5">
        <f t="shared" si="20"/>
        <v>2.9143397831337978</v>
      </c>
      <c r="D36" s="5">
        <f>(B36-D35)*(1- EXP(-1*(4*PI()*Constants!$B$2/$B$31)^2))</f>
        <v>0.92184557125102562</v>
      </c>
      <c r="E36" s="5">
        <f t="shared" si="18"/>
        <v>3.8361853543848232</v>
      </c>
      <c r="F36" s="5">
        <f t="shared" si="21"/>
        <v>0.94702770349676635</v>
      </c>
      <c r="G36" s="5"/>
      <c r="H36" s="5">
        <f t="shared" si="22"/>
        <v>0</v>
      </c>
      <c r="I36" s="5">
        <f>(G36-I35)*(1- EXP(-1*(4*PI()*Constants!$B$2/$B$31)^2))</f>
        <v>0</v>
      </c>
      <c r="J36" s="5">
        <f t="shared" si="19"/>
        <v>0</v>
      </c>
      <c r="K36" s="5" t="e">
        <f t="shared" si="23"/>
        <v>#DIV/0!</v>
      </c>
    </row>
    <row r="37" spans="1:11" x14ac:dyDescent="0.25">
      <c r="A37" t="s">
        <v>8</v>
      </c>
      <c r="B37" s="5">
        <v>51.3118958128115</v>
      </c>
      <c r="C37" s="5">
        <f t="shared" si="20"/>
        <v>0.79006491418819991</v>
      </c>
      <c r="D37" s="5">
        <f>(B37-D36)*(1- EXP(-1*(4*PI()*Constants!$B$2/$B$31)^2))</f>
        <v>0.90844551630157666</v>
      </c>
      <c r="E37" s="5">
        <f t="shared" si="18"/>
        <v>1.6985104304897765</v>
      </c>
      <c r="F37" s="5">
        <f t="shared" si="21"/>
        <v>0.98483617692762215</v>
      </c>
      <c r="G37" s="5"/>
      <c r="H37" s="5">
        <f t="shared" si="22"/>
        <v>0</v>
      </c>
      <c r="I37" s="5">
        <f>(G37-I36)*(1- EXP(-1*(4*PI()*Constants!$B$2/$B$31)^2))</f>
        <v>0</v>
      </c>
      <c r="J37" s="5">
        <f t="shared" si="19"/>
        <v>0</v>
      </c>
      <c r="K37" s="5" t="e">
        <f t="shared" si="23"/>
        <v>#DIV/0!</v>
      </c>
    </row>
    <row r="38" spans="1:11" x14ac:dyDescent="0.25">
      <c r="A38" t="s">
        <v>9</v>
      </c>
      <c r="B38" s="5">
        <v>50.983145784371899</v>
      </c>
      <c r="C38" s="5">
        <f t="shared" si="20"/>
        <v>0.32875002843960033</v>
      </c>
      <c r="D38" s="5">
        <f>(B38-D37)*(1- EXP(-1*(4*PI()*Constants!$B$2/$B$31)^2))</f>
        <v>0.90276030130159901</v>
      </c>
      <c r="E38" s="5">
        <f t="shared" si="18"/>
        <v>1.2315103297411993</v>
      </c>
      <c r="F38" s="5">
        <f t="shared" si="21"/>
        <v>0.99359310305666937</v>
      </c>
      <c r="G38" s="5"/>
      <c r="H38" s="5">
        <f t="shared" si="22"/>
        <v>0</v>
      </c>
      <c r="I38" s="5">
        <f>(G38-I37)*(1- EXP(-1*(4*PI()*Constants!$B$2/$B$31)^2))</f>
        <v>0</v>
      </c>
      <c r="J38" s="5">
        <f t="shared" si="19"/>
        <v>0</v>
      </c>
      <c r="K38" s="5" t="e">
        <f t="shared" si="23"/>
        <v>#DIV/0!</v>
      </c>
    </row>
    <row r="39" spans="1:11" x14ac:dyDescent="0.25">
      <c r="A39" t="s">
        <v>10</v>
      </c>
      <c r="B39" s="5">
        <v>48.385969428206799</v>
      </c>
      <c r="C39" s="5">
        <f t="shared" si="20"/>
        <v>2.5971763561651002</v>
      </c>
      <c r="D39" s="5">
        <f>(B39-D38)*(1- EXP(-1*(4*PI()*Constants!$B$2/$B$31)^2))</f>
        <v>0.85604019492264161</v>
      </c>
      <c r="E39" s="5">
        <f t="shared" si="18"/>
        <v>3.4532165510877419</v>
      </c>
      <c r="F39" s="5">
        <f t="shared" si="21"/>
        <v>0.94905813840617848</v>
      </c>
      <c r="G39" s="5"/>
      <c r="H39" s="5">
        <f t="shared" si="22"/>
        <v>0</v>
      </c>
      <c r="I39" s="5">
        <f>(G39-I38)*(1- EXP(-1*(4*PI()*Constants!$B$2/$B$31)^2))</f>
        <v>0</v>
      </c>
      <c r="J39" s="5">
        <f t="shared" si="19"/>
        <v>0</v>
      </c>
      <c r="K39" s="5" t="e">
        <f t="shared" si="23"/>
        <v>#DIV/0!</v>
      </c>
    </row>
    <row r="41" spans="1:11" x14ac:dyDescent="0.25">
      <c r="A41" s="1" t="s">
        <v>15</v>
      </c>
      <c r="B41" s="1">
        <v>281.39999999999998</v>
      </c>
    </row>
    <row r="42" spans="1:11" ht="3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F42" s="7" t="s">
        <v>54</v>
      </c>
      <c r="G42" t="s">
        <v>20</v>
      </c>
      <c r="H42" t="s">
        <v>1</v>
      </c>
      <c r="I42" t="s">
        <v>2</v>
      </c>
      <c r="J42" t="s">
        <v>35</v>
      </c>
      <c r="K42" s="7" t="s">
        <v>54</v>
      </c>
    </row>
    <row r="43" spans="1:11" x14ac:dyDescent="0.25">
      <c r="A43" t="s">
        <v>4</v>
      </c>
      <c r="B43" s="5">
        <v>89.200709991728203</v>
      </c>
      <c r="C43" s="5">
        <f>100-B43</f>
        <v>10.799290008271797</v>
      </c>
      <c r="D43" s="5">
        <f>B43*(1- EXP(-1*(4*PI()*Constants!$B$2/$B$41)^2))</f>
        <v>1.5866854924494953</v>
      </c>
      <c r="E43" s="5">
        <f>D43+C43</f>
        <v>12.385975500721292</v>
      </c>
      <c r="F43" s="5">
        <f>B43/100</f>
        <v>0.892007099917282</v>
      </c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  <c r="K43" s="5">
        <f>G43/100</f>
        <v>0</v>
      </c>
    </row>
    <row r="44" spans="1:11" x14ac:dyDescent="0.25">
      <c r="A44" t="s">
        <v>5</v>
      </c>
      <c r="B44" s="5">
        <v>75.120990563835306</v>
      </c>
      <c r="C44" s="5">
        <f>B43-B44</f>
        <v>14.079719427892897</v>
      </c>
      <c r="D44" s="5">
        <f>(B44-D43)*(1- EXP(-1*(4*PI()*Constants!$B$2/$B$41)^2))</f>
        <v>1.3080144212410736</v>
      </c>
      <c r="E44" s="5">
        <f t="shared" ref="E44:E49" si="24">D44+C44</f>
        <v>15.387733849133971</v>
      </c>
      <c r="F44" s="5">
        <f>B44/B43</f>
        <v>0.84215686815498958</v>
      </c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25">I44+H44</f>
        <v>0</v>
      </c>
      <c r="K44" s="5" t="e">
        <f>G44/G43</f>
        <v>#DIV/0!</v>
      </c>
    </row>
    <row r="45" spans="1:11" x14ac:dyDescent="0.25">
      <c r="A45" t="s">
        <v>6</v>
      </c>
      <c r="B45" s="5">
        <v>57.875057556123302</v>
      </c>
      <c r="C45" s="5">
        <f t="shared" ref="C45:C49" si="26">B44-B45</f>
        <v>17.245933007712004</v>
      </c>
      <c r="D45" s="5">
        <f>(B45-D44)*(1- EXP(-1*(4*PI()*Constants!$B$2/$B$41)^2))</f>
        <v>1.0062039495112265</v>
      </c>
      <c r="E45" s="5">
        <f t="shared" si="24"/>
        <v>18.252136957223232</v>
      </c>
      <c r="F45" s="5">
        <f t="shared" ref="F45:F49" si="27">B45/B44</f>
        <v>0.77042457935832209</v>
      </c>
      <c r="G45" s="5"/>
      <c r="H45" s="5">
        <f t="shared" ref="H45:H49" si="28">G44-G45</f>
        <v>0</v>
      </c>
      <c r="I45" s="5">
        <f>(G45-I44)*(1- EXP(-1*(4*PI()*Constants!$B$2/$B$41)^2))</f>
        <v>0</v>
      </c>
      <c r="J45" s="5">
        <f t="shared" si="25"/>
        <v>0</v>
      </c>
      <c r="K45" s="5" t="e">
        <f t="shared" ref="K45:K49" si="29">G45/G44</f>
        <v>#DIV/0!</v>
      </c>
    </row>
    <row r="46" spans="1:11" x14ac:dyDescent="0.25">
      <c r="A46" t="s">
        <v>7</v>
      </c>
      <c r="B46" s="5">
        <v>55.819715201527004</v>
      </c>
      <c r="C46" s="5">
        <f t="shared" si="26"/>
        <v>2.0553423545962985</v>
      </c>
      <c r="D46" s="5">
        <f>(B46-D45)*(1- EXP(-1*(4*PI()*Constants!$B$2/$B$41)^2))</f>
        <v>0.9750124533970157</v>
      </c>
      <c r="E46" s="5">
        <f t="shared" si="24"/>
        <v>3.030354807993314</v>
      </c>
      <c r="F46" s="5">
        <f t="shared" si="27"/>
        <v>0.96448656050833004</v>
      </c>
      <c r="G46" s="5"/>
      <c r="H46" s="5">
        <f t="shared" si="28"/>
        <v>0</v>
      </c>
      <c r="I46" s="5">
        <f>(G46-I45)*(1- EXP(-1*(4*PI()*Constants!$B$2/$B$41)^2))</f>
        <v>0</v>
      </c>
      <c r="J46" s="5">
        <f t="shared" si="25"/>
        <v>0</v>
      </c>
      <c r="K46" s="5" t="e">
        <f t="shared" si="29"/>
        <v>#DIV/0!</v>
      </c>
    </row>
    <row r="47" spans="1:11" x14ac:dyDescent="0.25">
      <c r="A47" t="s">
        <v>8</v>
      </c>
      <c r="B47" s="5">
        <v>55.761989329238197</v>
      </c>
      <c r="C47" s="5">
        <f t="shared" si="26"/>
        <v>5.7725872288806102E-2</v>
      </c>
      <c r="D47" s="5">
        <f>(B47-D46)*(1- EXP(-1*(4*PI()*Constants!$B$2/$B$41)^2))</f>
        <v>0.97454046489231283</v>
      </c>
      <c r="E47" s="5">
        <f t="shared" si="24"/>
        <v>1.0322663371811189</v>
      </c>
      <c r="F47" s="5">
        <f t="shared" si="27"/>
        <v>0.99896585154402173</v>
      </c>
      <c r="G47" s="5"/>
      <c r="H47" s="5">
        <f t="shared" si="28"/>
        <v>0</v>
      </c>
      <c r="I47" s="5">
        <f>(G47-I46)*(1- EXP(-1*(4*PI()*Constants!$B$2/$B$41)^2))</f>
        <v>0</v>
      </c>
      <c r="J47" s="5">
        <f t="shared" si="25"/>
        <v>0</v>
      </c>
      <c r="K47" s="5" t="e">
        <f t="shared" si="29"/>
        <v>#DIV/0!</v>
      </c>
    </row>
    <row r="48" spans="1:11" x14ac:dyDescent="0.25">
      <c r="A48" t="s">
        <v>9</v>
      </c>
      <c r="B48" s="5">
        <v>55.698273496842397</v>
      </c>
      <c r="C48" s="5">
        <f t="shared" si="26"/>
        <v>6.3715832395800476E-2</v>
      </c>
      <c r="D48" s="5">
        <f>(B48-D47)*(1- EXP(-1*(4*PI()*Constants!$B$2/$B$41)^2))</f>
        <v>0.97341549526372961</v>
      </c>
      <c r="E48" s="5">
        <f t="shared" si="24"/>
        <v>1.0371313276595302</v>
      </c>
      <c r="F48" s="5">
        <f t="shared" si="27"/>
        <v>0.99885736084450649</v>
      </c>
      <c r="G48" s="5"/>
      <c r="H48" s="5">
        <f t="shared" si="28"/>
        <v>0</v>
      </c>
      <c r="I48" s="5">
        <f>(G48-I47)*(1- EXP(-1*(4*PI()*Constants!$B$2/$B$41)^2))</f>
        <v>0</v>
      </c>
      <c r="J48" s="5">
        <f t="shared" si="25"/>
        <v>0</v>
      </c>
      <c r="K48" s="5" t="e">
        <f t="shared" si="29"/>
        <v>#DIV/0!</v>
      </c>
    </row>
    <row r="49" spans="1:11" x14ac:dyDescent="0.25">
      <c r="A49" t="s">
        <v>10</v>
      </c>
      <c r="B49" s="5">
        <v>53.666379507156599</v>
      </c>
      <c r="C49" s="5">
        <f t="shared" si="26"/>
        <v>2.0318939896857984</v>
      </c>
      <c r="D49" s="5">
        <f>(B49-D48)*(1- EXP(-1*(4*PI()*Constants!$B$2/$B$41)^2))</f>
        <v>0.93729255697165259</v>
      </c>
      <c r="E49" s="5">
        <f t="shared" si="24"/>
        <v>2.969186546657451</v>
      </c>
      <c r="F49" s="5">
        <f t="shared" si="27"/>
        <v>0.96351962346191955</v>
      </c>
      <c r="G49" s="5"/>
      <c r="H49" s="5">
        <f t="shared" si="28"/>
        <v>0</v>
      </c>
      <c r="I49" s="5">
        <f>(G49-I48)*(1- EXP(-1*(4*PI()*Constants!$B$2/$B$41)^2))</f>
        <v>0</v>
      </c>
      <c r="J49" s="5">
        <f t="shared" si="25"/>
        <v>0</v>
      </c>
      <c r="K49" s="5" t="e">
        <f t="shared" si="29"/>
        <v>#DIV/0!</v>
      </c>
    </row>
    <row r="51" spans="1:11" x14ac:dyDescent="0.25">
      <c r="A51" s="1" t="s">
        <v>27</v>
      </c>
      <c r="B51" s="1">
        <v>279.5</v>
      </c>
    </row>
    <row r="52" spans="1:11" ht="3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F52" s="7" t="s">
        <v>54</v>
      </c>
      <c r="G52" t="s">
        <v>20</v>
      </c>
      <c r="H52" t="s">
        <v>1</v>
      </c>
      <c r="I52" t="s">
        <v>2</v>
      </c>
      <c r="J52" t="s">
        <v>35</v>
      </c>
      <c r="K52" s="7" t="s">
        <v>54</v>
      </c>
    </row>
    <row r="53" spans="1:11" x14ac:dyDescent="0.25">
      <c r="A53" t="s">
        <v>4</v>
      </c>
      <c r="B53" s="5">
        <v>88.401442774306304</v>
      </c>
      <c r="C53" s="5">
        <f>100-B53</f>
        <v>11.598557225693696</v>
      </c>
      <c r="D53" s="5">
        <f>B53*(1- EXP(-1*(4*PI()*Constants!$B$2/$B$51)^2))</f>
        <v>1.5937252282529577</v>
      </c>
      <c r="E53" s="5">
        <f>D53+C53</f>
        <v>13.192282453946653</v>
      </c>
      <c r="F53" s="5">
        <f>B53/100</f>
        <v>0.88401442774306305</v>
      </c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  <c r="K53" s="5">
        <f>G53/100</f>
        <v>0</v>
      </c>
    </row>
    <row r="54" spans="1:11" x14ac:dyDescent="0.25">
      <c r="A54" t="s">
        <v>5</v>
      </c>
      <c r="B54" s="5">
        <v>72.818873606253803</v>
      </c>
      <c r="C54" s="5">
        <f>B53-B54</f>
        <v>15.582569168052501</v>
      </c>
      <c r="D54" s="5">
        <f>(B54-D53)*(1- EXP(-1*(4*PI()*Constants!$B$2/$B$51)^2))</f>
        <v>1.2840663262237229</v>
      </c>
      <c r="E54" s="5">
        <f t="shared" ref="E54:E59" si="30">D54+C54</f>
        <v>16.866635494276224</v>
      </c>
      <c r="F54" s="5">
        <f>B54/B53</f>
        <v>0.82372947002872288</v>
      </c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31">I54+H54</f>
        <v>0</v>
      </c>
      <c r="K54" s="5" t="e">
        <f>G54/G53</f>
        <v>#DIV/0!</v>
      </c>
    </row>
    <row r="55" spans="1:11" x14ac:dyDescent="0.25">
      <c r="A55" t="s">
        <v>6</v>
      </c>
      <c r="B55" s="5">
        <v>54.776839251808397</v>
      </c>
      <c r="C55" s="5">
        <f t="shared" ref="C55:C59" si="32">B54-B55</f>
        <v>18.042034354445406</v>
      </c>
      <c r="D55" s="5">
        <f>(B55-D54)*(1- EXP(-1*(4*PI()*Constants!$B$2/$B$51)^2))</f>
        <v>0.96438224383244586</v>
      </c>
      <c r="E55" s="5">
        <f t="shared" si="30"/>
        <v>19.006416598277852</v>
      </c>
      <c r="F55" s="5">
        <f t="shared" ref="F55:F59" si="33">B55/B54</f>
        <v>0.75223409178227219</v>
      </c>
      <c r="G55" s="5"/>
      <c r="H55" s="5">
        <f t="shared" ref="H55:H59" si="34">G54-G55</f>
        <v>0</v>
      </c>
      <c r="I55" s="5">
        <f>(G55-I54)*(1- EXP(-1*(4*PI()*Constants!$B$2/$B$51)^2))</f>
        <v>0</v>
      </c>
      <c r="J55" s="5">
        <f t="shared" si="31"/>
        <v>0</v>
      </c>
      <c r="K55" s="5" t="e">
        <f t="shared" ref="K55:K59" si="35">G55/G54</f>
        <v>#DIV/0!</v>
      </c>
    </row>
    <row r="56" spans="1:11" x14ac:dyDescent="0.25">
      <c r="A56" t="s">
        <v>7</v>
      </c>
      <c r="B56" s="5">
        <v>51.902894010397802</v>
      </c>
      <c r="C56" s="5">
        <f t="shared" si="32"/>
        <v>2.8739452414105955</v>
      </c>
      <c r="D56" s="5">
        <f>(B56-D55)*(1- EXP(-1*(4*PI()*Constants!$B$2/$B$51)^2))</f>
        <v>0.91833332968668158</v>
      </c>
      <c r="E56" s="5">
        <f t="shared" si="30"/>
        <v>3.7922785710972771</v>
      </c>
      <c r="F56" s="5">
        <f t="shared" si="33"/>
        <v>0.94753356928465504</v>
      </c>
      <c r="G56" s="5"/>
      <c r="H56" s="5">
        <f t="shared" si="34"/>
        <v>0</v>
      </c>
      <c r="I56" s="5">
        <f>(G56-I55)*(1- EXP(-1*(4*PI()*Constants!$B$2/$B$51)^2))</f>
        <v>0</v>
      </c>
      <c r="J56" s="5">
        <f t="shared" si="31"/>
        <v>0</v>
      </c>
      <c r="K56" s="5" t="e">
        <f t="shared" si="35"/>
        <v>#DIV/0!</v>
      </c>
    </row>
    <row r="57" spans="1:11" x14ac:dyDescent="0.25">
      <c r="A57" t="s">
        <v>8</v>
      </c>
      <c r="B57" s="5">
        <v>51.119326739919401</v>
      </c>
      <c r="C57" s="5">
        <f t="shared" si="32"/>
        <v>0.78356727047840025</v>
      </c>
      <c r="D57" s="5">
        <f>(B57-D56)*(1- EXP(-1*(4*PI()*Constants!$B$2/$B$51)^2))</f>
        <v>0.90503714838127181</v>
      </c>
      <c r="E57" s="5">
        <f t="shared" si="30"/>
        <v>1.6886044188596721</v>
      </c>
      <c r="F57" s="5">
        <f t="shared" si="33"/>
        <v>0.98490320654718355</v>
      </c>
      <c r="G57" s="5"/>
      <c r="H57" s="5">
        <f t="shared" si="34"/>
        <v>0</v>
      </c>
      <c r="I57" s="5">
        <f>(G57-I56)*(1- EXP(-1*(4*PI()*Constants!$B$2/$B$51)^2))</f>
        <v>0</v>
      </c>
      <c r="J57" s="5">
        <f t="shared" si="31"/>
        <v>0</v>
      </c>
      <c r="K57" s="5" t="e">
        <f t="shared" si="35"/>
        <v>#DIV/0!</v>
      </c>
    </row>
    <row r="58" spans="1:11" x14ac:dyDescent="0.25">
      <c r="A58" t="s">
        <v>9</v>
      </c>
      <c r="B58" s="5">
        <v>50.789616678333999</v>
      </c>
      <c r="C58" s="5">
        <f t="shared" si="32"/>
        <v>0.32971006158540206</v>
      </c>
      <c r="D58" s="5">
        <f>(B58-D57)*(1- EXP(-1*(4*PI()*Constants!$B$2/$B$51)^2))</f>
        <v>0.89933275298063264</v>
      </c>
      <c r="E58" s="5">
        <f t="shared" si="30"/>
        <v>1.2290428145660348</v>
      </c>
      <c r="F58" s="5">
        <f t="shared" si="33"/>
        <v>0.99355018771544323</v>
      </c>
      <c r="G58" s="5"/>
      <c r="H58" s="5">
        <f t="shared" si="34"/>
        <v>0</v>
      </c>
      <c r="I58" s="5">
        <f>(G58-I57)*(1- EXP(-1*(4*PI()*Constants!$B$2/$B$51)^2))</f>
        <v>0</v>
      </c>
      <c r="J58" s="5">
        <f t="shared" si="31"/>
        <v>0</v>
      </c>
      <c r="K58" s="5" t="e">
        <f t="shared" si="35"/>
        <v>#DIV/0!</v>
      </c>
    </row>
    <row r="59" spans="1:11" x14ac:dyDescent="0.25">
      <c r="A59" t="s">
        <v>10</v>
      </c>
      <c r="B59" s="5">
        <v>48.213969230053998</v>
      </c>
      <c r="C59" s="5">
        <f t="shared" si="32"/>
        <v>2.5756474482800016</v>
      </c>
      <c r="D59" s="5">
        <f>(B59-D58)*(1- EXP(-1*(4*PI()*Constants!$B$2/$B$51)^2))</f>
        <v>0.85300112139172257</v>
      </c>
      <c r="E59" s="5">
        <f t="shared" si="30"/>
        <v>3.4286485696717239</v>
      </c>
      <c r="F59" s="5">
        <f t="shared" si="33"/>
        <v>0.94928791322461925</v>
      </c>
      <c r="G59" s="5"/>
      <c r="H59" s="5">
        <f t="shared" si="34"/>
        <v>0</v>
      </c>
      <c r="I59" s="5">
        <f>(G59-I58)*(1- EXP(-1*(4*PI()*Constants!$B$2/$B$51)^2))</f>
        <v>0</v>
      </c>
      <c r="J59" s="5">
        <f t="shared" si="31"/>
        <v>0</v>
      </c>
      <c r="K59" s="5" t="e">
        <f t="shared" si="35"/>
        <v>#DIV/0!</v>
      </c>
    </row>
    <row r="61" spans="1:11" x14ac:dyDescent="0.25">
      <c r="A61" s="1" t="s">
        <v>23</v>
      </c>
      <c r="B61" s="1">
        <v>318.39999999999998</v>
      </c>
    </row>
    <row r="62" spans="1:11" ht="3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F62" s="7" t="s">
        <v>54</v>
      </c>
      <c r="G62" t="s">
        <v>20</v>
      </c>
      <c r="H62" t="s">
        <v>1</v>
      </c>
      <c r="I62" t="s">
        <v>2</v>
      </c>
      <c r="J62" t="s">
        <v>35</v>
      </c>
      <c r="K62" s="7" t="s">
        <v>54</v>
      </c>
    </row>
    <row r="63" spans="1:11" x14ac:dyDescent="0.25">
      <c r="A63" t="s">
        <v>4</v>
      </c>
      <c r="B63" s="5">
        <v>79.0799831981399</v>
      </c>
      <c r="C63" s="5">
        <f>100-B63</f>
        <v>20.9200168018601</v>
      </c>
      <c r="D63" s="5">
        <f>B63*(1- EXP(-1*(4*PI()*Constants!$B$2/$B$61)^2))</f>
        <v>1.100885276295072</v>
      </c>
      <c r="E63" s="5">
        <f>D63+C63</f>
        <v>22.020902078155174</v>
      </c>
      <c r="F63" s="5">
        <f>B63/100</f>
        <v>0.79079983198139903</v>
      </c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  <c r="K63" s="5">
        <f>G63/100</f>
        <v>0</v>
      </c>
    </row>
    <row r="64" spans="1:11" x14ac:dyDescent="0.25">
      <c r="A64" t="s">
        <v>5</v>
      </c>
      <c r="B64" s="5">
        <v>66.031136822404207</v>
      </c>
      <c r="C64" s="5">
        <f>B63-B64</f>
        <v>13.048846375735693</v>
      </c>
      <c r="D64" s="5">
        <f>(B64-D63)*(1- EXP(-1*(4*PI()*Constants!$B$2/$B$61)^2))</f>
        <v>0.90390456626865123</v>
      </c>
      <c r="E64" s="5">
        <f t="shared" ref="E64:E69" si="36">D64+C64</f>
        <v>13.952750942004343</v>
      </c>
      <c r="F64" s="5">
        <f>B64/B63</f>
        <v>0.83499179124708478</v>
      </c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37">I64+H64</f>
        <v>0</v>
      </c>
      <c r="K64" s="5" t="e">
        <f>G64/G63</f>
        <v>#DIV/0!</v>
      </c>
    </row>
    <row r="65" spans="1:11" x14ac:dyDescent="0.25">
      <c r="A65" t="s">
        <v>6</v>
      </c>
      <c r="B65" s="5">
        <v>51.342610915659101</v>
      </c>
      <c r="C65" s="5">
        <f t="shared" ref="C65:C69" si="38">B64-B65</f>
        <v>14.688525906745106</v>
      </c>
      <c r="D65" s="5">
        <f>(B65-D64)*(1- EXP(-1*(4*PI()*Constants!$B$2/$B$61)^2))</f>
        <v>0.70216541442968849</v>
      </c>
      <c r="E65" s="5">
        <f t="shared" si="36"/>
        <v>15.390691321174794</v>
      </c>
      <c r="F65" s="5">
        <f t="shared" ref="F65:F69" si="39">B65/B64</f>
        <v>0.77755152169724084</v>
      </c>
      <c r="G65" s="5"/>
      <c r="H65" s="5">
        <f t="shared" ref="H65:H69" si="40">G64-G65</f>
        <v>0</v>
      </c>
      <c r="I65" s="5">
        <f>(G65-I64)*(1- EXP(-1*(4*PI()*Constants!$B$2/$B$61)^2))</f>
        <v>0</v>
      </c>
      <c r="J65" s="5">
        <f t="shared" si="37"/>
        <v>0</v>
      </c>
      <c r="K65" s="5" t="e">
        <f t="shared" ref="K65:K69" si="41">G65/G64</f>
        <v>#DIV/0!</v>
      </c>
    </row>
    <row r="66" spans="1:11" x14ac:dyDescent="0.25">
      <c r="A66" t="s">
        <v>7</v>
      </c>
      <c r="B66" s="5">
        <v>48.011769584633903</v>
      </c>
      <c r="C66" s="5">
        <f t="shared" si="38"/>
        <v>3.3308413310251979</v>
      </c>
      <c r="D66" s="5">
        <f>(B66-D65)*(1- EXP(-1*(4*PI()*Constants!$B$2/$B$61)^2))</f>
        <v>0.65860467531751865</v>
      </c>
      <c r="E66" s="5">
        <f t="shared" si="36"/>
        <v>3.9894460063427166</v>
      </c>
      <c r="F66" s="5">
        <f t="shared" si="39"/>
        <v>0.93512520552379397</v>
      </c>
      <c r="G66" s="5"/>
      <c r="H66" s="5">
        <f t="shared" si="40"/>
        <v>0</v>
      </c>
      <c r="I66" s="5">
        <f>(G66-I65)*(1- EXP(-1*(4*PI()*Constants!$B$2/$B$61)^2))</f>
        <v>0</v>
      </c>
      <c r="J66" s="5">
        <f t="shared" si="37"/>
        <v>0</v>
      </c>
      <c r="K66" s="5" t="e">
        <f t="shared" si="41"/>
        <v>#DIV/0!</v>
      </c>
    </row>
    <row r="67" spans="1:11" x14ac:dyDescent="0.25">
      <c r="A67" t="s">
        <v>8</v>
      </c>
      <c r="B67" s="5">
        <v>46.803468570873797</v>
      </c>
      <c r="C67" s="5">
        <f t="shared" si="38"/>
        <v>1.2083010137601065</v>
      </c>
      <c r="D67" s="5">
        <f>(B67-D66)*(1- EXP(-1*(4*PI()*Constants!$B$2/$B$61)^2))</f>
        <v>0.64239013698289293</v>
      </c>
      <c r="E67" s="5">
        <f t="shared" si="36"/>
        <v>1.8506911507429993</v>
      </c>
      <c r="F67" s="5">
        <f t="shared" si="39"/>
        <v>0.97483323309651926</v>
      </c>
      <c r="G67" s="5"/>
      <c r="H67" s="5">
        <f t="shared" si="40"/>
        <v>0</v>
      </c>
      <c r="I67" s="5">
        <f>(G67-I66)*(1- EXP(-1*(4*PI()*Constants!$B$2/$B$61)^2))</f>
        <v>0</v>
      </c>
      <c r="J67" s="5">
        <f t="shared" si="37"/>
        <v>0</v>
      </c>
      <c r="K67" s="5" t="e">
        <f t="shared" si="41"/>
        <v>#DIV/0!</v>
      </c>
    </row>
    <row r="68" spans="1:11" x14ac:dyDescent="0.25">
      <c r="A68" t="s">
        <v>9</v>
      </c>
      <c r="B68" s="5">
        <v>46.575342931466501</v>
      </c>
      <c r="C68" s="5">
        <f t="shared" si="38"/>
        <v>0.22812563940729547</v>
      </c>
      <c r="D68" s="5">
        <f>(B68-D67)*(1- EXP(-1*(4*PI()*Constants!$B$2/$B$61)^2))</f>
        <v>0.63944008816371389</v>
      </c>
      <c r="E68" s="5">
        <f t="shared" si="36"/>
        <v>0.86756572757100936</v>
      </c>
      <c r="F68" s="5">
        <f t="shared" si="39"/>
        <v>0.99512588176959904</v>
      </c>
      <c r="G68" s="5"/>
      <c r="H68" s="5">
        <f t="shared" si="40"/>
        <v>0</v>
      </c>
      <c r="I68" s="5">
        <f>(G68-I67)*(1- EXP(-1*(4*PI()*Constants!$B$2/$B$61)^2))</f>
        <v>0</v>
      </c>
      <c r="J68" s="5">
        <f t="shared" si="37"/>
        <v>0</v>
      </c>
      <c r="K68" s="5" t="e">
        <f t="shared" si="41"/>
        <v>#DIV/0!</v>
      </c>
    </row>
    <row r="69" spans="1:11" x14ac:dyDescent="0.25">
      <c r="A69" t="s">
        <v>10</v>
      </c>
      <c r="B69" s="5">
        <v>44.512510590385197</v>
      </c>
      <c r="C69" s="5">
        <f t="shared" si="38"/>
        <v>2.0628323410813039</v>
      </c>
      <c r="D69" s="5">
        <f>(B69-D68)*(1- EXP(-1*(4*PI()*Constants!$B$2/$B$61)^2))</f>
        <v>0.6107641325711276</v>
      </c>
      <c r="E69" s="5">
        <f t="shared" si="36"/>
        <v>2.6735964736524314</v>
      </c>
      <c r="F69" s="5">
        <f t="shared" si="39"/>
        <v>0.95570977664905943</v>
      </c>
      <c r="G69" s="5"/>
      <c r="H69" s="5">
        <f t="shared" si="40"/>
        <v>0</v>
      </c>
      <c r="I69" s="5">
        <f>(G69-I68)*(1- EXP(-1*(4*PI()*Constants!$B$2/$B$61)^2))</f>
        <v>0</v>
      </c>
      <c r="J69" s="5">
        <f t="shared" si="37"/>
        <v>0</v>
      </c>
      <c r="K69" s="5" t="e">
        <f t="shared" si="41"/>
        <v>#DIV/0!</v>
      </c>
    </row>
    <row r="71" spans="1:11" x14ac:dyDescent="0.25">
      <c r="A71" s="1" t="s">
        <v>11</v>
      </c>
      <c r="B71" s="1">
        <v>320.75</v>
      </c>
    </row>
    <row r="72" spans="1:11" ht="3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F72" s="7" t="s">
        <v>54</v>
      </c>
      <c r="G72" t="s">
        <v>20</v>
      </c>
      <c r="H72" t="s">
        <v>1</v>
      </c>
      <c r="I72" t="s">
        <v>2</v>
      </c>
      <c r="J72" t="s">
        <v>35</v>
      </c>
      <c r="K72" s="7" t="s">
        <v>54</v>
      </c>
    </row>
    <row r="73" spans="1:11" x14ac:dyDescent="0.25">
      <c r="A73" t="s">
        <v>4</v>
      </c>
      <c r="B73" s="5">
        <v>80.692629686580204</v>
      </c>
      <c r="C73" s="5">
        <f>100-B73</f>
        <v>19.307370313419796</v>
      </c>
      <c r="D73" s="5">
        <f>B73*(1- EXP(-1*(4*PI()*Constants!$B$2/$B$71)^2))</f>
        <v>1.1070481034458484</v>
      </c>
      <c r="E73" s="5">
        <f>D73+C73</f>
        <v>20.414418416865644</v>
      </c>
      <c r="F73" s="5">
        <f>B73/100</f>
        <v>0.80692629686580208</v>
      </c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  <c r="K73" s="5">
        <f>G73/100</f>
        <v>0</v>
      </c>
    </row>
    <row r="74" spans="1:11" x14ac:dyDescent="0.25">
      <c r="A74" t="s">
        <v>5</v>
      </c>
      <c r="B74" s="5">
        <v>63.786730151330197</v>
      </c>
      <c r="C74" s="5">
        <f>B73-B74</f>
        <v>16.905899535250008</v>
      </c>
      <c r="D74" s="5">
        <f>(B74-D73)*(1- EXP(-1*(4*PI()*Constants!$B$2/$B$71)^2))</f>
        <v>0.85992268941061833</v>
      </c>
      <c r="E74" s="5">
        <f t="shared" ref="E74:E79" si="42">D74+C74</f>
        <v>17.765822224660624</v>
      </c>
      <c r="F74" s="5">
        <f>B74/B73</f>
        <v>0.79049016495168722</v>
      </c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43">I74+H74</f>
        <v>0</v>
      </c>
      <c r="K74" s="5" t="e">
        <f>G74/G73</f>
        <v>#DIV/0!</v>
      </c>
    </row>
    <row r="75" spans="1:11" x14ac:dyDescent="0.25">
      <c r="A75" t="s">
        <v>6</v>
      </c>
      <c r="B75" s="5">
        <v>49.936420597581296</v>
      </c>
      <c r="C75" s="5">
        <f t="shared" ref="C75:C79" si="44">B74-B75</f>
        <v>13.8503095537489</v>
      </c>
      <c r="D75" s="5">
        <f>(B75-D74)*(1- EXP(-1*(4*PI()*Constants!$B$2/$B$71)^2))</f>
        <v>0.67329623714122167</v>
      </c>
      <c r="E75" s="5">
        <f t="shared" si="42"/>
        <v>14.523605790890121</v>
      </c>
      <c r="F75" s="5">
        <f t="shared" ref="F75:F79" si="45">B75/B74</f>
        <v>0.78286534643036454</v>
      </c>
      <c r="G75" s="5"/>
      <c r="H75" s="5">
        <f t="shared" ref="H75:H79" si="46">G74-G75</f>
        <v>0</v>
      </c>
      <c r="I75" s="5">
        <f>(G75-I74)*(1- EXP(-1*(4*PI()*Constants!$B$2/$B$71)^2))</f>
        <v>0</v>
      </c>
      <c r="J75" s="5">
        <f t="shared" si="43"/>
        <v>0</v>
      </c>
      <c r="K75" s="5" t="e">
        <f t="shared" ref="K75:K79" si="47">G75/G74</f>
        <v>#DIV/0!</v>
      </c>
    </row>
    <row r="76" spans="1:11" x14ac:dyDescent="0.25">
      <c r="A76" t="s">
        <v>7</v>
      </c>
      <c r="B76" s="5">
        <v>47.036723294140103</v>
      </c>
      <c r="C76" s="5">
        <f t="shared" si="44"/>
        <v>2.8996973034411937</v>
      </c>
      <c r="D76" s="5">
        <f>(B76-D75)*(1- EXP(-1*(4*PI()*Constants!$B$2/$B$71)^2))</f>
        <v>0.63607474675269549</v>
      </c>
      <c r="E76" s="5">
        <f t="shared" si="42"/>
        <v>3.5357720501938892</v>
      </c>
      <c r="F76" s="5">
        <f t="shared" si="45"/>
        <v>0.94193221563057639</v>
      </c>
      <c r="G76" s="5"/>
      <c r="H76" s="5">
        <f t="shared" si="46"/>
        <v>0</v>
      </c>
      <c r="I76" s="5">
        <f>(G76-I75)*(1- EXP(-1*(4*PI()*Constants!$B$2/$B$71)^2))</f>
        <v>0</v>
      </c>
      <c r="J76" s="5">
        <f t="shared" si="43"/>
        <v>0</v>
      </c>
      <c r="K76" s="5" t="e">
        <f t="shared" si="47"/>
        <v>#DIV/0!</v>
      </c>
    </row>
    <row r="77" spans="1:11" x14ac:dyDescent="0.25">
      <c r="A77" t="s">
        <v>8</v>
      </c>
      <c r="B77" s="5">
        <v>46.802387486687799</v>
      </c>
      <c r="C77" s="5">
        <f t="shared" si="44"/>
        <v>0.23433580745230387</v>
      </c>
      <c r="D77" s="5">
        <f>(B77-D76)*(1- EXP(-1*(4*PI()*Constants!$B$2/$B$71)^2))</f>
        <v>0.63337047212792419</v>
      </c>
      <c r="E77" s="5">
        <f t="shared" si="42"/>
        <v>0.86770627958022806</v>
      </c>
      <c r="F77" s="5">
        <f t="shared" si="45"/>
        <v>0.99501802440644294</v>
      </c>
      <c r="G77" s="5"/>
      <c r="H77" s="5">
        <f t="shared" si="46"/>
        <v>0</v>
      </c>
      <c r="I77" s="5">
        <f>(G77-I76)*(1- EXP(-1*(4*PI()*Constants!$B$2/$B$71)^2))</f>
        <v>0</v>
      </c>
      <c r="J77" s="5">
        <f t="shared" si="43"/>
        <v>0</v>
      </c>
      <c r="K77" s="5" t="e">
        <f t="shared" si="47"/>
        <v>#DIV/0!</v>
      </c>
    </row>
    <row r="78" spans="1:11" x14ac:dyDescent="0.25">
      <c r="A78" t="s">
        <v>9</v>
      </c>
      <c r="B78" s="5">
        <v>46.753714925276199</v>
      </c>
      <c r="C78" s="5">
        <f t="shared" si="44"/>
        <v>4.8672561411599702E-2</v>
      </c>
      <c r="D78" s="5">
        <f>(B78-D77)*(1- EXP(-1*(4*PI()*Constants!$B$2/$B$71)^2))</f>
        <v>0.63273981843744875</v>
      </c>
      <c r="E78" s="5">
        <f t="shared" si="42"/>
        <v>0.68141237984904846</v>
      </c>
      <c r="F78" s="5">
        <f t="shared" si="45"/>
        <v>0.99896004105719083</v>
      </c>
      <c r="G78" s="5"/>
      <c r="H78" s="5">
        <f t="shared" si="46"/>
        <v>0</v>
      </c>
      <c r="I78" s="5">
        <f>(G78-I77)*(1- EXP(-1*(4*PI()*Constants!$B$2/$B$71)^2))</f>
        <v>0</v>
      </c>
      <c r="J78" s="5">
        <f t="shared" si="43"/>
        <v>0</v>
      </c>
      <c r="K78" s="5" t="e">
        <f t="shared" si="47"/>
        <v>#DIV/0!</v>
      </c>
    </row>
    <row r="79" spans="1:11" x14ac:dyDescent="0.25">
      <c r="A79" t="s">
        <v>10</v>
      </c>
      <c r="B79" s="5">
        <v>45.021481834252803</v>
      </c>
      <c r="C79" s="5">
        <f t="shared" si="44"/>
        <v>1.7322330910233958</v>
      </c>
      <c r="D79" s="5">
        <f>(B79-D78)*(1- EXP(-1*(4*PI()*Constants!$B$2/$B$71)^2))</f>
        <v>0.60898340844539189</v>
      </c>
      <c r="E79" s="5">
        <f t="shared" si="42"/>
        <v>2.3412164994687878</v>
      </c>
      <c r="F79" s="5">
        <f t="shared" si="45"/>
        <v>0.96294982989497357</v>
      </c>
      <c r="G79" s="5"/>
      <c r="H79" s="5">
        <f t="shared" si="46"/>
        <v>0</v>
      </c>
      <c r="I79" s="5">
        <f>(G79-I78)*(1- EXP(-1*(4*PI()*Constants!$B$2/$B$71)^2))</f>
        <v>0</v>
      </c>
      <c r="J79" s="5">
        <f t="shared" si="43"/>
        <v>0</v>
      </c>
      <c r="K79" s="5" t="e">
        <f t="shared" si="47"/>
        <v>#DIV/0!</v>
      </c>
    </row>
    <row r="81" spans="1:11" x14ac:dyDescent="0.25">
      <c r="A81" s="1" t="s">
        <v>28</v>
      </c>
      <c r="B81" s="1">
        <v>318.39999999999998</v>
      </c>
    </row>
    <row r="82" spans="1:11" ht="30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F82" s="7" t="s">
        <v>54</v>
      </c>
      <c r="G82" t="s">
        <v>20</v>
      </c>
      <c r="H82" t="s">
        <v>1</v>
      </c>
      <c r="I82" t="s">
        <v>2</v>
      </c>
      <c r="J82" t="s">
        <v>35</v>
      </c>
      <c r="K82" s="7" t="s">
        <v>54</v>
      </c>
    </row>
    <row r="83" spans="1:11" x14ac:dyDescent="0.25">
      <c r="A83" t="s">
        <v>4</v>
      </c>
      <c r="B83" s="5">
        <v>79.1017997348861</v>
      </c>
      <c r="C83" s="5">
        <f>100-B83</f>
        <v>20.8982002651139</v>
      </c>
      <c r="D83" s="5">
        <f>B83*(1- EXP(-1*(4*PI()*Constants!$B$2/$B$81)^2))</f>
        <v>1.1011889878427017</v>
      </c>
      <c r="E83" s="5">
        <f>D83+C83</f>
        <v>21.9993892529566</v>
      </c>
      <c r="F83" s="5">
        <f>B83/100</f>
        <v>0.79101799734886102</v>
      </c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  <c r="K83" s="5">
        <f>G83/100</f>
        <v>0</v>
      </c>
    </row>
    <row r="84" spans="1:11" x14ac:dyDescent="0.25">
      <c r="A84" t="s">
        <v>5</v>
      </c>
      <c r="B84" s="5">
        <v>65.916338744159702</v>
      </c>
      <c r="C84" s="5">
        <f>B83-B84</f>
        <v>13.185460990726398</v>
      </c>
      <c r="D84" s="5">
        <f>(B84-D83)*(1- EXP(-1*(4*PI()*Constants!$B$2/$B$81)^2))</f>
        <v>0.90230221557846613</v>
      </c>
      <c r="E84" s="5">
        <f t="shared" ref="E84:E89" si="48">D84+C84</f>
        <v>14.087763206304864</v>
      </c>
      <c r="F84" s="5">
        <f>B84/B83</f>
        <v>0.83331022764440033</v>
      </c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49">I84+H84</f>
        <v>0</v>
      </c>
      <c r="K84" s="5" t="e">
        <f>G84/G83</f>
        <v>#DIV/0!</v>
      </c>
    </row>
    <row r="85" spans="1:11" x14ac:dyDescent="0.25">
      <c r="A85" t="s">
        <v>6</v>
      </c>
      <c r="B85" s="5">
        <v>51.236898239017599</v>
      </c>
      <c r="C85" s="5">
        <f t="shared" ref="C85:C89" si="50">B84-B85</f>
        <v>14.679440505142104</v>
      </c>
      <c r="D85" s="5">
        <f>(B85-D84)*(1- EXP(-1*(4*PI()*Constants!$B$2/$B$81)^2))</f>
        <v>0.70071607769092215</v>
      </c>
      <c r="E85" s="5">
        <f t="shared" si="48"/>
        <v>15.380156582833026</v>
      </c>
      <c r="F85" s="5">
        <f t="shared" ref="F85:F89" si="51">B85/B84</f>
        <v>0.77730194387589946</v>
      </c>
      <c r="G85" s="5"/>
      <c r="H85" s="5">
        <f t="shared" ref="H85:H89" si="52">G84-G85</f>
        <v>0</v>
      </c>
      <c r="I85" s="5">
        <f>(G85-I84)*(1- EXP(-1*(4*PI()*Constants!$B$2/$B$81)^2))</f>
        <v>0</v>
      </c>
      <c r="J85" s="5">
        <f t="shared" si="49"/>
        <v>0</v>
      </c>
      <c r="K85" s="5" t="e">
        <f t="shared" ref="K85:K89" si="53">G85/G84</f>
        <v>#DIV/0!</v>
      </c>
    </row>
    <row r="86" spans="1:11" x14ac:dyDescent="0.25">
      <c r="A86" t="s">
        <v>7</v>
      </c>
      <c r="B86" s="5">
        <v>47.954999868690699</v>
      </c>
      <c r="C86" s="5">
        <f t="shared" si="50"/>
        <v>3.2818983703268998</v>
      </c>
      <c r="D86" s="5">
        <f>(B86-D85)*(1- EXP(-1*(4*PI()*Constants!$B$2/$B$81)^2))</f>
        <v>0.6578345513432553</v>
      </c>
      <c r="E86" s="5">
        <f t="shared" si="48"/>
        <v>3.9397329216701551</v>
      </c>
      <c r="F86" s="5">
        <f t="shared" si="51"/>
        <v>0.93594658374874673</v>
      </c>
      <c r="G86" s="5"/>
      <c r="H86" s="5">
        <f t="shared" si="52"/>
        <v>0</v>
      </c>
      <c r="I86" s="5">
        <f>(G86-I85)*(1- EXP(-1*(4*PI()*Constants!$B$2/$B$81)^2))</f>
        <v>0</v>
      </c>
      <c r="J86" s="5">
        <f t="shared" si="49"/>
        <v>0</v>
      </c>
      <c r="K86" s="5" t="e">
        <f t="shared" si="53"/>
        <v>#DIV/0!</v>
      </c>
    </row>
    <row r="87" spans="1:11" x14ac:dyDescent="0.25">
      <c r="A87" t="s">
        <v>8</v>
      </c>
      <c r="B87" s="5">
        <v>46.768773073588001</v>
      </c>
      <c r="C87" s="5">
        <f t="shared" si="50"/>
        <v>1.1862267951026979</v>
      </c>
      <c r="D87" s="5">
        <f>(B87-D86)*(1- EXP(-1*(4*PI()*Constants!$B$2/$B$81)^2))</f>
        <v>0.64191785635686016</v>
      </c>
      <c r="E87" s="5">
        <f t="shared" si="48"/>
        <v>1.8281446514595581</v>
      </c>
      <c r="F87" s="5">
        <f t="shared" si="51"/>
        <v>0.97526375146802635</v>
      </c>
      <c r="G87" s="5"/>
      <c r="H87" s="5">
        <f t="shared" si="52"/>
        <v>0</v>
      </c>
      <c r="I87" s="5">
        <f>(G87-I86)*(1- EXP(-1*(4*PI()*Constants!$B$2/$B$81)^2))</f>
        <v>0</v>
      </c>
      <c r="J87" s="5">
        <f t="shared" si="49"/>
        <v>0</v>
      </c>
      <c r="K87" s="5" t="e">
        <f t="shared" si="53"/>
        <v>#DIV/0!</v>
      </c>
    </row>
    <row r="88" spans="1:11" x14ac:dyDescent="0.25">
      <c r="A88" t="s">
        <v>9</v>
      </c>
      <c r="B88" s="5">
        <v>46.541861588563002</v>
      </c>
      <c r="C88" s="5">
        <f t="shared" si="50"/>
        <v>0.22691148502499914</v>
      </c>
      <c r="D88" s="5">
        <f>(B88-D87)*(1- EXP(-1*(4*PI()*Constants!$B$2/$B$81)^2))</f>
        <v>0.63898056365225153</v>
      </c>
      <c r="E88" s="5">
        <f t="shared" si="48"/>
        <v>0.86589204867725067</v>
      </c>
      <c r="F88" s="5">
        <f t="shared" si="51"/>
        <v>0.99514822668818004</v>
      </c>
      <c r="G88" s="5"/>
      <c r="H88" s="5">
        <f t="shared" si="52"/>
        <v>0</v>
      </c>
      <c r="I88" s="5">
        <f>(G88-I87)*(1- EXP(-1*(4*PI()*Constants!$B$2/$B$81)^2))</f>
        <v>0</v>
      </c>
      <c r="J88" s="5">
        <f t="shared" si="49"/>
        <v>0</v>
      </c>
      <c r="K88" s="5" t="e">
        <f t="shared" si="53"/>
        <v>#DIV/0!</v>
      </c>
    </row>
    <row r="89" spans="1:11" x14ac:dyDescent="0.25">
      <c r="A89" t="s">
        <v>10</v>
      </c>
      <c r="B89" s="5">
        <v>44.475859449262003</v>
      </c>
      <c r="C89" s="5">
        <f t="shared" si="50"/>
        <v>2.0660021393009984</v>
      </c>
      <c r="D89" s="5">
        <f>(B89-D88)*(1- EXP(-1*(4*PI()*Constants!$B$2/$B$81)^2))</f>
        <v>0.61026030320443014</v>
      </c>
      <c r="E89" s="5">
        <f t="shared" si="48"/>
        <v>2.6762624425054287</v>
      </c>
      <c r="F89" s="5">
        <f t="shared" si="51"/>
        <v>0.95560980870157786</v>
      </c>
      <c r="G89" s="5"/>
      <c r="H89" s="5">
        <f t="shared" si="52"/>
        <v>0</v>
      </c>
      <c r="I89" s="5">
        <f>(G89-I88)*(1- EXP(-1*(4*PI()*Constants!$B$2/$B$81)^2))</f>
        <v>0</v>
      </c>
      <c r="J89" s="5">
        <f t="shared" si="49"/>
        <v>0</v>
      </c>
      <c r="K89" s="5" t="e">
        <f t="shared" si="53"/>
        <v>#DIV/0!</v>
      </c>
    </row>
    <row r="91" spans="1:11" x14ac:dyDescent="0.25">
      <c r="A91" s="1" t="s">
        <v>38</v>
      </c>
      <c r="B91" s="1">
        <v>371.5</v>
      </c>
    </row>
    <row r="92" spans="1:11" ht="30" x14ac:dyDescent="0.25">
      <c r="A92" t="s">
        <v>0</v>
      </c>
      <c r="B92" t="s">
        <v>19</v>
      </c>
      <c r="C92" t="s">
        <v>1</v>
      </c>
      <c r="D92" t="s">
        <v>2</v>
      </c>
      <c r="E92" t="s">
        <v>35</v>
      </c>
      <c r="F92" s="7" t="s">
        <v>54</v>
      </c>
      <c r="G92" t="s">
        <v>20</v>
      </c>
      <c r="H92" t="s">
        <v>1</v>
      </c>
      <c r="I92" t="s">
        <v>2</v>
      </c>
      <c r="J92" t="s">
        <v>35</v>
      </c>
      <c r="K92" s="7" t="s">
        <v>54</v>
      </c>
    </row>
    <row r="93" spans="1:11" x14ac:dyDescent="0.25">
      <c r="A93" t="s">
        <v>4</v>
      </c>
      <c r="B93" s="5"/>
      <c r="C93" s="5">
        <f>100-B93</f>
        <v>100</v>
      </c>
      <c r="D93" s="5">
        <f>B93*(1- EXP(-1*(4*PI()*Constants!$B$2/$B$61)^2))</f>
        <v>0</v>
      </c>
      <c r="E93" s="5">
        <f>D93+C93</f>
        <v>100</v>
      </c>
      <c r="F93" s="5">
        <f>B93/100</f>
        <v>0</v>
      </c>
      <c r="G93" s="5"/>
      <c r="H93" s="5">
        <f>100-G93</f>
        <v>100</v>
      </c>
      <c r="I93" s="5">
        <f>G93*(1- EXP(-1*(4*PI()*Constants!$B$2/$B$61)^2))</f>
        <v>0</v>
      </c>
      <c r="J93" s="5">
        <f>I93+H93</f>
        <v>100</v>
      </c>
      <c r="K93" s="5">
        <f>G93/100</f>
        <v>0</v>
      </c>
    </row>
    <row r="94" spans="1:11" x14ac:dyDescent="0.25">
      <c r="A94" t="s">
        <v>5</v>
      </c>
      <c r="B94" s="5"/>
      <c r="C94" s="5">
        <f>B93-B94</f>
        <v>0</v>
      </c>
      <c r="D94" s="5">
        <f>(B94-D93)*(1- EXP(-1*(4*PI()*Constants!$B$2/$B$61)^2))</f>
        <v>0</v>
      </c>
      <c r="E94" s="5">
        <f t="shared" ref="E94:E99" si="54">D94+C94</f>
        <v>0</v>
      </c>
      <c r="F94" s="5" t="e">
        <f>B94/B93</f>
        <v>#DIV/0!</v>
      </c>
      <c r="G94" s="5"/>
      <c r="H94" s="5">
        <f>G93-G94</f>
        <v>0</v>
      </c>
      <c r="I94" s="5">
        <f>(G94-I93)*(1- EXP(-1*(4*PI()*Constants!$B$2/$B$61)^2))</f>
        <v>0</v>
      </c>
      <c r="J94" s="5">
        <f t="shared" ref="J94:J99" si="55">I94+H94</f>
        <v>0</v>
      </c>
      <c r="K94" s="5" t="e">
        <f>G94/G93</f>
        <v>#DIV/0!</v>
      </c>
    </row>
    <row r="95" spans="1:11" x14ac:dyDescent="0.25">
      <c r="A95" t="s">
        <v>6</v>
      </c>
      <c r="B95" s="5"/>
      <c r="C95" s="5">
        <f t="shared" ref="C95:C99" si="56">B94-B95</f>
        <v>0</v>
      </c>
      <c r="D95" s="5">
        <f>(B95-D94)*(1- EXP(-1*(4*PI()*Constants!$B$2/$B$61)^2))</f>
        <v>0</v>
      </c>
      <c r="E95" s="5">
        <f t="shared" si="54"/>
        <v>0</v>
      </c>
      <c r="F95" s="5" t="e">
        <f t="shared" ref="F95:F99" si="57">B95/B94</f>
        <v>#DIV/0!</v>
      </c>
      <c r="G95" s="5"/>
      <c r="H95" s="5">
        <f t="shared" ref="H95:H99" si="58">G94-G95</f>
        <v>0</v>
      </c>
      <c r="I95" s="5">
        <f>(G95-I94)*(1- EXP(-1*(4*PI()*Constants!$B$2/$B$61)^2))</f>
        <v>0</v>
      </c>
      <c r="J95" s="5">
        <f t="shared" si="55"/>
        <v>0</v>
      </c>
      <c r="K95" s="5" t="e">
        <f t="shared" ref="K95:K99" si="59">G95/G94</f>
        <v>#DIV/0!</v>
      </c>
    </row>
    <row r="96" spans="1:11" x14ac:dyDescent="0.25">
      <c r="A96" t="s">
        <v>7</v>
      </c>
      <c r="B96" s="5"/>
      <c r="C96" s="5">
        <f t="shared" si="56"/>
        <v>0</v>
      </c>
      <c r="D96" s="5">
        <f>(B96-D95)*(1- EXP(-1*(4*PI()*Constants!$B$2/$B$61)^2))</f>
        <v>0</v>
      </c>
      <c r="E96" s="5">
        <f t="shared" si="54"/>
        <v>0</v>
      </c>
      <c r="F96" s="5" t="e">
        <f t="shared" si="57"/>
        <v>#DIV/0!</v>
      </c>
      <c r="G96" s="5"/>
      <c r="H96" s="5">
        <f t="shared" si="58"/>
        <v>0</v>
      </c>
      <c r="I96" s="5">
        <f>(G96-I95)*(1- EXP(-1*(4*PI()*Constants!$B$2/$B$61)^2))</f>
        <v>0</v>
      </c>
      <c r="J96" s="5">
        <f t="shared" si="55"/>
        <v>0</v>
      </c>
      <c r="K96" s="5" t="e">
        <f t="shared" si="59"/>
        <v>#DIV/0!</v>
      </c>
    </row>
    <row r="97" spans="1:11" x14ac:dyDescent="0.25">
      <c r="A97" t="s">
        <v>8</v>
      </c>
      <c r="B97" s="5"/>
      <c r="C97" s="5">
        <f t="shared" si="56"/>
        <v>0</v>
      </c>
      <c r="D97" s="5">
        <f>(B97-D96)*(1- EXP(-1*(4*PI()*Constants!$B$2/$B$61)^2))</f>
        <v>0</v>
      </c>
      <c r="E97" s="5">
        <f t="shared" si="54"/>
        <v>0</v>
      </c>
      <c r="F97" s="5" t="e">
        <f t="shared" si="57"/>
        <v>#DIV/0!</v>
      </c>
      <c r="G97" s="5"/>
      <c r="H97" s="5">
        <f t="shared" si="58"/>
        <v>0</v>
      </c>
      <c r="I97" s="5">
        <f>(G97-I96)*(1- EXP(-1*(4*PI()*Constants!$B$2/$B$61)^2))</f>
        <v>0</v>
      </c>
      <c r="J97" s="5">
        <f t="shared" si="55"/>
        <v>0</v>
      </c>
      <c r="K97" s="5" t="e">
        <f t="shared" si="59"/>
        <v>#DIV/0!</v>
      </c>
    </row>
    <row r="98" spans="1:11" x14ac:dyDescent="0.25">
      <c r="A98" t="s">
        <v>9</v>
      </c>
      <c r="B98" s="5"/>
      <c r="C98" s="5">
        <f t="shared" si="56"/>
        <v>0</v>
      </c>
      <c r="D98" s="5">
        <f>(B98-D97)*(1- EXP(-1*(4*PI()*Constants!$B$2/$B$61)^2))</f>
        <v>0</v>
      </c>
      <c r="E98" s="5">
        <f t="shared" si="54"/>
        <v>0</v>
      </c>
      <c r="F98" s="5" t="e">
        <f t="shared" si="57"/>
        <v>#DIV/0!</v>
      </c>
      <c r="G98" s="5"/>
      <c r="H98" s="5">
        <f t="shared" si="58"/>
        <v>0</v>
      </c>
      <c r="I98" s="5">
        <f>(G98-I97)*(1- EXP(-1*(4*PI()*Constants!$B$2/$B$61)^2))</f>
        <v>0</v>
      </c>
      <c r="J98" s="5">
        <f t="shared" si="55"/>
        <v>0</v>
      </c>
      <c r="K98" s="5" t="e">
        <f t="shared" si="59"/>
        <v>#DIV/0!</v>
      </c>
    </row>
    <row r="99" spans="1:11" x14ac:dyDescent="0.25">
      <c r="A99" t="s">
        <v>10</v>
      </c>
      <c r="B99" s="5"/>
      <c r="C99" s="5">
        <f t="shared" si="56"/>
        <v>0</v>
      </c>
      <c r="D99" s="5">
        <f>(B99-D98)*(1- EXP(-1*(4*PI()*Constants!$B$2/$B$61)^2))</f>
        <v>0</v>
      </c>
      <c r="E99" s="5">
        <f t="shared" si="54"/>
        <v>0</v>
      </c>
      <c r="F99" s="5" t="e">
        <f t="shared" si="57"/>
        <v>#DIV/0!</v>
      </c>
      <c r="G99" s="5"/>
      <c r="H99" s="5">
        <f t="shared" si="58"/>
        <v>0</v>
      </c>
      <c r="I99" s="5">
        <f>(G99-I98)*(1- EXP(-1*(4*PI()*Constants!$B$2/$B$61)^2))</f>
        <v>0</v>
      </c>
      <c r="J99" s="5">
        <f t="shared" si="55"/>
        <v>0</v>
      </c>
      <c r="K99" s="5" t="e">
        <f t="shared" si="59"/>
        <v>#DIV/0!</v>
      </c>
    </row>
    <row r="101" spans="1:11" x14ac:dyDescent="0.25">
      <c r="A101" s="1" t="s">
        <v>39</v>
      </c>
      <c r="B101" s="1">
        <v>344.5</v>
      </c>
    </row>
    <row r="102" spans="1:11" ht="30" x14ac:dyDescent="0.25">
      <c r="A102" t="s">
        <v>0</v>
      </c>
      <c r="B102" t="s">
        <v>19</v>
      </c>
      <c r="C102" t="s">
        <v>1</v>
      </c>
      <c r="D102" t="s">
        <v>2</v>
      </c>
      <c r="E102" t="s">
        <v>35</v>
      </c>
      <c r="F102" s="7" t="s">
        <v>54</v>
      </c>
      <c r="G102" t="s">
        <v>20</v>
      </c>
      <c r="H102" t="s">
        <v>1</v>
      </c>
      <c r="I102" t="s">
        <v>2</v>
      </c>
      <c r="J102" t="s">
        <v>35</v>
      </c>
      <c r="K102" s="7" t="s">
        <v>54</v>
      </c>
    </row>
    <row r="103" spans="1:11" x14ac:dyDescent="0.25">
      <c r="A103" t="s">
        <v>4</v>
      </c>
      <c r="B103" s="5"/>
      <c r="C103" s="5">
        <f>100-B103</f>
        <v>100</v>
      </c>
      <c r="D103" s="5">
        <f>B103*(1- EXP(-1*(4*PI()*Constants!$B$2/$B$71)^2))</f>
        <v>0</v>
      </c>
      <c r="E103" s="5">
        <f>D103+C103</f>
        <v>100</v>
      </c>
      <c r="F103" s="5">
        <f>B103/100</f>
        <v>0</v>
      </c>
      <c r="G103" s="5"/>
      <c r="H103" s="5">
        <f>100-G103</f>
        <v>100</v>
      </c>
      <c r="I103" s="5">
        <f>G103*(1- EXP(-1*(4*PI()*Constants!$B$2/$B$71)^2))</f>
        <v>0</v>
      </c>
      <c r="J103" s="5">
        <f>I103+H103</f>
        <v>100</v>
      </c>
      <c r="K103" s="5">
        <f>G103/100</f>
        <v>0</v>
      </c>
    </row>
    <row r="104" spans="1:11" x14ac:dyDescent="0.25">
      <c r="A104" t="s">
        <v>5</v>
      </c>
      <c r="B104" s="5"/>
      <c r="C104" s="5">
        <f>B103-B104</f>
        <v>0</v>
      </c>
      <c r="D104" s="5">
        <f>(B104-D103)*(1- EXP(-1*(4*PI()*Constants!$B$2/$B$71)^2))</f>
        <v>0</v>
      </c>
      <c r="E104" s="5">
        <f t="shared" ref="E104:E109" si="60">D104+C104</f>
        <v>0</v>
      </c>
      <c r="F104" s="5" t="e">
        <f>B104/B103</f>
        <v>#DIV/0!</v>
      </c>
      <c r="G104" s="5"/>
      <c r="H104" s="5">
        <f>G103-G104</f>
        <v>0</v>
      </c>
      <c r="I104" s="5">
        <f>(G104-I103)*(1- EXP(-1*(4*PI()*Constants!$B$2/$B$71)^2))</f>
        <v>0</v>
      </c>
      <c r="J104" s="5">
        <f t="shared" ref="J104:J109" si="61">I104+H104</f>
        <v>0</v>
      </c>
      <c r="K104" s="5" t="e">
        <f>G104/G103</f>
        <v>#DIV/0!</v>
      </c>
    </row>
    <row r="105" spans="1:11" x14ac:dyDescent="0.25">
      <c r="A105" t="s">
        <v>6</v>
      </c>
      <c r="B105" s="5"/>
      <c r="C105" s="5">
        <f t="shared" ref="C105:C109" si="62">B104-B105</f>
        <v>0</v>
      </c>
      <c r="D105" s="5">
        <f>(B105-D104)*(1- EXP(-1*(4*PI()*Constants!$B$2/$B$71)^2))</f>
        <v>0</v>
      </c>
      <c r="E105" s="5">
        <f t="shared" si="60"/>
        <v>0</v>
      </c>
      <c r="F105" s="5" t="e">
        <f t="shared" ref="F105:F109" si="63">B105/B104</f>
        <v>#DIV/0!</v>
      </c>
      <c r="G105" s="5"/>
      <c r="H105" s="5">
        <f t="shared" ref="H105:H109" si="64">G104-G105</f>
        <v>0</v>
      </c>
      <c r="I105" s="5">
        <f>(G105-I104)*(1- EXP(-1*(4*PI()*Constants!$B$2/$B$71)^2))</f>
        <v>0</v>
      </c>
      <c r="J105" s="5">
        <f t="shared" si="61"/>
        <v>0</v>
      </c>
      <c r="K105" s="5" t="e">
        <f t="shared" ref="K105:K109" si="65">G105/G104</f>
        <v>#DIV/0!</v>
      </c>
    </row>
    <row r="106" spans="1:11" x14ac:dyDescent="0.25">
      <c r="A106" t="s">
        <v>7</v>
      </c>
      <c r="B106" s="5"/>
      <c r="C106" s="5">
        <f t="shared" si="62"/>
        <v>0</v>
      </c>
      <c r="D106" s="5">
        <f>(B106-D105)*(1- EXP(-1*(4*PI()*Constants!$B$2/$B$71)^2))</f>
        <v>0</v>
      </c>
      <c r="E106" s="5">
        <f t="shared" si="60"/>
        <v>0</v>
      </c>
      <c r="F106" s="5" t="e">
        <f t="shared" si="63"/>
        <v>#DIV/0!</v>
      </c>
      <c r="G106" s="5"/>
      <c r="H106" s="5">
        <f t="shared" si="64"/>
        <v>0</v>
      </c>
      <c r="I106" s="5">
        <f>(G106-I105)*(1- EXP(-1*(4*PI()*Constants!$B$2/$B$71)^2))</f>
        <v>0</v>
      </c>
      <c r="J106" s="5">
        <f t="shared" si="61"/>
        <v>0</v>
      </c>
      <c r="K106" s="5" t="e">
        <f t="shared" si="65"/>
        <v>#DIV/0!</v>
      </c>
    </row>
    <row r="107" spans="1:11" x14ac:dyDescent="0.25">
      <c r="A107" t="s">
        <v>8</v>
      </c>
      <c r="B107" s="5"/>
      <c r="C107" s="5">
        <f t="shared" si="62"/>
        <v>0</v>
      </c>
      <c r="D107" s="5">
        <f>(B107-D106)*(1- EXP(-1*(4*PI()*Constants!$B$2/$B$71)^2))</f>
        <v>0</v>
      </c>
      <c r="E107" s="5">
        <f t="shared" si="60"/>
        <v>0</v>
      </c>
      <c r="F107" s="5" t="e">
        <f t="shared" si="63"/>
        <v>#DIV/0!</v>
      </c>
      <c r="G107" s="5"/>
      <c r="H107" s="5">
        <f t="shared" si="64"/>
        <v>0</v>
      </c>
      <c r="I107" s="5">
        <f>(G107-I106)*(1- EXP(-1*(4*PI()*Constants!$B$2/$B$71)^2))</f>
        <v>0</v>
      </c>
      <c r="J107" s="5">
        <f t="shared" si="61"/>
        <v>0</v>
      </c>
      <c r="K107" s="5" t="e">
        <f t="shared" si="65"/>
        <v>#DIV/0!</v>
      </c>
    </row>
    <row r="108" spans="1:11" x14ac:dyDescent="0.25">
      <c r="A108" t="s">
        <v>9</v>
      </c>
      <c r="B108" s="5"/>
      <c r="C108" s="5">
        <f t="shared" si="62"/>
        <v>0</v>
      </c>
      <c r="D108" s="5">
        <f>(B108-D107)*(1- EXP(-1*(4*PI()*Constants!$B$2/$B$71)^2))</f>
        <v>0</v>
      </c>
      <c r="E108" s="5">
        <f t="shared" si="60"/>
        <v>0</v>
      </c>
      <c r="F108" s="5" t="e">
        <f t="shared" si="63"/>
        <v>#DIV/0!</v>
      </c>
      <c r="G108" s="5"/>
      <c r="H108" s="5">
        <f t="shared" si="64"/>
        <v>0</v>
      </c>
      <c r="I108" s="5">
        <f>(G108-I107)*(1- EXP(-1*(4*PI()*Constants!$B$2/$B$71)^2))</f>
        <v>0</v>
      </c>
      <c r="J108" s="5">
        <f t="shared" si="61"/>
        <v>0</v>
      </c>
      <c r="K108" s="5" t="e">
        <f t="shared" si="65"/>
        <v>#DIV/0!</v>
      </c>
    </row>
    <row r="109" spans="1:11" x14ac:dyDescent="0.25">
      <c r="A109" t="s">
        <v>10</v>
      </c>
      <c r="B109" s="5"/>
      <c r="C109" s="5">
        <f t="shared" si="62"/>
        <v>0</v>
      </c>
      <c r="D109" s="5">
        <f>(B109-D108)*(1- EXP(-1*(4*PI()*Constants!$B$2/$B$71)^2))</f>
        <v>0</v>
      </c>
      <c r="E109" s="5">
        <f t="shared" si="60"/>
        <v>0</v>
      </c>
      <c r="F109" s="5" t="e">
        <f t="shared" si="63"/>
        <v>#DIV/0!</v>
      </c>
      <c r="G109" s="5"/>
      <c r="H109" s="5">
        <f t="shared" si="64"/>
        <v>0</v>
      </c>
      <c r="I109" s="5">
        <f>(G109-I108)*(1- EXP(-1*(4*PI()*Constants!$B$2/$B$71)^2))</f>
        <v>0</v>
      </c>
      <c r="J109" s="5">
        <f t="shared" si="61"/>
        <v>0</v>
      </c>
      <c r="K109" s="5" t="e">
        <f t="shared" si="65"/>
        <v>#DIV/0!</v>
      </c>
    </row>
    <row r="111" spans="1:11" x14ac:dyDescent="0.25">
      <c r="A111" s="1" t="s">
        <v>40</v>
      </c>
      <c r="B111" s="1">
        <v>397.25</v>
      </c>
    </row>
    <row r="112" spans="1:11" ht="30" x14ac:dyDescent="0.25">
      <c r="A112" t="s">
        <v>0</v>
      </c>
      <c r="B112" t="s">
        <v>19</v>
      </c>
      <c r="C112" t="s">
        <v>1</v>
      </c>
      <c r="D112" t="s">
        <v>2</v>
      </c>
      <c r="E112" t="s">
        <v>35</v>
      </c>
      <c r="F112" s="7" t="s">
        <v>54</v>
      </c>
      <c r="G112" t="s">
        <v>20</v>
      </c>
      <c r="H112" t="s">
        <v>1</v>
      </c>
      <c r="I112" t="s">
        <v>2</v>
      </c>
      <c r="J112" t="s">
        <v>35</v>
      </c>
      <c r="K112" s="7" t="s">
        <v>54</v>
      </c>
    </row>
    <row r="113" spans="1:13" x14ac:dyDescent="0.25">
      <c r="A113" t="s">
        <v>4</v>
      </c>
      <c r="B113" s="5"/>
      <c r="C113" s="5">
        <f>100-B113</f>
        <v>100</v>
      </c>
      <c r="D113" s="5">
        <f>B113*(1- EXP(-1*(4*PI()*Constants!$B$2/$B$81)^2))</f>
        <v>0</v>
      </c>
      <c r="E113" s="5">
        <f>D113+C113</f>
        <v>100</v>
      </c>
      <c r="F113" s="5">
        <f>B113/100</f>
        <v>0</v>
      </c>
      <c r="G113" s="5"/>
      <c r="H113" s="5">
        <f>100-G113</f>
        <v>100</v>
      </c>
      <c r="I113" s="5">
        <f>G113*(1- EXP(-1*(4*PI()*Constants!$B$2/$B$81)^2))</f>
        <v>0</v>
      </c>
      <c r="J113" s="5">
        <f>I113+H113</f>
        <v>100</v>
      </c>
      <c r="K113" s="5">
        <f>G113/100</f>
        <v>0</v>
      </c>
    </row>
    <row r="114" spans="1:13" x14ac:dyDescent="0.25">
      <c r="A114" t="s">
        <v>5</v>
      </c>
      <c r="B114" s="5"/>
      <c r="C114" s="5">
        <f>B113-B114</f>
        <v>0</v>
      </c>
      <c r="D114" s="5">
        <f>(B114-D113)*(1- EXP(-1*(4*PI()*Constants!$B$2/$B$81)^2))</f>
        <v>0</v>
      </c>
      <c r="E114" s="5">
        <f t="shared" ref="E114:E119" si="66">D114+C114</f>
        <v>0</v>
      </c>
      <c r="F114" s="5" t="e">
        <f>B114/B113</f>
        <v>#DIV/0!</v>
      </c>
      <c r="G114" s="5"/>
      <c r="H114" s="5">
        <f>G113-G114</f>
        <v>0</v>
      </c>
      <c r="I114" s="5">
        <f>(G114-I113)*(1- EXP(-1*(4*PI()*Constants!$B$2/$B$81)^2))</f>
        <v>0</v>
      </c>
      <c r="J114" s="5">
        <f t="shared" ref="J114:J119" si="67">I114+H114</f>
        <v>0</v>
      </c>
      <c r="K114" s="5" t="e">
        <f>G114/G113</f>
        <v>#DIV/0!</v>
      </c>
    </row>
    <row r="115" spans="1:13" x14ac:dyDescent="0.25">
      <c r="A115" t="s">
        <v>6</v>
      </c>
      <c r="B115" s="5"/>
      <c r="C115" s="5">
        <f t="shared" ref="C115:C119" si="68">B114-B115</f>
        <v>0</v>
      </c>
      <c r="D115" s="5">
        <f>(B115-D114)*(1- EXP(-1*(4*PI()*Constants!$B$2/$B$81)^2))</f>
        <v>0</v>
      </c>
      <c r="E115" s="5">
        <f t="shared" si="66"/>
        <v>0</v>
      </c>
      <c r="F115" s="5" t="e">
        <f t="shared" ref="F115:F119" si="69">B115/B114</f>
        <v>#DIV/0!</v>
      </c>
      <c r="G115" s="5"/>
      <c r="H115" s="5">
        <f t="shared" ref="H115:H119" si="70">G114-G115</f>
        <v>0</v>
      </c>
      <c r="I115" s="5">
        <f>(G115-I114)*(1- EXP(-1*(4*PI()*Constants!$B$2/$B$81)^2))</f>
        <v>0</v>
      </c>
      <c r="J115" s="5">
        <f t="shared" si="67"/>
        <v>0</v>
      </c>
      <c r="K115" s="5" t="e">
        <f t="shared" ref="K115:K119" si="71">G115/G114</f>
        <v>#DIV/0!</v>
      </c>
    </row>
    <row r="116" spans="1:13" x14ac:dyDescent="0.25">
      <c r="A116" t="s">
        <v>7</v>
      </c>
      <c r="B116" s="5"/>
      <c r="C116" s="5">
        <f t="shared" si="68"/>
        <v>0</v>
      </c>
      <c r="D116" s="5">
        <f>(B116-D115)*(1- EXP(-1*(4*PI()*Constants!$B$2/$B$81)^2))</f>
        <v>0</v>
      </c>
      <c r="E116" s="5">
        <f t="shared" si="66"/>
        <v>0</v>
      </c>
      <c r="F116" s="5" t="e">
        <f t="shared" si="69"/>
        <v>#DIV/0!</v>
      </c>
      <c r="G116" s="5"/>
      <c r="H116" s="5">
        <f t="shared" si="70"/>
        <v>0</v>
      </c>
      <c r="I116" s="5">
        <f>(G116-I115)*(1- EXP(-1*(4*PI()*Constants!$B$2/$B$81)^2))</f>
        <v>0</v>
      </c>
      <c r="J116" s="5">
        <f t="shared" si="67"/>
        <v>0</v>
      </c>
      <c r="K116" s="5" t="e">
        <f t="shared" si="71"/>
        <v>#DIV/0!</v>
      </c>
    </row>
    <row r="117" spans="1:13" x14ac:dyDescent="0.25">
      <c r="A117" t="s">
        <v>8</v>
      </c>
      <c r="B117" s="5"/>
      <c r="C117" s="5">
        <f t="shared" si="68"/>
        <v>0</v>
      </c>
      <c r="D117" s="5">
        <f>(B117-D116)*(1- EXP(-1*(4*PI()*Constants!$B$2/$B$81)^2))</f>
        <v>0</v>
      </c>
      <c r="E117" s="5">
        <f t="shared" si="66"/>
        <v>0</v>
      </c>
      <c r="F117" s="5" t="e">
        <f t="shared" si="69"/>
        <v>#DIV/0!</v>
      </c>
      <c r="G117" s="5"/>
      <c r="H117" s="5">
        <f t="shared" si="70"/>
        <v>0</v>
      </c>
      <c r="I117" s="5">
        <f>(G117-I116)*(1- EXP(-1*(4*PI()*Constants!$B$2/$B$81)^2))</f>
        <v>0</v>
      </c>
      <c r="J117" s="5">
        <f t="shared" si="67"/>
        <v>0</v>
      </c>
      <c r="K117" s="5" t="e">
        <f t="shared" si="71"/>
        <v>#DIV/0!</v>
      </c>
    </row>
    <row r="118" spans="1:13" x14ac:dyDescent="0.25">
      <c r="A118" t="s">
        <v>9</v>
      </c>
      <c r="B118" s="5"/>
      <c r="C118" s="5">
        <f t="shared" si="68"/>
        <v>0</v>
      </c>
      <c r="D118" s="5">
        <f>(B118-D117)*(1- EXP(-1*(4*PI()*Constants!$B$2/$B$81)^2))</f>
        <v>0</v>
      </c>
      <c r="E118" s="5">
        <f t="shared" si="66"/>
        <v>0</v>
      </c>
      <c r="F118" s="5" t="e">
        <f t="shared" si="69"/>
        <v>#DIV/0!</v>
      </c>
      <c r="G118" s="5"/>
      <c r="H118" s="5">
        <f t="shared" si="70"/>
        <v>0</v>
      </c>
      <c r="I118" s="5">
        <f>(G118-I117)*(1- EXP(-1*(4*PI()*Constants!$B$2/$B$81)^2))</f>
        <v>0</v>
      </c>
      <c r="J118" s="5">
        <f t="shared" si="67"/>
        <v>0</v>
      </c>
      <c r="K118" s="5" t="e">
        <f t="shared" si="71"/>
        <v>#DIV/0!</v>
      </c>
    </row>
    <row r="119" spans="1:13" x14ac:dyDescent="0.25">
      <c r="A119" t="s">
        <v>10</v>
      </c>
      <c r="B119" s="5"/>
      <c r="C119" s="5">
        <f t="shared" si="68"/>
        <v>0</v>
      </c>
      <c r="D119" s="5">
        <f>(B119-D118)*(1- EXP(-1*(4*PI()*Constants!$B$2/$B$81)^2))</f>
        <v>0</v>
      </c>
      <c r="E119" s="5">
        <f t="shared" si="66"/>
        <v>0</v>
      </c>
      <c r="F119" s="5" t="e">
        <f t="shared" si="69"/>
        <v>#DIV/0!</v>
      </c>
      <c r="G119" s="5"/>
      <c r="H119" s="5">
        <f t="shared" si="70"/>
        <v>0</v>
      </c>
      <c r="I119" s="5">
        <f>(G119-I118)*(1- EXP(-1*(4*PI()*Constants!$B$2/$B$81)^2))</f>
        <v>0</v>
      </c>
      <c r="J119" s="5">
        <f t="shared" si="67"/>
        <v>0</v>
      </c>
      <c r="K119" s="5" t="e">
        <f t="shared" si="71"/>
        <v>#DIV/0!</v>
      </c>
    </row>
    <row r="120" spans="1:13" x14ac:dyDescent="0.25">
      <c r="B120" s="5"/>
      <c r="C120" s="5"/>
      <c r="D120" s="5"/>
      <c r="E120" s="5"/>
      <c r="F120" s="5"/>
      <c r="G120" s="5"/>
      <c r="H120" s="5"/>
      <c r="I120" s="5"/>
      <c r="J120" s="5"/>
    </row>
    <row r="121" spans="1:13" x14ac:dyDescent="0.25">
      <c r="A121" s="1" t="s">
        <v>29</v>
      </c>
    </row>
    <row r="122" spans="1:13" ht="30" x14ac:dyDescent="0.25">
      <c r="A122" s="1" t="s">
        <v>31</v>
      </c>
      <c r="B122" s="1" t="s">
        <v>32</v>
      </c>
      <c r="C122" s="1" t="s">
        <v>53</v>
      </c>
      <c r="D122" s="1" t="s">
        <v>30</v>
      </c>
      <c r="E122" s="1" t="s">
        <v>33</v>
      </c>
      <c r="F122" s="1" t="s">
        <v>34</v>
      </c>
      <c r="G122" s="6" t="s">
        <v>36</v>
      </c>
      <c r="I122" s="1" t="s">
        <v>53</v>
      </c>
      <c r="J122" s="1" t="s">
        <v>30</v>
      </c>
      <c r="K122" s="1" t="s">
        <v>33</v>
      </c>
      <c r="L122" s="1" t="s">
        <v>34</v>
      </c>
      <c r="M122" s="6" t="s">
        <v>36</v>
      </c>
    </row>
    <row r="123" spans="1:13" x14ac:dyDescent="0.25">
      <c r="A123" s="3" t="str">
        <f t="shared" ref="A123:B134" ca="1" si="72">OFFSET(A$1,(ROW()-ROW(A$123))*10,0)</f>
        <v>(73, -64)</v>
      </c>
      <c r="B123" s="3">
        <f t="shared" ca="1" si="72"/>
        <v>235.6</v>
      </c>
      <c r="C123" s="4">
        <f ca="1">OFFSET(B$9,(ROW()-ROW(C$123))*10,0)</f>
        <v>54.780278607153903</v>
      </c>
      <c r="D123" s="4">
        <f ca="1">OFFSET(C$6,(ROW()-ROW(D$123))*10,0)</f>
        <v>3.7087891034311014</v>
      </c>
      <c r="E123" s="5">
        <f ca="1">SUM(OFFSET(C$7,(ROW()-ROW(D$123))*10,0):OFFSET(C$9,(ROW()-ROW(D$123))*10,0))</f>
        <v>3.3901553603060961</v>
      </c>
      <c r="F123" s="5">
        <f ca="1">SUM(OFFSET(C$3,(ROW()-ROW(E$123))*10,0):OFFSET(C$5,(ROW()-ROW(E$123))*10,0))</f>
        <v>38.120776929108899</v>
      </c>
      <c r="G123" s="5">
        <f ca="1">OFFSET(C$7,(ROW()-ROW(F$123))*10,0) + Constants!$B$3 * (OFFSET(C$8,(ROW()-ROW(F$123))*10,0) + OFFSET(C$9,(ROW()-ROW(F$123))*10,0))</f>
        <v>1.0359107555115614</v>
      </c>
      <c r="I123" s="4">
        <f ca="1">OFFSET(H$9,(ROW()-ROW(I$123))*10,0)</f>
        <v>0</v>
      </c>
      <c r="J123" s="4">
        <f ca="1">OFFSET(H$6,(ROW()-ROW(J$123))*10,0)</f>
        <v>0</v>
      </c>
      <c r="K123" s="5">
        <f ca="1">SUM(OFFSET(H$7,(ROW()-ROW(J$123))*10,0):OFFSET(H$9,(ROW()-ROW(J$123))*10,0))</f>
        <v>0</v>
      </c>
      <c r="L123" s="5">
        <f ca="1">SUM(OFFSET(H$3,(ROW()-ROW(K$123))*10,0):OFFSET(H$5,(ROW()-ROW(K$123))*10,0))</f>
        <v>100</v>
      </c>
      <c r="M123" s="5">
        <f ca="1">OFFSET(H$7,(ROW()-ROW(L$123))*10,0) + Constants!$B$3 * (OFFSET(H$8,(ROW()-ROW(L$123))*10,0) + OFFSET(H$9,(ROW()-ROW(L$123))*10,0))</f>
        <v>0</v>
      </c>
    </row>
    <row r="124" spans="1:13" x14ac:dyDescent="0.25">
      <c r="A124" s="3" t="str">
        <f t="shared" ca="1" si="72"/>
        <v>(73, 0)</v>
      </c>
      <c r="B124" s="3">
        <f t="shared" ca="1" si="72"/>
        <v>237.25</v>
      </c>
      <c r="C124" s="4">
        <f t="shared" ref="C124:C134" ca="1" si="73">OFFSET(B$9,(ROW()-ROW(C$123))*10,0)</f>
        <v>61.754206824688701</v>
      </c>
      <c r="D124" s="4">
        <f ca="1">OFFSET(C$6,(ROW()-ROW(D$123))*10,0)</f>
        <v>1.3738179511438915</v>
      </c>
      <c r="E124" s="5">
        <f ca="1">SUM(OFFSET(C$7,(ROW()-ROW(D$123))*10,0):OFFSET(C$9,(ROW()-ROW(D$123))*10,0))</f>
        <v>2.8435889272984056</v>
      </c>
      <c r="F124" s="5">
        <f ca="1">SUM(OFFSET(C$3,(ROW()-ROW(E$123))*10,0):OFFSET(C$5,(ROW()-ROW(E$123))*10,0))</f>
        <v>34.028386296869002</v>
      </c>
      <c r="G124" s="5">
        <f ca="1">OFFSET(C$7,(ROW()-ROW(F$123))*10,0) + Constants!$B$3 * (OFFSET(C$8,(ROW()-ROW(F$123))*10,0) + OFFSET(C$9,(ROW()-ROW(F$123))*10,0))</f>
        <v>0.35531995506586256</v>
      </c>
      <c r="I124" s="4">
        <f t="shared" ref="I124:I134" ca="1" si="74">OFFSET(H$9,(ROW()-ROW(I$123))*10,0)</f>
        <v>0</v>
      </c>
      <c r="J124" s="4">
        <f ca="1">OFFSET(H$6,(ROW()-ROW(J$123))*10,0)</f>
        <v>0</v>
      </c>
      <c r="K124" s="5">
        <f ca="1">SUM(OFFSET(H$7,(ROW()-ROW(J$123))*10,0):OFFSET(H$9,(ROW()-ROW(J$123))*10,0))</f>
        <v>0</v>
      </c>
      <c r="L124" s="5">
        <f ca="1">SUM(OFFSET(H$3,(ROW()-ROW(K$123))*10,0):OFFSET(H$5,(ROW()-ROW(K$123))*10,0))</f>
        <v>100</v>
      </c>
      <c r="M124" s="5">
        <f ca="1">OFFSET(H$7,(ROW()-ROW(L$123))*10,0) + Constants!$B$3 * (OFFSET(H$8,(ROW()-ROW(L$123))*10,0) + OFFSET(H$9,(ROW()-ROW(L$123))*10,0))</f>
        <v>0</v>
      </c>
    </row>
    <row r="125" spans="1:13" x14ac:dyDescent="0.25">
      <c r="A125" s="3" t="str">
        <f t="shared" ca="1" si="72"/>
        <v>(73, 64)</v>
      </c>
      <c r="B125" s="3">
        <f t="shared" ca="1" si="72"/>
        <v>235.6</v>
      </c>
      <c r="C125" s="4">
        <f t="shared" ca="1" si="73"/>
        <v>54.848521815320503</v>
      </c>
      <c r="D125" s="4">
        <f ca="1">OFFSET(C$6,(ROW()-ROW(D$123))*10,0)</f>
        <v>3.691617281999001</v>
      </c>
      <c r="E125" s="5">
        <f ca="1">SUM(OFFSET(C$7,(ROW()-ROW(D$123))*10,0):OFFSET(C$9,(ROW()-ROW(D$123))*10,0))</f>
        <v>3.399078777010395</v>
      </c>
      <c r="F125" s="5">
        <f ca="1">SUM(OFFSET(C$3,(ROW()-ROW(E$123))*10,0):OFFSET(C$5,(ROW()-ROW(E$123))*10,0))</f>
        <v>38.060782125670102</v>
      </c>
      <c r="G125" s="5">
        <f ca="1">OFFSET(C$7,(ROW()-ROW(F$123))*10,0) + Constants!$B$3 * (OFFSET(C$8,(ROW()-ROW(F$123))*10,0) + OFFSET(C$9,(ROW()-ROW(F$123))*10,0))</f>
        <v>1.0369261357057957</v>
      </c>
      <c r="I125" s="4">
        <f t="shared" ca="1" si="74"/>
        <v>0</v>
      </c>
      <c r="J125" s="4">
        <f ca="1">OFFSET(H$6,(ROW()-ROW(J$123))*10,0)</f>
        <v>0</v>
      </c>
      <c r="K125" s="5">
        <f ca="1">SUM(OFFSET(H$7,(ROW()-ROW(J$123))*10,0):OFFSET(H$9,(ROW()-ROW(J$123))*10,0))</f>
        <v>0</v>
      </c>
      <c r="L125" s="5">
        <f ca="1">SUM(OFFSET(H$3,(ROW()-ROW(K$123))*10,0):OFFSET(H$5,(ROW()-ROW(K$123))*10,0))</f>
        <v>100</v>
      </c>
      <c r="M125" s="5">
        <f ca="1">OFFSET(H$7,(ROW()-ROW(L$123))*10,0) + Constants!$B$3 * (OFFSET(H$8,(ROW()-ROW(L$123))*10,0) + OFFSET(H$9,(ROW()-ROW(L$123))*10,0))</f>
        <v>0</v>
      </c>
    </row>
    <row r="126" spans="1:13" x14ac:dyDescent="0.25">
      <c r="A126" s="3" t="str">
        <f t="shared" ca="1" si="72"/>
        <v>(0, -64)</v>
      </c>
      <c r="B126" s="3">
        <f t="shared" ca="1" si="72"/>
        <v>279.5</v>
      </c>
      <c r="C126" s="4">
        <f t="shared" ca="1" si="73"/>
        <v>48.385969428206799</v>
      </c>
      <c r="D126" s="4">
        <f ca="1">OFFSET(C$6,(ROW()-ROW(D$123))*10,0)</f>
        <v>2.9143397831337978</v>
      </c>
      <c r="E126" s="5">
        <f ca="1">SUM(OFFSET(C$7,(ROW()-ROW(D$123))*10,0):OFFSET(C$9,(ROW()-ROW(D$123))*10,0))</f>
        <v>3.7159912987929005</v>
      </c>
      <c r="F126" s="5">
        <f ca="1">SUM(OFFSET(C$3,(ROW()-ROW(E$123))*10,0):OFFSET(C$5,(ROW()-ROW(E$123))*10,0))</f>
        <v>44.983699489866503</v>
      </c>
      <c r="G126" s="5">
        <f ca="1">OFFSET(C$7,(ROW()-ROW(F$123))*10,0) + Constants!$B$3 * (OFFSET(C$8,(ROW()-ROW(F$123))*10,0) + OFFSET(C$9,(ROW()-ROW(F$123))*10,0))</f>
        <v>1.0826575526486699</v>
      </c>
      <c r="I126" s="4">
        <f t="shared" ca="1" si="74"/>
        <v>0</v>
      </c>
      <c r="J126" s="4">
        <f ca="1">OFFSET(H$6,(ROW()-ROW(J$123))*10,0)</f>
        <v>0</v>
      </c>
      <c r="K126" s="5">
        <f ca="1">SUM(OFFSET(H$7,(ROW()-ROW(J$123))*10,0):OFFSET(H$9,(ROW()-ROW(J$123))*10,0))</f>
        <v>0</v>
      </c>
      <c r="L126" s="5">
        <f ca="1">SUM(OFFSET(H$3,(ROW()-ROW(K$123))*10,0):OFFSET(H$5,(ROW()-ROW(K$123))*10,0))</f>
        <v>100</v>
      </c>
      <c r="M126" s="5">
        <f ca="1">OFFSET(H$7,(ROW()-ROW(L$123))*10,0) + Constants!$B$3 * (OFFSET(H$8,(ROW()-ROW(L$123))*10,0) + OFFSET(H$9,(ROW()-ROW(L$123))*10,0))</f>
        <v>0</v>
      </c>
    </row>
    <row r="127" spans="1:13" x14ac:dyDescent="0.25">
      <c r="A127" s="3" t="str">
        <f t="shared" ca="1" si="72"/>
        <v>(0, 0)</v>
      </c>
      <c r="B127" s="3">
        <f t="shared" ca="1" si="72"/>
        <v>281.39999999999998</v>
      </c>
      <c r="C127" s="4">
        <f t="shared" ca="1" si="73"/>
        <v>53.666379507156599</v>
      </c>
      <c r="D127" s="4">
        <f ca="1">OFFSET(C$6,(ROW()-ROW(D$123))*10,0)</f>
        <v>2.0553423545962985</v>
      </c>
      <c r="E127" s="5">
        <f ca="1">SUM(OFFSET(C$7,(ROW()-ROW(D$123))*10,0):OFFSET(C$9,(ROW()-ROW(D$123))*10,0))</f>
        <v>2.153335694370405</v>
      </c>
      <c r="F127" s="5">
        <f ca="1">SUM(OFFSET(C$3,(ROW()-ROW(E$123))*10,0):OFFSET(C$5,(ROW()-ROW(E$123))*10,0))</f>
        <v>42.124942443876698</v>
      </c>
      <c r="G127" s="5">
        <f ca="1">OFFSET(C$7,(ROW()-ROW(F$123))*10,0) + Constants!$B$3 * (OFFSET(C$8,(ROW()-ROW(F$123))*10,0) + OFFSET(C$9,(ROW()-ROW(F$123))*10,0))</f>
        <v>0.26728685449696599</v>
      </c>
      <c r="I127" s="4">
        <f t="shared" ca="1" si="74"/>
        <v>0</v>
      </c>
      <c r="J127" s="4">
        <f ca="1">OFFSET(H$6,(ROW()-ROW(J$123))*10,0)</f>
        <v>0</v>
      </c>
      <c r="K127" s="5">
        <f ca="1">SUM(OFFSET(H$7,(ROW()-ROW(J$123))*10,0):OFFSET(H$9,(ROW()-ROW(J$123))*10,0))</f>
        <v>0</v>
      </c>
      <c r="L127" s="5">
        <f ca="1">SUM(OFFSET(H$3,(ROW()-ROW(K$123))*10,0):OFFSET(H$5,(ROW()-ROW(K$123))*10,0))</f>
        <v>100</v>
      </c>
      <c r="M127" s="5">
        <f ca="1">OFFSET(H$7,(ROW()-ROW(L$123))*10,0) + Constants!$B$3 * (OFFSET(H$8,(ROW()-ROW(L$123))*10,0) + OFFSET(H$9,(ROW()-ROW(L$123))*10,0))</f>
        <v>0</v>
      </c>
    </row>
    <row r="128" spans="1:13" x14ac:dyDescent="0.25">
      <c r="A128" s="3" t="str">
        <f t="shared" ca="1" si="72"/>
        <v>(0, 64)</v>
      </c>
      <c r="B128" s="3">
        <f t="shared" ca="1" si="72"/>
        <v>279.5</v>
      </c>
      <c r="C128" s="4">
        <f t="shared" ca="1" si="73"/>
        <v>48.213969230053998</v>
      </c>
      <c r="D128" s="4">
        <f ca="1">OFFSET(C$6,(ROW()-ROW(D$123))*10,0)</f>
        <v>2.8739452414105955</v>
      </c>
      <c r="E128" s="5">
        <f ca="1">SUM(OFFSET(C$7,(ROW()-ROW(D$123))*10,0):OFFSET(C$9,(ROW()-ROW(D$123))*10,0))</f>
        <v>3.6889247803438039</v>
      </c>
      <c r="F128" s="5">
        <f ca="1">SUM(OFFSET(C$3,(ROW()-ROW(E$123))*10,0):OFFSET(C$5,(ROW()-ROW(E$123))*10,0))</f>
        <v>45.223160748191603</v>
      </c>
      <c r="G128" s="5">
        <f ca="1">OFFSET(C$7,(ROW()-ROW(F$123))*10,0) + Constants!$B$3 * (OFFSET(C$8,(ROW()-ROW(F$123))*10,0) + OFFSET(C$9,(ROW()-ROW(F$123))*10,0))</f>
        <v>1.0741030214649405</v>
      </c>
      <c r="I128" s="4">
        <f t="shared" ca="1" si="74"/>
        <v>0</v>
      </c>
      <c r="J128" s="4">
        <f ca="1">OFFSET(H$6,(ROW()-ROW(J$123))*10,0)</f>
        <v>0</v>
      </c>
      <c r="K128" s="5">
        <f ca="1">SUM(OFFSET(H$7,(ROW()-ROW(J$123))*10,0):OFFSET(H$9,(ROW()-ROW(J$123))*10,0))</f>
        <v>0</v>
      </c>
      <c r="L128" s="5">
        <f ca="1">SUM(OFFSET(H$3,(ROW()-ROW(K$123))*10,0):OFFSET(H$5,(ROW()-ROW(K$123))*10,0))</f>
        <v>100</v>
      </c>
      <c r="M128" s="5">
        <f ca="1">OFFSET(H$7,(ROW()-ROW(L$123))*10,0) + Constants!$B$3 * (OFFSET(H$8,(ROW()-ROW(L$123))*10,0) + OFFSET(H$9,(ROW()-ROW(L$123))*10,0))</f>
        <v>0</v>
      </c>
    </row>
    <row r="129" spans="1:13" x14ac:dyDescent="0.25">
      <c r="A129" s="3" t="str">
        <f t="shared" ca="1" si="72"/>
        <v>(-73, -64)</v>
      </c>
      <c r="B129" s="3">
        <f t="shared" ca="1" si="72"/>
        <v>318.39999999999998</v>
      </c>
      <c r="C129" s="4">
        <f t="shared" ca="1" si="73"/>
        <v>44.512510590385197</v>
      </c>
      <c r="D129" s="4">
        <f ca="1">OFFSET(C$6,(ROW()-ROW(D$123))*10,0)</f>
        <v>3.3308413310251979</v>
      </c>
      <c r="E129" s="5">
        <f ca="1">SUM(OFFSET(C$7,(ROW()-ROW(D$123))*10,0):OFFSET(C$9,(ROW()-ROW(D$123))*10,0))</f>
        <v>3.4992589942487058</v>
      </c>
      <c r="F129" s="5">
        <f ca="1">SUM(OFFSET(C$3,(ROW()-ROW(E$123))*10,0):OFFSET(C$5,(ROW()-ROW(E$123))*10,0))</f>
        <v>48.657389084340899</v>
      </c>
      <c r="G129" s="5">
        <f ca="1">OFFSET(C$7,(ROW()-ROW(F$123))*10,0) + Constants!$B$3 * (OFFSET(C$8,(ROW()-ROW(F$123))*10,0) + OFFSET(C$9,(ROW()-ROW(F$123))*10,0))</f>
        <v>1.4373968118089664</v>
      </c>
      <c r="I129" s="4">
        <f t="shared" ca="1" si="74"/>
        <v>0</v>
      </c>
      <c r="J129" s="4">
        <f ca="1">OFFSET(H$6,(ROW()-ROW(J$123))*10,0)</f>
        <v>0</v>
      </c>
      <c r="K129" s="5">
        <f ca="1">SUM(OFFSET(H$7,(ROW()-ROW(J$123))*10,0):OFFSET(H$9,(ROW()-ROW(J$123))*10,0))</f>
        <v>0</v>
      </c>
      <c r="L129" s="5">
        <f ca="1">SUM(OFFSET(H$3,(ROW()-ROW(K$123))*10,0):OFFSET(H$5,(ROW()-ROW(K$123))*10,0))</f>
        <v>100</v>
      </c>
      <c r="M129" s="5">
        <f ca="1">OFFSET(H$7,(ROW()-ROW(L$123))*10,0) + Constants!$B$3 * (OFFSET(H$8,(ROW()-ROW(L$123))*10,0) + OFFSET(H$9,(ROW()-ROW(L$123))*10,0))</f>
        <v>0</v>
      </c>
    </row>
    <row r="130" spans="1:13" x14ac:dyDescent="0.25">
      <c r="A130" s="3" t="str">
        <f t="shared" ca="1" si="72"/>
        <v>(-73, 0)</v>
      </c>
      <c r="B130" s="3">
        <f t="shared" ca="1" si="72"/>
        <v>320.75</v>
      </c>
      <c r="C130" s="4">
        <f t="shared" ca="1" si="73"/>
        <v>45.021481834252803</v>
      </c>
      <c r="D130" s="4">
        <f ca="1">OFFSET(C$6,(ROW()-ROW(D$123))*10,0)</f>
        <v>2.8996973034411937</v>
      </c>
      <c r="E130" s="5">
        <f ca="1">SUM(OFFSET(C$7,(ROW()-ROW(D$123))*10,0):OFFSET(C$9,(ROW()-ROW(D$123))*10,0))</f>
        <v>2.0152414598872994</v>
      </c>
      <c r="F130" s="5">
        <f ca="1">SUM(OFFSET(C$3,(ROW()-ROW(E$123))*10,0):OFFSET(C$5,(ROW()-ROW(E$123))*10,0))</f>
        <v>50.063579402418704</v>
      </c>
      <c r="G130" s="5">
        <f ca="1">OFFSET(C$7,(ROW()-ROW(F$123))*10,0) + Constants!$B$3 * (OFFSET(C$8,(ROW()-ROW(F$123))*10,0) + OFFSET(C$9,(ROW()-ROW(F$123))*10,0))</f>
        <v>0.4124263726958034</v>
      </c>
      <c r="I130" s="4">
        <f t="shared" ca="1" si="74"/>
        <v>0</v>
      </c>
      <c r="J130" s="4">
        <f ca="1">OFFSET(H$6,(ROW()-ROW(J$123))*10,0)</f>
        <v>0</v>
      </c>
      <c r="K130" s="5">
        <f ca="1">SUM(OFFSET(H$7,(ROW()-ROW(J$123))*10,0):OFFSET(H$9,(ROW()-ROW(J$123))*10,0))</f>
        <v>0</v>
      </c>
      <c r="L130" s="5">
        <f ca="1">SUM(OFFSET(H$3,(ROW()-ROW(K$123))*10,0):OFFSET(H$5,(ROW()-ROW(K$123))*10,0))</f>
        <v>100</v>
      </c>
      <c r="M130" s="5">
        <f ca="1">OFFSET(H$7,(ROW()-ROW(L$123))*10,0) + Constants!$B$3 * (OFFSET(H$8,(ROW()-ROW(L$123))*10,0) + OFFSET(H$9,(ROW()-ROW(L$123))*10,0))</f>
        <v>0</v>
      </c>
    </row>
    <row r="131" spans="1:13" x14ac:dyDescent="0.25">
      <c r="A131" s="3" t="str">
        <f t="shared" ca="1" si="72"/>
        <v>(-73, 64)</v>
      </c>
      <c r="B131" s="3">
        <f t="shared" ca="1" si="72"/>
        <v>318.39999999999998</v>
      </c>
      <c r="C131" s="4">
        <f t="shared" ca="1" si="73"/>
        <v>44.475859449262003</v>
      </c>
      <c r="D131" s="4">
        <f ca="1">OFFSET(C$6,(ROW()-ROW(D$123))*10,0)</f>
        <v>3.2818983703268998</v>
      </c>
      <c r="E131" s="5">
        <f ca="1">SUM(OFFSET(C$7,(ROW()-ROW(D$123))*10,0):OFFSET(C$9,(ROW()-ROW(D$123))*10,0))</f>
        <v>3.4791404194286955</v>
      </c>
      <c r="F131" s="5">
        <f ca="1">SUM(OFFSET(C$3,(ROW()-ROW(E$123))*10,0):OFFSET(C$5,(ROW()-ROW(E$123))*10,0))</f>
        <v>48.763101760982401</v>
      </c>
      <c r="G131" s="5">
        <f ca="1">OFFSET(C$7,(ROW()-ROW(F$123))*10,0) + Constants!$B$3 * (OFFSET(C$8,(ROW()-ROW(F$123))*10,0) + OFFSET(C$9,(ROW()-ROW(F$123))*10,0))</f>
        <v>1.4155181575352977</v>
      </c>
      <c r="I131" s="4">
        <f t="shared" ca="1" si="74"/>
        <v>0</v>
      </c>
      <c r="J131" s="4">
        <f ca="1">OFFSET(H$6,(ROW()-ROW(J$123))*10,0)</f>
        <v>0</v>
      </c>
      <c r="K131" s="5">
        <f ca="1">SUM(OFFSET(H$7,(ROW()-ROW(J$123))*10,0):OFFSET(H$9,(ROW()-ROW(J$123))*10,0))</f>
        <v>0</v>
      </c>
      <c r="L131" s="5">
        <f ca="1">SUM(OFFSET(H$3,(ROW()-ROW(K$123))*10,0):OFFSET(H$5,(ROW()-ROW(K$123))*10,0))</f>
        <v>100</v>
      </c>
      <c r="M131" s="5">
        <f ca="1">OFFSET(H$7,(ROW()-ROW(L$123))*10,0) + Constants!$B$3 * (OFFSET(H$8,(ROW()-ROW(L$123))*10,0) + OFFSET(H$9,(ROW()-ROW(L$123))*10,0))</f>
        <v>0</v>
      </c>
    </row>
    <row r="132" spans="1:13" x14ac:dyDescent="0.25">
      <c r="A132" s="3" t="str">
        <f t="shared" ca="1" si="72"/>
        <v>(0, 25)</v>
      </c>
      <c r="B132" s="3">
        <f t="shared" ca="1" si="72"/>
        <v>371.5</v>
      </c>
      <c r="C132" s="4">
        <f t="shared" ca="1" si="73"/>
        <v>0</v>
      </c>
      <c r="D132" s="4">
        <f ca="1">OFFSET(C$6,(ROW()-ROW(D$123))*10,0)</f>
        <v>0</v>
      </c>
      <c r="E132" s="5">
        <f ca="1">SUM(OFFSET(C$7,(ROW()-ROW(D$123))*10,0):OFFSET(C$9,(ROW()-ROW(D$123))*10,0))</f>
        <v>0</v>
      </c>
      <c r="F132" s="5">
        <f ca="1">SUM(OFFSET(C$3,(ROW()-ROW(E$123))*10,0):OFFSET(C$5,(ROW()-ROW(E$123))*10,0))</f>
        <v>100</v>
      </c>
      <c r="G132" s="5">
        <f ca="1">OFFSET(C$7,(ROW()-ROW(F$123))*10,0) + Constants!$B$3 * (OFFSET(C$8,(ROW()-ROW(F$123))*10,0) + OFFSET(C$9,(ROW()-ROW(F$123))*10,0))</f>
        <v>0</v>
      </c>
      <c r="I132" s="4">
        <f t="shared" ca="1" si="74"/>
        <v>0</v>
      </c>
      <c r="J132" s="4">
        <f ca="1">OFFSET(H$6,(ROW()-ROW(J$123))*10,0)</f>
        <v>0</v>
      </c>
      <c r="K132" s="5">
        <f ca="1">SUM(OFFSET(H$7,(ROW()-ROW(J$123))*10,0):OFFSET(H$9,(ROW()-ROW(J$123))*10,0))</f>
        <v>0</v>
      </c>
      <c r="L132" s="5">
        <f ca="1">SUM(OFFSET(H$3,(ROW()-ROW(K$123))*10,0):OFFSET(H$5,(ROW()-ROW(K$123))*10,0))</f>
        <v>100</v>
      </c>
      <c r="M132" s="5">
        <f ca="1">OFFSET(H$7,(ROW()-ROW(L$123))*10,0) + Constants!$B$3 * (OFFSET(H$8,(ROW()-ROW(L$123))*10,0) + OFFSET(H$9,(ROW()-ROW(L$123))*10,0))</f>
        <v>0</v>
      </c>
    </row>
    <row r="133" spans="1:13" x14ac:dyDescent="0.25">
      <c r="A133" s="3" t="str">
        <f t="shared" ca="1" si="72"/>
        <v>(-35, -25)</v>
      </c>
      <c r="B133" s="3">
        <f t="shared" ca="1" si="72"/>
        <v>344.5</v>
      </c>
      <c r="C133" s="4">
        <f t="shared" ca="1" si="73"/>
        <v>0</v>
      </c>
      <c r="D133" s="4">
        <f ca="1">OFFSET(C$6,(ROW()-ROW(D$123))*10,0)</f>
        <v>0</v>
      </c>
      <c r="E133" s="5">
        <f ca="1">SUM(OFFSET(C$7,(ROW()-ROW(D$123))*10,0):OFFSET(C$9,(ROW()-ROW(D$123))*10,0))</f>
        <v>0</v>
      </c>
      <c r="F133" s="5">
        <f ca="1">SUM(OFFSET(C$3,(ROW()-ROW(E$123))*10,0):OFFSET(C$5,(ROW()-ROW(E$123))*10,0))</f>
        <v>100</v>
      </c>
      <c r="G133" s="5">
        <f ca="1">OFFSET(C$7,(ROW()-ROW(F$123))*10,0) + Constants!$B$3 * (OFFSET(C$8,(ROW()-ROW(F$123))*10,0) + OFFSET(C$9,(ROW()-ROW(F$123))*10,0))</f>
        <v>0</v>
      </c>
      <c r="I133" s="4">
        <f t="shared" ca="1" si="74"/>
        <v>0</v>
      </c>
      <c r="J133" s="4">
        <f ca="1">OFFSET(H$6,(ROW()-ROW(J$123))*10,0)</f>
        <v>0</v>
      </c>
      <c r="K133" s="5">
        <f ca="1">SUM(OFFSET(H$7,(ROW()-ROW(J$123))*10,0):OFFSET(H$9,(ROW()-ROW(J$123))*10,0))</f>
        <v>0</v>
      </c>
      <c r="L133" s="5">
        <f ca="1">SUM(OFFSET(H$3,(ROW()-ROW(K$123))*10,0):OFFSET(H$5,(ROW()-ROW(K$123))*10,0))</f>
        <v>100</v>
      </c>
      <c r="M133" s="5">
        <f ca="1">OFFSET(H$7,(ROW()-ROW(L$123))*10,0) + Constants!$B$3 * (OFFSET(H$8,(ROW()-ROW(L$123))*10,0) + OFFSET(H$9,(ROW()-ROW(L$123))*10,0))</f>
        <v>0</v>
      </c>
    </row>
    <row r="134" spans="1:13" x14ac:dyDescent="0.25">
      <c r="A134" s="3" t="str">
        <f t="shared" ca="1" si="72"/>
        <v>(35, -25)</v>
      </c>
      <c r="B134" s="3">
        <f t="shared" ca="1" si="72"/>
        <v>397.25</v>
      </c>
      <c r="C134" s="4">
        <f t="shared" ca="1" si="73"/>
        <v>0</v>
      </c>
      <c r="D134" s="4">
        <f ca="1">OFFSET(C$6,(ROW()-ROW(D$123))*10,0)</f>
        <v>0</v>
      </c>
      <c r="E134" s="5">
        <f ca="1">SUM(OFFSET(C$7,(ROW()-ROW(D$123))*10,0):OFFSET(C$9,(ROW()-ROW(D$123))*10,0))</f>
        <v>0</v>
      </c>
      <c r="F134" s="5">
        <f ca="1">SUM(OFFSET(C$3,(ROW()-ROW(E$123))*10,0):OFFSET(C$5,(ROW()-ROW(E$123))*10,0))</f>
        <v>100</v>
      </c>
      <c r="G134" s="5">
        <f ca="1">OFFSET(C$7,(ROW()-ROW(F$123))*10,0) + Constants!$B$3 * (OFFSET(C$8,(ROW()-ROW(F$123))*10,0) + OFFSET(C$9,(ROW()-ROW(F$123))*10,0))</f>
        <v>0</v>
      </c>
      <c r="I134" s="4">
        <f t="shared" ca="1" si="74"/>
        <v>0</v>
      </c>
      <c r="J134" s="4">
        <f ca="1">OFFSET(H$6,(ROW()-ROW(J$123))*10,0)</f>
        <v>0</v>
      </c>
      <c r="K134" s="5">
        <f ca="1">SUM(OFFSET(H$7,(ROW()-ROW(J$123))*10,0):OFFSET(H$9,(ROW()-ROW(J$123))*10,0))</f>
        <v>0</v>
      </c>
      <c r="L134" s="5">
        <f ca="1">SUM(OFFSET(H$3,(ROW()-ROW(K$123))*10,0):OFFSET(H$5,(ROW()-ROW(K$123))*10,0))</f>
        <v>100</v>
      </c>
      <c r="M134" s="5">
        <f ca="1">OFFSET(H$7,(ROW()-ROW(L$123))*10,0) + Constants!$B$3 * (OFFSET(H$8,(ROW()-ROW(L$123))*10,0) + OFFSET(H$9,(ROW()-ROW(L$123))*10,0))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DD87-FD80-4F47-A014-7CC8FCD1ECA9}">
  <dimension ref="A1:AU72"/>
  <sheetViews>
    <sheetView tabSelected="1" zoomScaleNormal="100" workbookViewId="0">
      <selection activeCell="C7" sqref="C7"/>
    </sheetView>
  </sheetViews>
  <sheetFormatPr defaultRowHeight="15" x14ac:dyDescent="0.25"/>
  <cols>
    <col min="1" max="1" width="24.5703125" bestFit="1" customWidth="1"/>
    <col min="2" max="2" width="11.42578125" customWidth="1"/>
    <col min="3" max="3" width="14.85546875" bestFit="1" customWidth="1"/>
    <col min="5" max="5" width="24.5703125" bestFit="1" customWidth="1"/>
    <col min="6" max="6" width="8.7109375" customWidth="1"/>
    <col min="7" max="7" width="14.85546875" bestFit="1" customWidth="1"/>
    <col min="9" max="9" width="24.5703125" bestFit="1" customWidth="1"/>
    <col min="11" max="11" width="14.85546875" bestFit="1" customWidth="1"/>
    <col min="13" max="13" width="24.5703125" bestFit="1" customWidth="1"/>
    <col min="15" max="15" width="14.85546875" bestFit="1" customWidth="1"/>
    <col min="17" max="17" width="24.5703125" bestFit="1" customWidth="1"/>
    <col min="19" max="19" width="14.85546875" bestFit="1" customWidth="1"/>
    <col min="21" max="21" width="24.5703125" bestFit="1" customWidth="1"/>
    <col min="23" max="23" width="14.85546875" bestFit="1" customWidth="1"/>
    <col min="25" max="25" width="24.5703125" bestFit="1" customWidth="1"/>
    <col min="26" max="26" width="8.42578125" customWidth="1"/>
    <col min="27" max="27" width="14.85546875" bestFit="1" customWidth="1"/>
    <col min="29" max="29" width="24.5703125" bestFit="1" customWidth="1"/>
    <col min="31" max="31" width="14.85546875" bestFit="1" customWidth="1"/>
    <col min="32" max="32" width="14.85546875" customWidth="1"/>
    <col min="33" max="33" width="24.5703125" bestFit="1" customWidth="1"/>
    <col min="35" max="35" width="14.85546875" bestFit="1" customWidth="1"/>
    <col min="36" max="36" width="14.85546875" customWidth="1"/>
    <col min="37" max="37" width="24.5703125" bestFit="1" customWidth="1"/>
    <col min="39" max="39" width="14.85546875" bestFit="1" customWidth="1"/>
    <col min="40" max="40" width="14.85546875" customWidth="1"/>
    <col min="41" max="41" width="24.5703125" bestFit="1" customWidth="1"/>
    <col min="43" max="43" width="14.85546875" bestFit="1" customWidth="1"/>
    <col min="45" max="45" width="24.5703125" bestFit="1" customWidth="1"/>
    <col min="46" max="46" width="7.85546875" customWidth="1"/>
    <col min="47" max="47" width="14.85546875" bestFit="1" customWidth="1"/>
  </cols>
  <sheetData>
    <row r="1" spans="1:47" x14ac:dyDescent="0.25">
      <c r="A1" t="s">
        <v>49</v>
      </c>
      <c r="B1" t="str">
        <f ca="1">OFFSET($A$9, 0, (COLUMN()-COLUMN($B1))*4)</f>
        <v>(73, -64)</v>
      </c>
      <c r="C1" t="str">
        <f ca="1">OFFSET($A$9, 0, (COLUMN()-COLUMN($B1))*4)</f>
        <v>(73, 0)</v>
      </c>
      <c r="D1" t="str">
        <f ca="1">OFFSET($A$9, 0, (COLUMN()-COLUMN($B1))*4)</f>
        <v>(73, 64)</v>
      </c>
      <c r="E1" t="str">
        <f t="shared" ref="E1:J1" ca="1" si="0">OFFSET($A$9, 0, (COLUMN()-COLUMN($B1))*4)</f>
        <v>(0, -64)</v>
      </c>
      <c r="F1" t="str">
        <f t="shared" ca="1" si="0"/>
        <v>(0, 0)</v>
      </c>
      <c r="G1" t="str">
        <f t="shared" ca="1" si="0"/>
        <v>(0, 64)</v>
      </c>
      <c r="H1" t="str">
        <f t="shared" ca="1" si="0"/>
        <v>(-73, -64)</v>
      </c>
      <c r="I1" t="str">
        <f t="shared" ca="1" si="0"/>
        <v>(-73, 0)</v>
      </c>
      <c r="J1" t="str">
        <f t="shared" ca="1" si="0"/>
        <v>(-73, 64)</v>
      </c>
      <c r="K1" t="str">
        <f ca="1">OFFSET($A$9, 0, (COLUMN()-COLUMN($B1))*4)</f>
        <v>(0, 25)</v>
      </c>
      <c r="L1" t="str">
        <f ca="1">OFFSET($A$9, 0, (COLUMN()-COLUMN($B1))*4)</f>
        <v>(-35, -25)</v>
      </c>
      <c r="M1" t="str">
        <f ca="1">OFFSET($A$9, 0, (COLUMN()-COLUMN($B1))*4)</f>
        <v>(35, -25)</v>
      </c>
    </row>
    <row r="2" spans="1:47" x14ac:dyDescent="0.25">
      <c r="A2" t="s">
        <v>51</v>
      </c>
      <c r="B2">
        <f ca="1">OFFSET($B$9, 0, (COLUMN()-COLUMN($B2))*4)</f>
        <v>235.6</v>
      </c>
      <c r="C2">
        <f ca="1">OFFSET($B$9, 0, (COLUMN()-COLUMN($B2))*4)</f>
        <v>237.25</v>
      </c>
      <c r="D2">
        <f t="shared" ref="D2:M2" ca="1" si="1">OFFSET($B$9, 0, (COLUMN()-COLUMN($B2))*4)</f>
        <v>235.6</v>
      </c>
      <c r="E2">
        <f t="shared" ca="1" si="1"/>
        <v>279.5</v>
      </c>
      <c r="F2">
        <f t="shared" ca="1" si="1"/>
        <v>281.39999999999998</v>
      </c>
      <c r="G2">
        <f t="shared" ca="1" si="1"/>
        <v>279.5</v>
      </c>
      <c r="H2">
        <f t="shared" ca="1" si="1"/>
        <v>318.39999999999998</v>
      </c>
      <c r="I2">
        <f t="shared" ca="1" si="1"/>
        <v>320.75</v>
      </c>
      <c r="J2">
        <f t="shared" ca="1" si="1"/>
        <v>318.39999999999998</v>
      </c>
      <c r="K2">
        <f t="shared" ca="1" si="1"/>
        <v>371.5</v>
      </c>
      <c r="L2">
        <f t="shared" ca="1" si="1"/>
        <v>344.5</v>
      </c>
      <c r="M2">
        <f t="shared" ca="1" si="1"/>
        <v>397.25</v>
      </c>
    </row>
    <row r="3" spans="1:47" x14ac:dyDescent="0.25">
      <c r="A3" t="s">
        <v>52</v>
      </c>
      <c r="B3" t="str">
        <f ca="1">B1 &amp; "|" &amp; B2</f>
        <v>(73, -64)|235.6</v>
      </c>
      <c r="C3" t="str">
        <f ca="1">C1 &amp; "|" &amp; C2</f>
        <v>(73, 0)|237.25</v>
      </c>
      <c r="D3" t="str">
        <f ca="1">D1 &amp; "|" &amp; D2</f>
        <v>(73, 64)|235.6</v>
      </c>
      <c r="E3" t="str">
        <f t="shared" ref="E3:M3" ca="1" si="2">E1 &amp; "|" &amp; E2</f>
        <v>(0, -64)|279.5</v>
      </c>
      <c r="F3" t="str">
        <f t="shared" ca="1" si="2"/>
        <v>(0, 0)|281.4</v>
      </c>
      <c r="G3" t="str">
        <f t="shared" ca="1" si="2"/>
        <v>(0, 64)|279.5</v>
      </c>
      <c r="H3" t="str">
        <f t="shared" ca="1" si="2"/>
        <v>(-73, -64)|318.4</v>
      </c>
      <c r="I3" t="str">
        <f t="shared" ca="1" si="2"/>
        <v>(-73, 0)|320.75</v>
      </c>
      <c r="J3" t="str">
        <f t="shared" ca="1" si="2"/>
        <v>(-73, 64)|318.4</v>
      </c>
      <c r="K3" t="str">
        <f t="shared" ca="1" si="2"/>
        <v>(0, 25)|371.5</v>
      </c>
      <c r="L3" t="str">
        <f t="shared" ca="1" si="2"/>
        <v>(-35, -25)|344.5</v>
      </c>
      <c r="M3" t="str">
        <f t="shared" ca="1" si="2"/>
        <v>(35, -25)|397.25</v>
      </c>
    </row>
    <row r="4" spans="1:47" x14ac:dyDescent="0.25">
      <c r="A4" s="3" t="s">
        <v>47</v>
      </c>
      <c r="B4">
        <f ca="1">OFFSET($B10, 0, (COLUMN()-COLUMN($B4))*4)</f>
        <v>0.8</v>
      </c>
      <c r="C4">
        <f ca="1">OFFSET($B$10, 0, (COLUMN()-COLUMN($B4))*4)</f>
        <v>0.75</v>
      </c>
      <c r="D4">
        <f t="shared" ref="D4:M4" ca="1" si="3">OFFSET($B$10, 0, (COLUMN()-COLUMN($B4))*4)</f>
        <v>0.8</v>
      </c>
      <c r="E4">
        <f t="shared" ca="1" si="3"/>
        <v>0.75</v>
      </c>
      <c r="F4">
        <f t="shared" ca="1" si="3"/>
        <v>0.82499999999999996</v>
      </c>
      <c r="G4">
        <f t="shared" ca="1" si="3"/>
        <v>0.75</v>
      </c>
      <c r="H4">
        <f t="shared" ca="1" si="3"/>
        <v>0.7</v>
      </c>
      <c r="I4">
        <f t="shared" ca="1" si="3"/>
        <v>0.8</v>
      </c>
      <c r="J4">
        <f t="shared" ca="1" si="3"/>
        <v>0.7</v>
      </c>
      <c r="K4">
        <f t="shared" ca="1" si="3"/>
        <v>0.76800000000000002</v>
      </c>
      <c r="L4">
        <f t="shared" ca="1" si="3"/>
        <v>0.82230000000000003</v>
      </c>
      <c r="M4">
        <f t="shared" ca="1" si="3"/>
        <v>0.66890000000000005</v>
      </c>
    </row>
    <row r="5" spans="1:47" x14ac:dyDescent="0.25">
      <c r="A5" s="3" t="s">
        <v>46</v>
      </c>
      <c r="B5">
        <f ca="1">OFFSET($B11, 0, (COLUMN()-COLUMN($B5))*4)</f>
        <v>0.49405921491012822</v>
      </c>
      <c r="C5">
        <f t="shared" ref="C5:M6" ca="1" si="4">OFFSET($B11, 0, (COLUMN()-COLUMN($B5))*4)</f>
        <v>0.49751930703492336</v>
      </c>
      <c r="D5">
        <f t="shared" ca="1" si="4"/>
        <v>0.49405921491012822</v>
      </c>
      <c r="E5">
        <f t="shared" ca="1" si="4"/>
        <v>0.58611863568497824</v>
      </c>
      <c r="F5">
        <f t="shared" ca="1" si="4"/>
        <v>0.59010298419231799</v>
      </c>
      <c r="G5">
        <f t="shared" ca="1" si="4"/>
        <v>0.58611863568497824</v>
      </c>
      <c r="H5">
        <f t="shared" ca="1" si="4"/>
        <v>0.66769292880893416</v>
      </c>
      <c r="I5">
        <f t="shared" ca="1" si="4"/>
        <v>0.67262093880485418</v>
      </c>
      <c r="J5">
        <f t="shared" ca="1" si="4"/>
        <v>0.66769292880893416</v>
      </c>
      <c r="K5">
        <f t="shared" ca="1" si="4"/>
        <v>0.77904498446142911</v>
      </c>
      <c r="L5">
        <f t="shared" ca="1" si="4"/>
        <v>0.72242529514660114</v>
      </c>
      <c r="M5">
        <f t="shared" ca="1" si="4"/>
        <v>0.83304339186353338</v>
      </c>
    </row>
    <row r="6" spans="1:47" x14ac:dyDescent="0.25">
      <c r="A6" s="3" t="s">
        <v>48</v>
      </c>
      <c r="B6">
        <f ca="1">OFFSET($B12, 0, (COLUMN()-COLUMN($B6))*4)</f>
        <v>0.56092799999999998</v>
      </c>
      <c r="C6">
        <f t="shared" ca="1" si="4"/>
        <v>0.70559300000000003</v>
      </c>
      <c r="D6">
        <f t="shared" ca="1" si="4"/>
        <v>0.56135199999999996</v>
      </c>
      <c r="E6">
        <f t="shared" ca="1" si="4"/>
        <v>0.49464399999999997</v>
      </c>
      <c r="F6">
        <f t="shared" ca="1" si="4"/>
        <v>0.67268799999999995</v>
      </c>
      <c r="G6">
        <f t="shared" ca="1" si="4"/>
        <v>0.493925</v>
      </c>
      <c r="H6">
        <f t="shared" ca="1" si="4"/>
        <v>0.49441600000000002</v>
      </c>
      <c r="I6">
        <f t="shared" ca="1" si="4"/>
        <v>0.64186399999999999</v>
      </c>
      <c r="J6">
        <f t="shared" ca="1" si="4"/>
        <v>0.49077100000000001</v>
      </c>
      <c r="K6">
        <f t="shared" ca="1" si="4"/>
        <v>0</v>
      </c>
      <c r="L6">
        <f t="shared" ca="1" si="4"/>
        <v>0</v>
      </c>
      <c r="M6">
        <f t="shared" ca="1" si="4"/>
        <v>0</v>
      </c>
    </row>
    <row r="7" spans="1:47" x14ac:dyDescent="0.25">
      <c r="A7" s="3" t="s">
        <v>50</v>
      </c>
      <c r="B7">
        <f ca="1">OFFSET('SW 2mm Slit R_435 Spill'!$B$9,10*(COLUMN()-COLUMN($B$7)),0)*B6/100</f>
        <v>0.30727792118553621</v>
      </c>
      <c r="C7">
        <f ca="1">OFFSET('SW 2mm Slit R_435 Spill'!$B$9,10*(COLUMN()-COLUMN($B$7)),0)*C6/100</f>
        <v>0.43573336056052575</v>
      </c>
      <c r="D7">
        <f ca="1">OFFSET('SW 2mm Slit R_435 Spill'!$B$9,10*(COLUMN()-COLUMN($B$7)),0)*D6/100</f>
        <v>0.30789327418073792</v>
      </c>
      <c r="E7">
        <f ca="1">OFFSET('SW 2mm Slit R_435 Spill'!$B$9,10*(COLUMN()-COLUMN($B$7)),0)*E6/100</f>
        <v>0.23933829461845921</v>
      </c>
      <c r="F7">
        <f ca="1">OFFSET('SW 2mm Slit R_435 Spill'!$B$9,10*(COLUMN()-COLUMN($B$7)),0)*F6/100</f>
        <v>0.36100729497910161</v>
      </c>
      <c r="G7">
        <f ca="1">OFFSET('SW 2mm Slit R_435 Spill'!$B$9,10*(COLUMN()-COLUMN($B$7)),0)*G6/100</f>
        <v>0.23814084751954423</v>
      </c>
      <c r="H7">
        <f ca="1">OFFSET('SW 2mm Slit R_435 Spill'!$B$9,10*(COLUMN()-COLUMN($B$7)),0)*H6/100</f>
        <v>0.2200769743605589</v>
      </c>
      <c r="I7">
        <f ca="1">OFFSET('SW 2mm Slit R_435 Spill'!$B$9,10*(COLUMN()-COLUMN($B$7)),0)*I6/100</f>
        <v>0.2889766841606084</v>
      </c>
      <c r="J7">
        <f ca="1">OFFSET('SW 2mm Slit R_435 Spill'!$B$9,10*(COLUMN()-COLUMN($B$7)),0)*J6/100</f>
        <v>0.2182746201777376</v>
      </c>
      <c r="K7">
        <f ca="1">OFFSET('SW 2mm Slit R_435 Spill'!$B$9,10*(COLUMN()-COLUMN($B$7)),0)*K6/100</f>
        <v>0</v>
      </c>
      <c r="L7">
        <f ca="1">OFFSET('SW 2mm Slit R_435 Spill'!$B$9,10*(COLUMN()-COLUMN($B$7)),0)*L6/100</f>
        <v>0</v>
      </c>
      <c r="M7">
        <f ca="1">OFFSET('SW 2mm Slit R_435 Spill'!$B$9,10*(COLUMN()-COLUMN($B$7)),0)*M6/100</f>
        <v>0</v>
      </c>
    </row>
    <row r="9" spans="1:47" x14ac:dyDescent="0.25">
      <c r="A9" s="1" t="s">
        <v>24</v>
      </c>
      <c r="B9" s="1">
        <v>235.6</v>
      </c>
      <c r="E9" s="1" t="s">
        <v>17</v>
      </c>
      <c r="F9" s="1">
        <v>237.25</v>
      </c>
      <c r="I9" s="1" t="s">
        <v>25</v>
      </c>
      <c r="J9" s="1">
        <v>235.6</v>
      </c>
      <c r="M9" s="1" t="s">
        <v>26</v>
      </c>
      <c r="N9" s="1">
        <v>279.5</v>
      </c>
      <c r="Q9" s="1" t="s">
        <v>15</v>
      </c>
      <c r="R9" s="1">
        <v>281.39999999999998</v>
      </c>
      <c r="U9" s="1" t="s">
        <v>27</v>
      </c>
      <c r="V9" s="1">
        <v>279.5</v>
      </c>
      <c r="Y9" s="1" t="s">
        <v>23</v>
      </c>
      <c r="Z9" s="1">
        <v>318.39999999999998</v>
      </c>
      <c r="AC9" s="1" t="s">
        <v>11</v>
      </c>
      <c r="AD9" s="1">
        <v>320.75</v>
      </c>
      <c r="AG9" s="1" t="s">
        <v>28</v>
      </c>
      <c r="AH9" s="1">
        <v>318.39999999999998</v>
      </c>
      <c r="AK9" s="1" t="s">
        <v>38</v>
      </c>
      <c r="AL9" s="1">
        <v>371.5</v>
      </c>
      <c r="AO9" s="1" t="s">
        <v>39</v>
      </c>
      <c r="AP9" s="1">
        <v>344.5</v>
      </c>
      <c r="AS9" s="1" t="s">
        <v>40</v>
      </c>
      <c r="AT9" s="1">
        <v>397.25</v>
      </c>
    </row>
    <row r="10" spans="1:47" x14ac:dyDescent="0.25">
      <c r="A10" s="3" t="s">
        <v>47</v>
      </c>
      <c r="B10" s="3">
        <v>0.8</v>
      </c>
      <c r="E10" s="3"/>
      <c r="F10" s="3">
        <v>0.75</v>
      </c>
      <c r="I10" s="3" t="s">
        <v>47</v>
      </c>
      <c r="J10" s="3">
        <v>0.8</v>
      </c>
      <c r="M10" s="3" t="s">
        <v>47</v>
      </c>
      <c r="N10" s="3">
        <v>0.75</v>
      </c>
      <c r="Q10" s="3" t="s">
        <v>47</v>
      </c>
      <c r="R10" s="3">
        <v>0.82499999999999996</v>
      </c>
      <c r="U10" s="3" t="s">
        <v>47</v>
      </c>
      <c r="V10" s="3">
        <v>0.75</v>
      </c>
      <c r="Y10" s="3" t="s">
        <v>47</v>
      </c>
      <c r="Z10" s="3">
        <v>0.7</v>
      </c>
      <c r="AC10" s="3" t="s">
        <v>47</v>
      </c>
      <c r="AD10" s="3">
        <v>0.8</v>
      </c>
      <c r="AG10" s="3" t="s">
        <v>47</v>
      </c>
      <c r="AH10" s="3">
        <v>0.7</v>
      </c>
      <c r="AK10" s="3" t="s">
        <v>47</v>
      </c>
      <c r="AL10" s="3">
        <v>0.76800000000000002</v>
      </c>
      <c r="AO10" s="3" t="s">
        <v>47</v>
      </c>
      <c r="AP10" s="3">
        <v>0.82230000000000003</v>
      </c>
      <c r="AS10" s="3" t="s">
        <v>47</v>
      </c>
      <c r="AT10" s="3">
        <v>0.66890000000000005</v>
      </c>
    </row>
    <row r="11" spans="1:47" x14ac:dyDescent="0.25">
      <c r="A11" s="3" t="s">
        <v>46</v>
      </c>
      <c r="B11" s="3">
        <f>60* DEGREES(1.22*B9 / (Constants!$B$5 * 1000))</f>
        <v>0.49405921491012822</v>
      </c>
      <c r="E11" s="3" t="s">
        <v>46</v>
      </c>
      <c r="F11" s="3">
        <f>60* DEGREES(1.22*F9 / (Constants!$B$5 * 1000))</f>
        <v>0.49751930703492336</v>
      </c>
      <c r="I11" s="3" t="s">
        <v>46</v>
      </c>
      <c r="J11" s="3">
        <f>60* DEGREES(1.22*J9 / (Constants!$B$5 * 1000))</f>
        <v>0.49405921491012822</v>
      </c>
      <c r="M11" s="3" t="s">
        <v>46</v>
      </c>
      <c r="N11" s="3">
        <f>60* DEGREES(1.22*N9 / (Constants!$B$5 * 1000))</f>
        <v>0.58611863568497824</v>
      </c>
      <c r="Q11" s="3" t="s">
        <v>46</v>
      </c>
      <c r="R11" s="3">
        <f>60* DEGREES(1.22*R9 / (Constants!$B$5 * 1000))</f>
        <v>0.59010298419231799</v>
      </c>
      <c r="U11" s="3" t="s">
        <v>46</v>
      </c>
      <c r="V11" s="3">
        <f>60* DEGREES(1.22*V9 / (Constants!$B$5 * 1000))</f>
        <v>0.58611863568497824</v>
      </c>
      <c r="Y11" s="3" t="s">
        <v>46</v>
      </c>
      <c r="Z11" s="3">
        <f>60* DEGREES(1.22*Z9 / (Constants!$B$5 * 1000))</f>
        <v>0.66769292880893416</v>
      </c>
      <c r="AC11" s="3" t="s">
        <v>46</v>
      </c>
      <c r="AD11" s="3">
        <f>60* DEGREES(1.22*AD9 / (Constants!$B$5 * 1000))</f>
        <v>0.67262093880485418</v>
      </c>
      <c r="AG11" s="3" t="s">
        <v>46</v>
      </c>
      <c r="AH11" s="3">
        <f>60* DEGREES(1.22*AH9 / (Constants!$B$5 * 1000))</f>
        <v>0.66769292880893416</v>
      </c>
      <c r="AK11" s="3" t="s">
        <v>46</v>
      </c>
      <c r="AL11" s="3">
        <f>60* DEGREES(1.22*AL9 / (Constants!$B$5 * 1000))</f>
        <v>0.77904498446142911</v>
      </c>
      <c r="AO11" s="3" t="s">
        <v>46</v>
      </c>
      <c r="AP11" s="3">
        <f>60* DEGREES(1.22*AP9 / (Constants!$B$5 * 1000))</f>
        <v>0.72242529514660114</v>
      </c>
      <c r="AS11" s="3" t="s">
        <v>46</v>
      </c>
      <c r="AT11" s="3">
        <f>60* DEGREES(1.22*AT9 / (Constants!$B$5 * 1000))</f>
        <v>0.83304339186353338</v>
      </c>
    </row>
    <row r="12" spans="1:47" x14ac:dyDescent="0.25">
      <c r="A12" s="3" t="s">
        <v>48</v>
      </c>
      <c r="B12" s="4" cm="1">
        <f t="array" ref="B12">INDEX(B14:B72, MATCH(MIN(ABS(C14:C72-B$11)),ABS(C14:C72-B$11),0))</f>
        <v>0.56092799999999998</v>
      </c>
      <c r="E12" s="3" t="s">
        <v>48</v>
      </c>
      <c r="F12" s="4" cm="1">
        <f t="array" ref="F12">INDEX(F14:F72, MATCH(MIN(ABS(G14:G72-F$11)),ABS(G14:G72-F$11),0))</f>
        <v>0.70559300000000003</v>
      </c>
      <c r="I12" s="3" t="s">
        <v>48</v>
      </c>
      <c r="J12" s="4" cm="1">
        <f t="array" ref="J12">INDEX(J14:J72, MATCH(MIN(ABS(K14:K72-J$11)),ABS(K14:K72-J$11),0))</f>
        <v>0.56135199999999996</v>
      </c>
      <c r="M12" s="3" t="s">
        <v>48</v>
      </c>
      <c r="N12" s="4" cm="1">
        <f t="array" ref="N12">INDEX(N14:N72, MATCH(MIN(ABS(O14:O72-N$11)),ABS(O14:O72-N$11),0))</f>
        <v>0.49464399999999997</v>
      </c>
      <c r="Q12" s="3" t="s">
        <v>48</v>
      </c>
      <c r="R12" s="4" cm="1">
        <f t="array" ref="R12">INDEX(R14:R72, MATCH(MIN(ABS(S14:S72-R$11)),ABS(S14:S72-R$11),0))</f>
        <v>0.67268799999999995</v>
      </c>
      <c r="U12" s="3" t="s">
        <v>48</v>
      </c>
      <c r="V12" s="4" cm="1">
        <f t="array" ref="V12">INDEX(V14:V72, MATCH(MIN(ABS(W14:W72-V$11)),ABS(W14:W72-V$11),0))</f>
        <v>0.493925</v>
      </c>
      <c r="Y12" s="3" t="s">
        <v>48</v>
      </c>
      <c r="Z12" s="4" cm="1">
        <f t="array" ref="Z12">INDEX(Z14:Z72, MATCH(MIN(ABS(AA14:AA72-Z$11)),ABS(AA14:AA72-Z$11),0))</f>
        <v>0.49441600000000002</v>
      </c>
      <c r="AC12" s="3" t="s">
        <v>48</v>
      </c>
      <c r="AD12" s="4" cm="1">
        <f t="array" ref="AD12">INDEX(AD14:AD72, MATCH(MIN(ABS(AE14:AE72-AD$11)),ABS(AE14:AE72-AD$11),0))</f>
        <v>0.64186399999999999</v>
      </c>
      <c r="AG12" s="3" t="s">
        <v>48</v>
      </c>
      <c r="AH12" s="4" cm="1">
        <f t="array" ref="AH12">INDEX(AH14:AH72, MATCH(MIN(ABS(AI14:AI72-AH$11)),ABS(AI14:AI72-AH$11),0))</f>
        <v>0.49077100000000001</v>
      </c>
      <c r="AK12" s="3" t="s">
        <v>48</v>
      </c>
      <c r="AL12" s="4" cm="1">
        <f t="array" ref="AL12">INDEX(AL14:AL72, MATCH(MIN(ABS(AM14:AM72-AL$11)),ABS(AM14:AM72-AL$11),0))</f>
        <v>0</v>
      </c>
      <c r="AO12" s="3" t="s">
        <v>48</v>
      </c>
      <c r="AP12" s="4" cm="1">
        <f t="array" ref="AP12">INDEX(AP14:AP72, MATCH(MIN(ABS(AQ14:AQ72-AP$11)),ABS(AQ14:AQ72-AP$11),0))</f>
        <v>0</v>
      </c>
      <c r="AS12" s="3" t="s">
        <v>48</v>
      </c>
      <c r="AT12" s="4" cm="1">
        <f t="array" ref="AT12">INDEX(AT14:AT72, MATCH(MIN(ABS(AU14:AU72-AT$11)),ABS(AU14:AU72-AT$11),0))</f>
        <v>0</v>
      </c>
    </row>
    <row r="13" spans="1:47" x14ac:dyDescent="0.25">
      <c r="A13" t="s">
        <v>41</v>
      </c>
      <c r="B13" t="s">
        <v>42</v>
      </c>
      <c r="C13" t="s">
        <v>43</v>
      </c>
      <c r="E13" t="s">
        <v>41</v>
      </c>
      <c r="F13" t="s">
        <v>42</v>
      </c>
      <c r="G13" t="s">
        <v>43</v>
      </c>
      <c r="I13" t="s">
        <v>41</v>
      </c>
      <c r="J13" t="s">
        <v>42</v>
      </c>
      <c r="K13" t="s">
        <v>43</v>
      </c>
      <c r="M13" t="s">
        <v>41</v>
      </c>
      <c r="N13" t="s">
        <v>42</v>
      </c>
      <c r="O13" t="s">
        <v>43</v>
      </c>
      <c r="Q13" t="s">
        <v>41</v>
      </c>
      <c r="R13" t="s">
        <v>42</v>
      </c>
      <c r="S13" t="s">
        <v>43</v>
      </c>
      <c r="U13" t="s">
        <v>41</v>
      </c>
      <c r="V13" t="s">
        <v>42</v>
      </c>
      <c r="W13" t="s">
        <v>43</v>
      </c>
      <c r="Y13" t="s">
        <v>41</v>
      </c>
      <c r="Z13" t="s">
        <v>42</v>
      </c>
      <c r="AA13" t="s">
        <v>43</v>
      </c>
      <c r="AC13" t="s">
        <v>41</v>
      </c>
      <c r="AD13" t="s">
        <v>42</v>
      </c>
      <c r="AE13" t="s">
        <v>43</v>
      </c>
      <c r="AG13" t="s">
        <v>41</v>
      </c>
      <c r="AH13" t="s">
        <v>42</v>
      </c>
      <c r="AI13" t="s">
        <v>43</v>
      </c>
      <c r="AK13" t="s">
        <v>41</v>
      </c>
      <c r="AL13" t="s">
        <v>42</v>
      </c>
      <c r="AM13" t="s">
        <v>43</v>
      </c>
      <c r="AO13" t="s">
        <v>41</v>
      </c>
      <c r="AP13" t="s">
        <v>42</v>
      </c>
      <c r="AQ13" t="s">
        <v>43</v>
      </c>
      <c r="AS13" t="s">
        <v>41</v>
      </c>
      <c r="AT13" t="s">
        <v>42</v>
      </c>
      <c r="AU13" t="s">
        <v>43</v>
      </c>
    </row>
    <row r="14" spans="1:47" x14ac:dyDescent="0.25">
      <c r="A14" s="2">
        <v>0</v>
      </c>
      <c r="B14">
        <v>0</v>
      </c>
      <c r="C14" s="5">
        <f>60*DEGREES(ATAN2(Constants!$B$4,A14))</f>
        <v>0</v>
      </c>
      <c r="E14" s="2">
        <v>0</v>
      </c>
      <c r="F14">
        <v>0</v>
      </c>
      <c r="G14" s="5">
        <f>60*DEGREES(ATAN2(Constants!$B$4,E14))</f>
        <v>0</v>
      </c>
      <c r="I14" s="2">
        <v>0</v>
      </c>
      <c r="J14">
        <v>0</v>
      </c>
      <c r="K14" s="5">
        <f>60*DEGREES(ATAN2(Constants!$B$4,I14))</f>
        <v>0</v>
      </c>
      <c r="M14" s="2">
        <v>0</v>
      </c>
      <c r="N14">
        <v>0</v>
      </c>
      <c r="O14" s="5">
        <f>60*DEGREES(ATAN2(Constants!$B$4,M14))</f>
        <v>0</v>
      </c>
      <c r="Q14" s="2">
        <v>0</v>
      </c>
      <c r="R14">
        <v>0</v>
      </c>
      <c r="S14" s="5">
        <f>60*DEGREES(ATAN2(Constants!$B$4,Q14))</f>
        <v>0</v>
      </c>
      <c r="U14" s="2">
        <v>0</v>
      </c>
      <c r="V14">
        <v>0</v>
      </c>
      <c r="W14" s="5">
        <f>60*DEGREES(ATAN2(Constants!$B$4,U14))</f>
        <v>0</v>
      </c>
      <c r="Y14" s="2">
        <v>0</v>
      </c>
      <c r="Z14">
        <v>0</v>
      </c>
      <c r="AA14" s="5">
        <f>60*DEGREES(ATAN2(Constants!$B$4,Y14))</f>
        <v>0</v>
      </c>
      <c r="AC14" s="2">
        <v>0</v>
      </c>
      <c r="AD14">
        <v>0</v>
      </c>
      <c r="AE14" s="5">
        <f>60*DEGREES(ATAN2(Constants!$B$4,AC14))</f>
        <v>0</v>
      </c>
      <c r="AG14" s="2">
        <v>0</v>
      </c>
      <c r="AH14">
        <v>0</v>
      </c>
      <c r="AI14" s="5">
        <f>60*DEGREES(ATAN2(Constants!$B$4,AG14))</f>
        <v>0</v>
      </c>
      <c r="AK14" s="2"/>
      <c r="AM14" s="5">
        <f>60*DEGREES(ATAN2(Constants!$B$4,AK14))</f>
        <v>0</v>
      </c>
      <c r="AO14" s="2"/>
      <c r="AQ14" s="5">
        <f>60*DEGREES(ATAN2(Constants!$B$4,AO14))</f>
        <v>0</v>
      </c>
      <c r="AS14" s="2"/>
      <c r="AU14" s="5">
        <f>60*DEGREES(ATAN2(Constants!$B$4,AS14))</f>
        <v>0</v>
      </c>
    </row>
    <row r="15" spans="1:47" x14ac:dyDescent="0.25">
      <c r="A15" s="2">
        <v>890.77719999999999</v>
      </c>
      <c r="B15">
        <v>2.0895E-2</v>
      </c>
      <c r="C15" s="5">
        <f>60*DEGREES(ATAN2(Constants!$B$4,A15))</f>
        <v>5.8440199284234093E-2</v>
      </c>
      <c r="E15" s="2">
        <v>855.40959999999995</v>
      </c>
      <c r="F15">
        <v>3.2946999999999997E-2</v>
      </c>
      <c r="G15" s="5">
        <f>60*DEGREES(ATAN2(Constants!$B$4,E15))</f>
        <v>5.6119877668649107E-2</v>
      </c>
      <c r="I15" s="2">
        <v>890.55780000000004</v>
      </c>
      <c r="J15">
        <v>2.1246000000000001E-2</v>
      </c>
      <c r="K15" s="5">
        <f>60*DEGREES(ATAN2(Constants!$B$4,I15))</f>
        <v>5.8425805359781958E-2</v>
      </c>
      <c r="M15" s="2">
        <v>857.47749999999996</v>
      </c>
      <c r="N15">
        <v>1.2074E-2</v>
      </c>
      <c r="O15" s="5">
        <f>60*DEGREES(ATAN2(Constants!$B$4,M15))</f>
        <v>5.6255544014935495E-2</v>
      </c>
      <c r="Q15" s="2">
        <v>787.8845</v>
      </c>
      <c r="R15">
        <v>1.9709999999999998E-2</v>
      </c>
      <c r="S15" s="5">
        <f>60*DEGREES(ATAN2(Constants!$B$4,Q15))</f>
        <v>5.1689835790503624E-2</v>
      </c>
      <c r="U15" s="2">
        <v>857.4425</v>
      </c>
      <c r="V15">
        <v>1.2222E-2</v>
      </c>
      <c r="W15" s="5">
        <f>60*DEGREES(ATAN2(Constants!$B$4,U15))</f>
        <v>5.6253247810031964E-2</v>
      </c>
      <c r="Y15" s="2">
        <v>1425.6569999999999</v>
      </c>
      <c r="Z15">
        <v>2.4445999999999999E-2</v>
      </c>
      <c r="AA15" s="5">
        <f>60*DEGREES(ATAN2(Constants!$B$4,Y15))</f>
        <v>9.3531445549382461E-2</v>
      </c>
      <c r="AC15" s="2">
        <v>780.69889999999998</v>
      </c>
      <c r="AD15">
        <v>1.4664999999999999E-2</v>
      </c>
      <c r="AE15" s="5">
        <f>60*DEGREES(ATAN2(Constants!$B$4,AC15))</f>
        <v>5.1218418363201748E-2</v>
      </c>
      <c r="AG15" s="2">
        <v>1427.675</v>
      </c>
      <c r="AH15">
        <v>2.3935999999999999E-2</v>
      </c>
      <c r="AI15" s="5">
        <f>60*DEGREES(ATAN2(Constants!$B$4,AG15))</f>
        <v>9.3663838163472166E-2</v>
      </c>
      <c r="AK15" s="2"/>
      <c r="AM15" s="5">
        <f>60*DEGREES(ATAN2(Constants!$B$4,AK15))</f>
        <v>0</v>
      </c>
      <c r="AO15" s="2"/>
      <c r="AQ15" s="5">
        <f>60*DEGREES(ATAN2(Constants!$B$4,AO15))</f>
        <v>0</v>
      </c>
      <c r="AS15" s="2"/>
      <c r="AU15" s="5">
        <f>60*DEGREES(ATAN2(Constants!$B$4,AS15))</f>
        <v>0</v>
      </c>
    </row>
    <row r="16" spans="1:47" x14ac:dyDescent="0.25">
      <c r="A16" s="2">
        <v>1781.5540000000001</v>
      </c>
      <c r="B16">
        <v>8.3581000000000003E-2</v>
      </c>
      <c r="C16" s="5">
        <f>60*DEGREES(ATAN2(Constants!$B$4,A16))</f>
        <v>0.11688037229234978</v>
      </c>
      <c r="E16" s="2">
        <v>1710.819</v>
      </c>
      <c r="F16">
        <v>0.13178599999999999</v>
      </c>
      <c r="G16" s="5">
        <f>60*DEGREES(ATAN2(Constants!$B$4,E16))</f>
        <v>0.11223974218621624</v>
      </c>
      <c r="I16" s="2">
        <v>1781.116</v>
      </c>
      <c r="J16">
        <v>8.4985000000000005E-2</v>
      </c>
      <c r="K16" s="5">
        <f>60*DEGREES(ATAN2(Constants!$B$4,I16))</f>
        <v>0.1168516369281539</v>
      </c>
      <c r="M16" s="2">
        <v>1714.9549999999999</v>
      </c>
      <c r="N16">
        <v>4.8298000000000001E-2</v>
      </c>
      <c r="O16" s="5">
        <f>60*DEGREES(ATAN2(Constants!$B$4,M16))</f>
        <v>0.11251108799974245</v>
      </c>
      <c r="Q16" s="2">
        <v>1575.769</v>
      </c>
      <c r="R16">
        <v>7.8839999999999993E-2</v>
      </c>
      <c r="S16" s="5">
        <f>60*DEGREES(ATAN2(Constants!$B$4,Q16))</f>
        <v>0.10337967155763517</v>
      </c>
      <c r="U16" s="2">
        <v>1714.885</v>
      </c>
      <c r="V16">
        <v>4.8888000000000001E-2</v>
      </c>
      <c r="W16" s="5">
        <f>60*DEGREES(ATAN2(Constants!$B$4,U16))</f>
        <v>0.11250649558993908</v>
      </c>
      <c r="Y16" s="2">
        <v>2851.3150000000001</v>
      </c>
      <c r="Z16">
        <v>9.7783999999999996E-2</v>
      </c>
      <c r="AA16" s="5">
        <f>60*DEGREES(ATAN2(Constants!$B$4,Y16))</f>
        <v>0.18706295656614932</v>
      </c>
      <c r="AC16" s="2">
        <v>1561.3979999999999</v>
      </c>
      <c r="AD16">
        <v>5.8661999999999999E-2</v>
      </c>
      <c r="AE16" s="5">
        <f>60*DEGREES(ATAN2(Constants!$B$4,AC16))</f>
        <v>0.10243684982483593</v>
      </c>
      <c r="AG16" s="2">
        <v>2855.3510000000001</v>
      </c>
      <c r="AH16">
        <v>9.5744999999999997E-2</v>
      </c>
      <c r="AI16" s="5">
        <f>60*DEGREES(ATAN2(Constants!$B$4,AG16))</f>
        <v>0.18732774179373993</v>
      </c>
      <c r="AK16" s="2"/>
      <c r="AM16" s="5">
        <f>60*DEGREES(ATAN2(Constants!$B$4,AK16))</f>
        <v>0</v>
      </c>
      <c r="AO16" s="2"/>
      <c r="AQ16" s="5">
        <f>60*DEGREES(ATAN2(Constants!$B$4,AO16))</f>
        <v>0</v>
      </c>
      <c r="AS16" s="2"/>
      <c r="AU16" s="5">
        <f>60*DEGREES(ATAN2(Constants!$B$4,AS16))</f>
        <v>0</v>
      </c>
    </row>
    <row r="17" spans="1:47" x14ac:dyDescent="0.25">
      <c r="A17" s="2">
        <v>2672.3319999999999</v>
      </c>
      <c r="B17">
        <v>0.17439499999999999</v>
      </c>
      <c r="C17" s="5">
        <f>60*DEGREES(ATAN2(Constants!$B$4,A17))</f>
        <v>0.17532062395993719</v>
      </c>
      <c r="E17" s="2">
        <v>2566.2289999999998</v>
      </c>
      <c r="F17">
        <v>0.26394099999999998</v>
      </c>
      <c r="G17" s="5">
        <f>60*DEGREES(ATAN2(Constants!$B$4,E17))</f>
        <v>0.16835964600747375</v>
      </c>
      <c r="I17" s="2">
        <v>2671.6729999999998</v>
      </c>
      <c r="J17">
        <v>0.17425499999999999</v>
      </c>
      <c r="K17" s="5">
        <f>60*DEGREES(ATAN2(Constants!$B$4,I17))</f>
        <v>0.17527738970199716</v>
      </c>
      <c r="M17" s="2">
        <v>2572.4319999999998</v>
      </c>
      <c r="N17">
        <v>0.103586</v>
      </c>
      <c r="O17" s="5">
        <f>60*DEGREES(ATAN2(Constants!$B$4,M17))</f>
        <v>0.16876659912136519</v>
      </c>
      <c r="Q17" s="2">
        <v>2363.6529999999998</v>
      </c>
      <c r="R17">
        <v>0.166405</v>
      </c>
      <c r="S17" s="5">
        <f>60*DEGREES(ATAN2(Constants!$B$4,Q17))</f>
        <v>0.15506947447509536</v>
      </c>
      <c r="U17" s="2">
        <v>2572.3270000000002</v>
      </c>
      <c r="V17">
        <v>0.10481</v>
      </c>
      <c r="W17" s="5">
        <f>60*DEGREES(ATAN2(Constants!$B$4,U17))</f>
        <v>0.16875971050666932</v>
      </c>
      <c r="Y17" s="2">
        <v>4276.9719999999998</v>
      </c>
      <c r="Z17">
        <v>0.194969</v>
      </c>
      <c r="AA17" s="5">
        <f>60*DEGREES(ATAN2(Constants!$B$4,Y17))</f>
        <v>0.28059440170012201</v>
      </c>
      <c r="AC17" s="2">
        <v>2342.0970000000002</v>
      </c>
      <c r="AD17">
        <v>0.125865</v>
      </c>
      <c r="AE17" s="5">
        <f>60*DEGREES(ATAN2(Constants!$B$4,AC17))</f>
        <v>0.15365527468040779</v>
      </c>
      <c r="AG17" s="2">
        <v>4283.0259999999998</v>
      </c>
      <c r="AH17">
        <v>0.19000600000000001</v>
      </c>
      <c r="AI17" s="5">
        <f>60*DEGREES(ATAN2(Constants!$B$4,AG17))</f>
        <v>0.28099157954003584</v>
      </c>
      <c r="AK17" s="2"/>
      <c r="AM17" s="5">
        <f>60*DEGREES(ATAN2(Constants!$B$4,AK17))</f>
        <v>0</v>
      </c>
      <c r="AO17" s="2"/>
      <c r="AQ17" s="5">
        <f>60*DEGREES(ATAN2(Constants!$B$4,AO17))</f>
        <v>0</v>
      </c>
      <c r="AS17" s="2"/>
      <c r="AU17" s="5">
        <f>60*DEGREES(ATAN2(Constants!$B$4,AS17))</f>
        <v>0</v>
      </c>
    </row>
    <row r="18" spans="1:47" x14ac:dyDescent="0.25">
      <c r="A18" s="2">
        <v>3563.1089999999999</v>
      </c>
      <c r="B18">
        <v>0.27160499999999999</v>
      </c>
      <c r="C18" s="5">
        <f>60*DEGREES(ATAN2(Constants!$B$4,A18))</f>
        <v>0.23376080992034015</v>
      </c>
      <c r="E18" s="2">
        <v>3421.6390000000001</v>
      </c>
      <c r="F18">
        <v>0.40485300000000002</v>
      </c>
      <c r="G18" s="5">
        <f>60*DEGREES(ATAN2(Constants!$B$4,E18))</f>
        <v>0.22447954973899792</v>
      </c>
      <c r="I18" s="2">
        <v>3562.2310000000002</v>
      </c>
      <c r="J18">
        <v>0.27259800000000001</v>
      </c>
      <c r="K18" s="5">
        <f>60*DEGREES(ATAN2(Constants!$B$4,I18))</f>
        <v>0.2337032079804395</v>
      </c>
      <c r="M18" s="2">
        <v>3429.91</v>
      </c>
      <c r="N18">
        <v>0.17311399999999999</v>
      </c>
      <c r="O18" s="5">
        <f>60*DEGREES(ATAN2(Constants!$B$4,M18))</f>
        <v>0.22502217575845651</v>
      </c>
      <c r="Q18" s="2">
        <v>3151.538</v>
      </c>
      <c r="R18">
        <v>0.26533299999999999</v>
      </c>
      <c r="S18" s="5">
        <f>60*DEGREES(ATAN2(Constants!$B$4,Q18))</f>
        <v>0.20675934292829354</v>
      </c>
      <c r="U18" s="2">
        <v>3429.77</v>
      </c>
      <c r="V18">
        <v>0.171402</v>
      </c>
      <c r="W18" s="5">
        <f>60*DEGREES(ATAN2(Constants!$B$4,U18))</f>
        <v>0.22501299093887928</v>
      </c>
      <c r="Y18" s="2">
        <v>5702.6289999999999</v>
      </c>
      <c r="Z18">
        <v>0.289385</v>
      </c>
      <c r="AA18" s="5">
        <f>60*DEGREES(ATAN2(Constants!$B$4,Y18))</f>
        <v>0.37412584641868518</v>
      </c>
      <c r="AC18" s="2">
        <v>3122.7959999999998</v>
      </c>
      <c r="AD18">
        <v>0.20674200000000001</v>
      </c>
      <c r="AE18" s="5">
        <f>60*DEGREES(ATAN2(Constants!$B$4,AC18))</f>
        <v>0.20487369946776424</v>
      </c>
      <c r="AG18" s="2">
        <v>5710.701</v>
      </c>
      <c r="AH18">
        <v>0.28780099999999997</v>
      </c>
      <c r="AI18" s="5">
        <f>60*DEGREES(ATAN2(Constants!$B$4,AG18))</f>
        <v>0.37465541686915566</v>
      </c>
      <c r="AK18" s="2"/>
      <c r="AM18" s="5">
        <f>60*DEGREES(ATAN2(Constants!$B$4,AK18))</f>
        <v>0</v>
      </c>
      <c r="AO18" s="2"/>
      <c r="AQ18" s="5">
        <f>60*DEGREES(ATAN2(Constants!$B$4,AO18))</f>
        <v>0</v>
      </c>
      <c r="AS18" s="2"/>
      <c r="AU18" s="5">
        <f>60*DEGREES(ATAN2(Constants!$B$4,AS18))</f>
        <v>0</v>
      </c>
    </row>
    <row r="19" spans="1:47" x14ac:dyDescent="0.25">
      <c r="A19" s="2">
        <v>4453.8860000000004</v>
      </c>
      <c r="B19">
        <v>0.36946400000000001</v>
      </c>
      <c r="C19" s="5">
        <f>60*DEGREES(ATAN2(Constants!$B$4,A19))</f>
        <v>0.2922009957456364</v>
      </c>
      <c r="E19" s="2">
        <v>4277.0479999999998</v>
      </c>
      <c r="F19">
        <v>0.52825</v>
      </c>
      <c r="G19" s="5">
        <f>60*DEGREES(ATAN2(Constants!$B$4,E19))</f>
        <v>0.28059938774502352</v>
      </c>
      <c r="I19" s="2">
        <v>4452.7889999999998</v>
      </c>
      <c r="J19">
        <v>0.36933500000000002</v>
      </c>
      <c r="K19" s="5">
        <f>60*DEGREES(ATAN2(Constants!$B$4,I19))</f>
        <v>0.29212902612387465</v>
      </c>
      <c r="M19" s="2">
        <v>4287.3869999999997</v>
      </c>
      <c r="N19">
        <v>0.243034</v>
      </c>
      <c r="O19" s="5">
        <f>60*DEGREES(ATAN2(Constants!$B$4,M19))</f>
        <v>0.28127768666917957</v>
      </c>
      <c r="Q19" s="2">
        <v>3939.422</v>
      </c>
      <c r="R19">
        <v>0.37298700000000001</v>
      </c>
      <c r="S19" s="5">
        <f>60*DEGREES(ATAN2(Constants!$B$4,Q19))</f>
        <v>0.25844914568214922</v>
      </c>
      <c r="U19" s="2">
        <v>4287.2120000000004</v>
      </c>
      <c r="V19">
        <v>0.24171100000000001</v>
      </c>
      <c r="W19" s="5">
        <f>60*DEGREES(ATAN2(Constants!$B$4,U19))</f>
        <v>0.28126620564473565</v>
      </c>
      <c r="Y19" s="2">
        <v>7128.2860000000001</v>
      </c>
      <c r="Z19">
        <v>0.37292500000000001</v>
      </c>
      <c r="AA19" s="5">
        <f>60*DEGREES(ATAN2(Constants!$B$4,Y19))</f>
        <v>0.46765729058336897</v>
      </c>
      <c r="AC19" s="2">
        <v>3903.4949999999999</v>
      </c>
      <c r="AD19">
        <v>0.29283300000000001</v>
      </c>
      <c r="AE19" s="5">
        <f>60*DEGREES(ATAN2(Constants!$B$4,AC19))</f>
        <v>0.25609212416416688</v>
      </c>
      <c r="AG19" s="2">
        <v>7138.3770000000004</v>
      </c>
      <c r="AH19">
        <v>0.37010199999999999</v>
      </c>
      <c r="AI19" s="5">
        <f>60*DEGREES(ATAN2(Constants!$B$4,AG19))</f>
        <v>0.46831931924789388</v>
      </c>
      <c r="AK19" s="2"/>
      <c r="AM19" s="5">
        <f>60*DEGREES(ATAN2(Constants!$B$4,AK19))</f>
        <v>0</v>
      </c>
      <c r="AO19" s="2"/>
      <c r="AQ19" s="5">
        <f>60*DEGREES(ATAN2(Constants!$B$4,AO19))</f>
        <v>0</v>
      </c>
      <c r="AS19" s="2"/>
      <c r="AU19" s="5">
        <f>60*DEGREES(ATAN2(Constants!$B$4,AS19))</f>
        <v>0</v>
      </c>
    </row>
    <row r="20" spans="1:47" x14ac:dyDescent="0.25">
      <c r="A20" s="2">
        <v>5344.6629999999996</v>
      </c>
      <c r="B20">
        <v>0.45236799999999999</v>
      </c>
      <c r="C20" s="5">
        <f>60*DEGREES(ATAN2(Constants!$B$4,A20))</f>
        <v>0.35064118140204914</v>
      </c>
      <c r="E20" s="2">
        <v>5132.4579999999996</v>
      </c>
      <c r="F20">
        <v>0.61801799999999996</v>
      </c>
      <c r="G20" s="5">
        <f>60*DEGREES(ATAN2(Constants!$B$4,E20))</f>
        <v>0.33671929120734762</v>
      </c>
      <c r="I20" s="2">
        <v>5343.3469999999998</v>
      </c>
      <c r="J20">
        <v>0.45248100000000002</v>
      </c>
      <c r="K20" s="5">
        <f>60*DEGREES(ATAN2(Constants!$B$4,I20))</f>
        <v>0.35055484409855109</v>
      </c>
      <c r="M20" s="2">
        <v>5144.8649999999998</v>
      </c>
      <c r="N20">
        <v>0.30923600000000001</v>
      </c>
      <c r="O20" s="5">
        <f>60*DEGREES(ATAN2(Constants!$B$4,M20))</f>
        <v>0.33753326303511377</v>
      </c>
      <c r="Q20" s="2">
        <v>4727.3069999999998</v>
      </c>
      <c r="R20">
        <v>0.466171</v>
      </c>
      <c r="S20" s="5">
        <f>60*DEGREES(ATAN2(Constants!$B$4,Q20))</f>
        <v>0.31013901392499837</v>
      </c>
      <c r="U20" s="2">
        <v>5144.6549999999997</v>
      </c>
      <c r="V20">
        <v>0.30891999999999997</v>
      </c>
      <c r="W20" s="5">
        <f>60*DEGREES(ATAN2(Constants!$B$4,U20))</f>
        <v>0.3375194858058217</v>
      </c>
      <c r="Y20" s="2">
        <v>8553.9439999999995</v>
      </c>
      <c r="Z20">
        <v>0.43945899999999999</v>
      </c>
      <c r="AA20" s="5">
        <f>60*DEGREES(ATAN2(Constants!$B$4,Y20))</f>
        <v>0.56118879966155588</v>
      </c>
      <c r="AC20" s="2">
        <v>4684.1930000000002</v>
      </c>
      <c r="AD20">
        <v>0.37871300000000002</v>
      </c>
      <c r="AE20" s="5">
        <f>60*DEGREES(ATAN2(Constants!$B$4,AC20))</f>
        <v>0.30731048314102349</v>
      </c>
      <c r="AG20" s="2">
        <v>8566.0519999999997</v>
      </c>
      <c r="AH20">
        <v>0.436031</v>
      </c>
      <c r="AI20" s="5">
        <f>60*DEGREES(ATAN2(Constants!$B$4,AG20))</f>
        <v>0.56198315532548493</v>
      </c>
      <c r="AK20" s="2"/>
      <c r="AM20" s="5">
        <f>60*DEGREES(ATAN2(Constants!$B$4,AK20))</f>
        <v>0</v>
      </c>
      <c r="AO20" s="2"/>
      <c r="AQ20" s="5">
        <f>60*DEGREES(ATAN2(Constants!$B$4,AO20))</f>
        <v>0</v>
      </c>
      <c r="AS20" s="2"/>
      <c r="AU20" s="5">
        <f>60*DEGREES(ATAN2(Constants!$B$4,AS20))</f>
        <v>0</v>
      </c>
    </row>
    <row r="21" spans="1:47" x14ac:dyDescent="0.25">
      <c r="A21" s="2">
        <v>6235.44</v>
      </c>
      <c r="B21">
        <v>0.51476999999999995</v>
      </c>
      <c r="C21" s="5">
        <f>60*DEGREES(ATAN2(Constants!$B$4,A21))</f>
        <v>0.40908136685580176</v>
      </c>
      <c r="E21" s="2">
        <v>5987.8670000000002</v>
      </c>
      <c r="F21">
        <v>0.67074800000000001</v>
      </c>
      <c r="G21" s="5">
        <f>60*DEGREES(ATAN2(Constants!$B$4,E21))</f>
        <v>0.39283912888435146</v>
      </c>
      <c r="I21" s="2">
        <v>6233.9040000000005</v>
      </c>
      <c r="J21">
        <v>0.51373899999999995</v>
      </c>
      <c r="K21" s="5">
        <f>60*DEGREES(ATAN2(Constants!$B$4,I21))</f>
        <v>0.40898059626486338</v>
      </c>
      <c r="M21" s="2">
        <v>6002.3419999999996</v>
      </c>
      <c r="N21">
        <v>0.36901099999999998</v>
      </c>
      <c r="O21" s="5">
        <f>60*DEGREES(ATAN2(Constants!$B$4,M21))</f>
        <v>0.39378877361442294</v>
      </c>
      <c r="Q21" s="2">
        <v>5515.1909999999998</v>
      </c>
      <c r="R21">
        <v>0.54501900000000003</v>
      </c>
      <c r="S21" s="5">
        <f>60*DEGREES(ATAN2(Constants!$B$4,Q21))</f>
        <v>0.36182881642176112</v>
      </c>
      <c r="U21" s="2">
        <v>6002.0969999999998</v>
      </c>
      <c r="V21">
        <v>0.36752600000000002</v>
      </c>
      <c r="W21" s="5">
        <f>60*DEGREES(ATAN2(Constants!$B$4,U21))</f>
        <v>0.3937727001803048</v>
      </c>
      <c r="Y21" s="2">
        <v>9979.6010000000006</v>
      </c>
      <c r="Z21">
        <v>0.49441600000000002</v>
      </c>
      <c r="AA21" s="5">
        <f>60*DEGREES(ATAN2(Constants!$B$4,Y21))</f>
        <v>0.65472024230307091</v>
      </c>
      <c r="AC21" s="2">
        <v>5464.8919999999998</v>
      </c>
      <c r="AD21">
        <v>0.45216099999999998</v>
      </c>
      <c r="AE21" s="5">
        <f>60*DEGREES(ATAN2(Constants!$B$4,AC21))</f>
        <v>0.35852890758730338</v>
      </c>
      <c r="AG21" s="2">
        <v>9993.7270000000008</v>
      </c>
      <c r="AH21">
        <v>0.49077100000000001</v>
      </c>
      <c r="AI21" s="5">
        <f>60*DEGREES(ATAN2(Constants!$B$4,AG21))</f>
        <v>0.65564699056872389</v>
      </c>
      <c r="AK21" s="2"/>
      <c r="AM21" s="5">
        <f>60*DEGREES(ATAN2(Constants!$B$4,AK21))</f>
        <v>0</v>
      </c>
      <c r="AO21" s="2"/>
      <c r="AQ21" s="5">
        <f>60*DEGREES(ATAN2(Constants!$B$4,AO21))</f>
        <v>0</v>
      </c>
      <c r="AS21" s="2"/>
      <c r="AU21" s="5">
        <f>60*DEGREES(ATAN2(Constants!$B$4,AS21))</f>
        <v>0</v>
      </c>
    </row>
    <row r="22" spans="1:47" x14ac:dyDescent="0.25">
      <c r="A22" s="2">
        <v>7126.2169999999996</v>
      </c>
      <c r="B22">
        <v>0.56092799999999998</v>
      </c>
      <c r="C22" s="5">
        <f>60*DEGREES(ATAN2(Constants!$B$4,A22))</f>
        <v>0.46752155207311757</v>
      </c>
      <c r="E22" s="2">
        <v>6843.277</v>
      </c>
      <c r="F22">
        <v>0.695322</v>
      </c>
      <c r="G22" s="5">
        <f>60*DEGREES(ATAN2(Constants!$B$4,E22))</f>
        <v>0.4489590319578311</v>
      </c>
      <c r="I22" s="2">
        <v>7124.4620000000004</v>
      </c>
      <c r="J22">
        <v>0.56135199999999996</v>
      </c>
      <c r="K22" s="5">
        <f>60*DEGREES(ATAN2(Constants!$B$4,I22))</f>
        <v>0.46740641380076708</v>
      </c>
      <c r="M22" s="2">
        <v>6859.82</v>
      </c>
      <c r="N22">
        <v>0.41883599999999999</v>
      </c>
      <c r="O22" s="5">
        <f>60*DEGREES(ATAN2(Constants!$B$4,M22))</f>
        <v>0.45004434958868589</v>
      </c>
      <c r="Q22" s="2">
        <v>6303.076</v>
      </c>
      <c r="R22">
        <v>0.60081899999999999</v>
      </c>
      <c r="S22" s="5">
        <f>60*DEGREES(ATAN2(Constants!$B$4,Q22))</f>
        <v>0.41351868436077283</v>
      </c>
      <c r="U22" s="2">
        <v>6859.54</v>
      </c>
      <c r="V22">
        <v>0.417688</v>
      </c>
      <c r="W22" s="5">
        <f>60*DEGREES(ATAN2(Constants!$B$4,U22))</f>
        <v>0.45002597994976756</v>
      </c>
      <c r="Y22" s="2">
        <v>11405.26</v>
      </c>
      <c r="Z22">
        <v>0.54677299999999995</v>
      </c>
      <c r="AA22" s="5">
        <f>60*DEGREES(ATAN2(Constants!$B$4,Y22))</f>
        <v>0.74825181518699924</v>
      </c>
      <c r="AC22" s="2">
        <v>6245.5910000000003</v>
      </c>
      <c r="AD22">
        <v>0.51374200000000003</v>
      </c>
      <c r="AE22" s="5">
        <f>60*DEGREES(ATAN2(Constants!$B$4,AC22))</f>
        <v>0.40974733187441414</v>
      </c>
      <c r="AG22" s="2">
        <v>11421.4</v>
      </c>
      <c r="AH22">
        <v>0.54485700000000004</v>
      </c>
      <c r="AI22" s="5">
        <f>60*DEGREES(ATAN2(Constants!$B$4,AG22))</f>
        <v>0.74931069362684921</v>
      </c>
      <c r="AK22" s="2"/>
      <c r="AM22" s="5">
        <f>60*DEGREES(ATAN2(Constants!$B$4,AK22))</f>
        <v>0</v>
      </c>
      <c r="AO22" s="2"/>
      <c r="AQ22" s="5">
        <f>60*DEGREES(ATAN2(Constants!$B$4,AO22))</f>
        <v>0</v>
      </c>
      <c r="AS22" s="2"/>
      <c r="AU22" s="5">
        <f>60*DEGREES(ATAN2(Constants!$B$4,AS22))</f>
        <v>0</v>
      </c>
    </row>
    <row r="23" spans="1:47" x14ac:dyDescent="0.25">
      <c r="A23" s="2">
        <v>8016.9949999999999</v>
      </c>
      <c r="B23">
        <v>0.59767000000000003</v>
      </c>
      <c r="C23" s="5">
        <f>60*DEGREES(ATAN2(Constants!$B$4,A23))</f>
        <v>0.52596180262607273</v>
      </c>
      <c r="E23" s="2">
        <v>7698.6869999999999</v>
      </c>
      <c r="F23">
        <v>0.70559300000000003</v>
      </c>
      <c r="G23" s="5">
        <f>60*DEGREES(ATAN2(Constants!$B$4,E23))</f>
        <v>0.50507893479202182</v>
      </c>
      <c r="I23" s="2">
        <v>8015.02</v>
      </c>
      <c r="J23">
        <v>0.59756799999999999</v>
      </c>
      <c r="K23" s="5">
        <f>60*DEGREES(ATAN2(Constants!$B$4,I23))</f>
        <v>0.52583223106665655</v>
      </c>
      <c r="M23" s="2">
        <v>7717.2969999999996</v>
      </c>
      <c r="N23">
        <v>0.45962500000000001</v>
      </c>
      <c r="O23" s="5">
        <f>60*DEGREES(ATAN2(Constants!$B$4,M23))</f>
        <v>0.50629985971606717</v>
      </c>
      <c r="Q23" s="2">
        <v>7090.96</v>
      </c>
      <c r="R23">
        <v>0.63811099999999998</v>
      </c>
      <c r="S23" s="5">
        <f>60*DEGREES(ATAN2(Constants!$B$4,Q23))</f>
        <v>0.4652084865069544</v>
      </c>
      <c r="U23" s="2">
        <v>7716.982</v>
      </c>
      <c r="V23">
        <v>0.45886500000000002</v>
      </c>
      <c r="W23" s="5">
        <f>60*DEGREES(ATAN2(Constants!$B$4,U23))</f>
        <v>0.50627919387237796</v>
      </c>
      <c r="Y23" s="2">
        <v>12830.92</v>
      </c>
      <c r="Z23">
        <v>0.59899199999999997</v>
      </c>
      <c r="AA23" s="5">
        <f>60*DEGREES(ATAN2(Constants!$B$4,Y23))</f>
        <v>0.8417834525690161</v>
      </c>
      <c r="AC23" s="2">
        <v>7026.29</v>
      </c>
      <c r="AD23">
        <v>0.56090200000000001</v>
      </c>
      <c r="AE23" s="5">
        <f>60*DEGREES(ATAN2(Constants!$B$4,AC23))</f>
        <v>0.46096575597961736</v>
      </c>
      <c r="AG23" s="2">
        <v>12849.08</v>
      </c>
      <c r="AH23">
        <v>0.59961500000000001</v>
      </c>
      <c r="AI23" s="5">
        <f>60*DEGREES(ATAN2(Constants!$B$4,AG23))</f>
        <v>0.84297485481346168</v>
      </c>
      <c r="AK23" s="2"/>
      <c r="AM23" s="5">
        <f>60*DEGREES(ATAN2(Constants!$B$4,AK23))</f>
        <v>0</v>
      </c>
      <c r="AO23" s="2"/>
      <c r="AQ23" s="5">
        <f>60*DEGREES(ATAN2(Constants!$B$4,AO23))</f>
        <v>0</v>
      </c>
      <c r="AS23" s="2"/>
      <c r="AU23" s="5">
        <f>60*DEGREES(ATAN2(Constants!$B$4,AS23))</f>
        <v>0</v>
      </c>
    </row>
    <row r="24" spans="1:47" x14ac:dyDescent="0.25">
      <c r="A24" s="2">
        <v>8907.7720000000008</v>
      </c>
      <c r="B24">
        <v>0.62979399999999996</v>
      </c>
      <c r="C24" s="5">
        <f>60*DEGREES(ATAN2(Constants!$B$4,A24))</f>
        <v>0.58440198726918469</v>
      </c>
      <c r="E24" s="2">
        <v>8554.0959999999995</v>
      </c>
      <c r="F24">
        <v>0.71452700000000002</v>
      </c>
      <c r="G24" s="5">
        <f>60*DEGREES(ATAN2(Constants!$B$4,E24))</f>
        <v>0.56119877175115962</v>
      </c>
      <c r="I24" s="2">
        <v>8905.5779999999995</v>
      </c>
      <c r="J24">
        <v>0.63003100000000001</v>
      </c>
      <c r="K24" s="5">
        <f>60*DEGREES(ATAN2(Constants!$B$4,I24))</f>
        <v>0.58425804802878012</v>
      </c>
      <c r="M24" s="2">
        <v>8574.7749999999996</v>
      </c>
      <c r="N24">
        <v>0.49464399999999997</v>
      </c>
      <c r="O24" s="5">
        <f>60*DEGREES(ATAN2(Constants!$B$4,M24))</f>
        <v>0.56255543517814455</v>
      </c>
      <c r="Q24" s="2">
        <v>7878.8450000000003</v>
      </c>
      <c r="R24">
        <v>0.659999</v>
      </c>
      <c r="S24" s="5">
        <f>60*DEGREES(ATAN2(Constants!$B$4,Q24))</f>
        <v>0.51689835404864026</v>
      </c>
      <c r="U24" s="2">
        <v>8574.4249999999993</v>
      </c>
      <c r="V24">
        <v>0.493925</v>
      </c>
      <c r="W24" s="5">
        <f>60*DEGREES(ATAN2(Constants!$B$4,U24))</f>
        <v>0.56253247312971766</v>
      </c>
      <c r="Y24" s="2">
        <v>14256.57</v>
      </c>
      <c r="Z24">
        <v>0.65381699999999998</v>
      </c>
      <c r="AA24" s="5">
        <f>60*DEGREES(ATAN2(Constants!$B$4,Y24))</f>
        <v>0.9353144326463031</v>
      </c>
      <c r="AC24" s="2">
        <v>7806.9889999999996</v>
      </c>
      <c r="AD24">
        <v>0.59263699999999997</v>
      </c>
      <c r="AE24" s="5">
        <f>60*DEGREES(ATAN2(Constants!$B$4,AC24))</f>
        <v>0.51218417988017451</v>
      </c>
      <c r="AG24" s="2">
        <v>14276.75</v>
      </c>
      <c r="AH24">
        <v>0.65479699999999996</v>
      </c>
      <c r="AI24" s="5">
        <f>60*DEGREES(ATAN2(Constants!$B$4,AG24))</f>
        <v>0.93663835869004164</v>
      </c>
      <c r="AK24" s="2"/>
      <c r="AM24" s="5">
        <f>60*DEGREES(ATAN2(Constants!$B$4,AK24))</f>
        <v>0</v>
      </c>
      <c r="AO24" s="2"/>
      <c r="AQ24" s="5">
        <f>60*DEGREES(ATAN2(Constants!$B$4,AO24))</f>
        <v>0</v>
      </c>
      <c r="AS24" s="2"/>
      <c r="AU24" s="5">
        <f>60*DEGREES(ATAN2(Constants!$B$4,AS24))</f>
        <v>0</v>
      </c>
    </row>
    <row r="25" spans="1:47" x14ac:dyDescent="0.25">
      <c r="A25" s="2">
        <v>9798.5490000000009</v>
      </c>
      <c r="B25">
        <v>0.663578</v>
      </c>
      <c r="C25" s="5">
        <f>60*DEGREES(ATAN2(Constants!$B$4,A25))</f>
        <v>0.64284217157452961</v>
      </c>
      <c r="E25" s="2">
        <v>9409.5059999999994</v>
      </c>
      <c r="F25">
        <v>0.73100600000000004</v>
      </c>
      <c r="G25" s="5">
        <f>60*DEGREES(ATAN2(Constants!$B$4,E25))</f>
        <v>0.61731867401703922</v>
      </c>
      <c r="I25" s="2">
        <v>9796.1350000000002</v>
      </c>
      <c r="J25">
        <v>0.663713</v>
      </c>
      <c r="K25" s="5">
        <f>60*DEGREES(ATAN2(Constants!$B$4,I25))</f>
        <v>0.64268379904753403</v>
      </c>
      <c r="M25" s="2">
        <v>9432.2520000000004</v>
      </c>
      <c r="N25">
        <v>0.52675000000000005</v>
      </c>
      <c r="O25" s="5">
        <f>60*DEGREES(ATAN2(Constants!$B$4,M25))</f>
        <v>0.61881094473308373</v>
      </c>
      <c r="Q25" s="2">
        <v>8666.7289999999994</v>
      </c>
      <c r="R25">
        <v>0.67268799999999995</v>
      </c>
      <c r="S25" s="5">
        <f>60*DEGREES(ATAN2(Constants!$B$4,Q25))</f>
        <v>0.56858815575075239</v>
      </c>
      <c r="U25" s="2">
        <v>9431.8670000000002</v>
      </c>
      <c r="V25">
        <v>0.52590700000000001</v>
      </c>
      <c r="W25" s="5">
        <f>60*DEGREES(ATAN2(Constants!$B$4,U25))</f>
        <v>0.61878568647995646</v>
      </c>
      <c r="Y25" s="2">
        <v>15682.23</v>
      </c>
      <c r="Z25">
        <v>0.70531500000000003</v>
      </c>
      <c r="AA25" s="5">
        <f>60*DEGREES(ATAN2(Constants!$B$4,Y25))</f>
        <v>1.0288460673973907</v>
      </c>
      <c r="AC25" s="2">
        <v>8587.6880000000001</v>
      </c>
      <c r="AD25">
        <v>0.61426700000000001</v>
      </c>
      <c r="AE25" s="5">
        <f>60*DEGREES(ATAN2(Constants!$B$4,AC25))</f>
        <v>0.56340260355334715</v>
      </c>
      <c r="AG25" s="2">
        <v>15704.43</v>
      </c>
      <c r="AH25">
        <v>0.70584599999999997</v>
      </c>
      <c r="AI25" s="5">
        <f>60*DEGREES(ATAN2(Constants!$B$4,AG25))</f>
        <v>1.0303025172345301</v>
      </c>
      <c r="AK25" s="2"/>
      <c r="AM25" s="5">
        <f>60*DEGREES(ATAN2(Constants!$B$4,AK25))</f>
        <v>0</v>
      </c>
      <c r="AO25" s="2"/>
      <c r="AQ25" s="5">
        <f>60*DEGREES(ATAN2(Constants!$B$4,AO25))</f>
        <v>0</v>
      </c>
      <c r="AS25" s="2"/>
      <c r="AU25" s="5">
        <f>60*DEGREES(ATAN2(Constants!$B$4,AS25))</f>
        <v>0</v>
      </c>
    </row>
    <row r="26" spans="1:47" x14ac:dyDescent="0.25">
      <c r="A26" s="2">
        <v>10689.33</v>
      </c>
      <c r="B26">
        <v>0.70076899999999998</v>
      </c>
      <c r="C26" s="5">
        <f>60*DEGREES(ATAN2(Constants!$B$4,A26))</f>
        <v>0.70128261793173752</v>
      </c>
      <c r="E26" s="2">
        <v>10264.92</v>
      </c>
      <c r="F26">
        <v>0.75604499999999997</v>
      </c>
      <c r="G26" s="5">
        <f>60*DEGREES(ATAN2(Constants!$B$4,E26))</f>
        <v>0.67343883837730401</v>
      </c>
      <c r="I26" s="2">
        <v>10686.69</v>
      </c>
      <c r="J26">
        <v>0.70065</v>
      </c>
      <c r="K26" s="5">
        <f>60*DEGREES(ATAN2(Constants!$B$4,I26))</f>
        <v>0.70110941848331587</v>
      </c>
      <c r="M26" s="2">
        <v>10289.73</v>
      </c>
      <c r="N26">
        <v>0.55887699999999996</v>
      </c>
      <c r="O26" s="5">
        <f>60*DEGREES(ATAN2(Constants!$B$4,M26))</f>
        <v>0.67506651956246111</v>
      </c>
      <c r="Q26" s="2">
        <v>9454.6139999999996</v>
      </c>
      <c r="R26">
        <v>0.68279599999999996</v>
      </c>
      <c r="S26" s="5">
        <f>60*DEGREES(ATAN2(Constants!$B$4,Q26))</f>
        <v>0.62027802280162381</v>
      </c>
      <c r="U26" s="2">
        <v>10289.31</v>
      </c>
      <c r="V26">
        <v>0.55833500000000003</v>
      </c>
      <c r="W26" s="5">
        <f>60*DEGREES(ATAN2(Constants!$B$4,U26))</f>
        <v>0.67503896510467387</v>
      </c>
      <c r="Y26" s="2">
        <v>17107.89</v>
      </c>
      <c r="Z26">
        <v>0.74982700000000002</v>
      </c>
      <c r="AA26" s="5">
        <f>60*DEGREES(ATAN2(Constants!$B$4,Y26))</f>
        <v>1.1223777006253042</v>
      </c>
      <c r="AC26" s="2">
        <v>9368.3870000000006</v>
      </c>
      <c r="AD26">
        <v>0.62928799999999996</v>
      </c>
      <c r="AE26" s="5">
        <f>60*DEGREES(ATAN2(Constants!$B$4,AC26))</f>
        <v>0.61462102697639709</v>
      </c>
      <c r="AG26" s="2">
        <v>17132.099999999999</v>
      </c>
      <c r="AH26">
        <v>0.75031199999999998</v>
      </c>
      <c r="AI26" s="5">
        <f>60*DEGREES(ATAN2(Constants!$B$4,AG26))</f>
        <v>1.1239660181908881</v>
      </c>
      <c r="AK26" s="2"/>
      <c r="AM26" s="5">
        <f>60*DEGREES(ATAN2(Constants!$B$4,AK26))</f>
        <v>0</v>
      </c>
      <c r="AO26" s="2"/>
      <c r="AQ26" s="5">
        <f>60*DEGREES(ATAN2(Constants!$B$4,AO26))</f>
        <v>0</v>
      </c>
      <c r="AS26" s="2"/>
      <c r="AU26" s="5">
        <f>60*DEGREES(ATAN2(Constants!$B$4,AS26))</f>
        <v>0</v>
      </c>
    </row>
    <row r="27" spans="1:47" x14ac:dyDescent="0.25">
      <c r="A27" s="2">
        <v>11580.1</v>
      </c>
      <c r="B27">
        <v>0.73936599999999997</v>
      </c>
      <c r="C27" s="5">
        <f>60*DEGREES(ATAN2(Constants!$B$4,A27))</f>
        <v>0.75972234221925827</v>
      </c>
      <c r="E27" s="2">
        <v>11120.33</v>
      </c>
      <c r="F27">
        <v>0.78706399999999999</v>
      </c>
      <c r="G27" s="5">
        <f>60*DEGREES(ATAN2(Constants!$B$4,E27))</f>
        <v>0.72955873995522602</v>
      </c>
      <c r="I27" s="2">
        <v>11577.25</v>
      </c>
      <c r="J27">
        <v>0.73893799999999998</v>
      </c>
      <c r="K27" s="5">
        <f>60*DEGREES(ATAN2(Constants!$B$4,I27))</f>
        <v>0.75953536554333556</v>
      </c>
      <c r="M27" s="2">
        <v>11147.21</v>
      </c>
      <c r="N27">
        <v>0.592727</v>
      </c>
      <c r="O27" s="5">
        <f>60*DEGREES(ATAN2(Constants!$B$4,M27))</f>
        <v>0.73132222524199852</v>
      </c>
      <c r="Q27" s="2">
        <v>10242.5</v>
      </c>
      <c r="R27">
        <v>0.69502699999999995</v>
      </c>
      <c r="S27" s="5">
        <f>60*DEGREES(ATAN2(Constants!$B$4,Q27))</f>
        <v>0.67196795517788177</v>
      </c>
      <c r="U27" s="2">
        <v>11146.75</v>
      </c>
      <c r="V27">
        <v>0.59240999999999999</v>
      </c>
      <c r="W27" s="5">
        <f>60*DEGREES(ATAN2(Constants!$B$4,U27))</f>
        <v>0.7312920465503383</v>
      </c>
      <c r="Y27" s="2">
        <v>18533.54</v>
      </c>
      <c r="Z27">
        <v>0.78646400000000005</v>
      </c>
      <c r="AA27" s="5">
        <f>60*DEGREES(ATAN2(Constants!$B$4,Y27))</f>
        <v>1.2159086761331104</v>
      </c>
      <c r="AC27" s="2">
        <v>10149.09</v>
      </c>
      <c r="AD27">
        <v>0.64186399999999999</v>
      </c>
      <c r="AE27" s="5">
        <f>60*DEGREES(ATAN2(Constants!$B$4,AC27))</f>
        <v>0.66583971254999308</v>
      </c>
      <c r="AG27" s="2">
        <v>18559.78</v>
      </c>
      <c r="AH27">
        <v>0.78547</v>
      </c>
      <c r="AI27" s="5">
        <f>60*DEGREES(ATAN2(Constants!$B$4,AG27))</f>
        <v>1.2176301735370161</v>
      </c>
      <c r="AK27" s="2"/>
      <c r="AM27" s="5">
        <f>60*DEGREES(ATAN2(Constants!$B$4,AK27))</f>
        <v>0</v>
      </c>
      <c r="AO27" s="2"/>
      <c r="AQ27" s="5">
        <f>60*DEGREES(ATAN2(Constants!$B$4,AO27))</f>
        <v>0</v>
      </c>
      <c r="AS27" s="2"/>
      <c r="AU27" s="5">
        <f>60*DEGREES(ATAN2(Constants!$B$4,AS27))</f>
        <v>0</v>
      </c>
    </row>
    <row r="28" spans="1:47" x14ac:dyDescent="0.25">
      <c r="A28" s="2">
        <v>12470.88</v>
      </c>
      <c r="B28">
        <v>0.77444100000000005</v>
      </c>
      <c r="C28" s="5">
        <f>60*DEGREES(ATAN2(Constants!$B$4,A28))</f>
        <v>0.8181627221261959</v>
      </c>
      <c r="E28" s="2">
        <v>11975.73</v>
      </c>
      <c r="F28">
        <v>0.819052</v>
      </c>
      <c r="G28" s="5">
        <f>60*DEGREES(ATAN2(Constants!$B$4,E28))</f>
        <v>0.78567798508579334</v>
      </c>
      <c r="I28" s="2">
        <v>12467.81</v>
      </c>
      <c r="J28">
        <v>0.77452100000000002</v>
      </c>
      <c r="K28" s="5">
        <f>60*DEGREES(ATAN2(Constants!$B$4,I28))</f>
        <v>0.81796131216458035</v>
      </c>
      <c r="M28" s="2">
        <v>12004.68</v>
      </c>
      <c r="N28">
        <v>0.62830299999999994</v>
      </c>
      <c r="O28" s="5">
        <f>60*DEGREES(ATAN2(Constants!$B$4,M28))</f>
        <v>0.78757727447135284</v>
      </c>
      <c r="Q28" s="2">
        <v>11030.38</v>
      </c>
      <c r="R28">
        <v>0.71175699999999997</v>
      </c>
      <c r="S28" s="5">
        <f>60*DEGREES(ATAN2(Constants!$B$4,Q28))</f>
        <v>0.72365749361519227</v>
      </c>
      <c r="U28" s="2">
        <v>12004.19</v>
      </c>
      <c r="V28">
        <v>0.62829000000000002</v>
      </c>
      <c r="W28" s="5">
        <f>60*DEGREES(ATAN2(Constants!$B$4,U28))</f>
        <v>0.78754512760438189</v>
      </c>
      <c r="Y28" s="2">
        <v>19959.2</v>
      </c>
      <c r="Z28">
        <v>0.81487299999999996</v>
      </c>
      <c r="AA28" s="5">
        <f>60*DEGREES(ATAN2(Constants!$B$4,Y28))</f>
        <v>1.3094403058992754</v>
      </c>
      <c r="AC28" s="2">
        <v>10929.78</v>
      </c>
      <c r="AD28">
        <v>0.65564199999999995</v>
      </c>
      <c r="AE28" s="5">
        <f>60*DEGREES(ATAN2(Constants!$B$4,AC28))</f>
        <v>0.7170575449519162</v>
      </c>
      <c r="AG28" s="2">
        <v>19987.45</v>
      </c>
      <c r="AH28">
        <v>0.81383799999999995</v>
      </c>
      <c r="AI28" s="5">
        <f>60*DEGREES(ATAN2(Constants!$B$4,AG28))</f>
        <v>1.3112936710169198</v>
      </c>
      <c r="AK28" s="2"/>
      <c r="AM28" s="5">
        <f>60*DEGREES(ATAN2(Constants!$B$4,AK28))</f>
        <v>0</v>
      </c>
      <c r="AO28" s="2"/>
      <c r="AQ28" s="5">
        <f>60*DEGREES(ATAN2(Constants!$B$4,AO28))</f>
        <v>0</v>
      </c>
      <c r="AS28" s="2"/>
      <c r="AU28" s="5">
        <f>60*DEGREES(ATAN2(Constants!$B$4,AS28))</f>
        <v>0</v>
      </c>
    </row>
    <row r="29" spans="1:47" x14ac:dyDescent="0.25">
      <c r="A29" s="2">
        <v>13361.66</v>
      </c>
      <c r="B29">
        <v>0.80588000000000004</v>
      </c>
      <c r="C29" s="5">
        <f>60*DEGREES(ATAN2(Constants!$B$4,A29))</f>
        <v>0.876603101560257</v>
      </c>
      <c r="E29" s="2">
        <v>12831.14</v>
      </c>
      <c r="F29">
        <v>0.84738500000000005</v>
      </c>
      <c r="G29" s="5">
        <f>60*DEGREES(ATAN2(Constants!$B$4,E29))</f>
        <v>0.8417978858561197</v>
      </c>
      <c r="I29" s="2">
        <v>13358.37</v>
      </c>
      <c r="J29">
        <v>0.80529499999999998</v>
      </c>
      <c r="K29" s="5">
        <f>60*DEGREES(ATAN2(Constants!$B$4,I29))</f>
        <v>0.87638725831329811</v>
      </c>
      <c r="M29" s="2">
        <v>12862.16</v>
      </c>
      <c r="N29">
        <v>0.66562399999999999</v>
      </c>
      <c r="O29" s="5">
        <f>60*DEGREES(ATAN2(Constants!$B$4,M29))</f>
        <v>0.84383297933741952</v>
      </c>
      <c r="Q29" s="2">
        <v>11818.27</v>
      </c>
      <c r="R29">
        <v>0.73309299999999999</v>
      </c>
      <c r="S29" s="5">
        <f>60*DEGREES(ATAN2(Constants!$B$4,Q29))</f>
        <v>0.77534768778380792</v>
      </c>
      <c r="U29" s="2">
        <v>12861.64</v>
      </c>
      <c r="V29">
        <v>0.66524799999999995</v>
      </c>
      <c r="W29" s="5">
        <f>60*DEGREES(ATAN2(Constants!$B$4,U29))</f>
        <v>0.84379886429518458</v>
      </c>
      <c r="Y29" s="2">
        <v>21384.86</v>
      </c>
      <c r="Z29">
        <v>0.83752499999999996</v>
      </c>
      <c r="AA29" s="5">
        <f>60*DEGREES(ATAN2(Constants!$B$4,Y29))</f>
        <v>1.4029719337268554</v>
      </c>
      <c r="AC29" s="2">
        <v>11710.48</v>
      </c>
      <c r="AD29">
        <v>0.67273799999999995</v>
      </c>
      <c r="AE29" s="5">
        <f>60*DEGREES(ATAN2(Constants!$B$4,AC29))</f>
        <v>0.76827603309401982</v>
      </c>
      <c r="AG29" s="2">
        <v>21415.13</v>
      </c>
      <c r="AH29">
        <v>0.83641100000000002</v>
      </c>
      <c r="AI29" s="5">
        <f>60*DEGREES(ATAN2(Constants!$B$4,AG29))</f>
        <v>1.4049578226084509</v>
      </c>
      <c r="AK29" s="2"/>
      <c r="AM29" s="5">
        <f>60*DEGREES(ATAN2(Constants!$B$4,AK29))</f>
        <v>0</v>
      </c>
      <c r="AO29" s="2"/>
      <c r="AQ29" s="5">
        <f>60*DEGREES(ATAN2(Constants!$B$4,AO29))</f>
        <v>0</v>
      </c>
      <c r="AS29" s="2"/>
      <c r="AU29" s="5">
        <f>60*DEGREES(ATAN2(Constants!$B$4,AS29))</f>
        <v>0</v>
      </c>
    </row>
    <row r="30" spans="1:47" x14ac:dyDescent="0.25">
      <c r="A30" s="2">
        <v>14252.43</v>
      </c>
      <c r="B30">
        <v>0.82894000000000001</v>
      </c>
      <c r="C30" s="5">
        <f>60*DEGREES(ATAN2(Constants!$B$4,A30))</f>
        <v>0.93504282442916886</v>
      </c>
      <c r="E30" s="2">
        <v>13686.55</v>
      </c>
      <c r="F30">
        <v>0.86943499999999996</v>
      </c>
      <c r="G30" s="5">
        <f>60*DEGREES(ATAN2(Constants!$B$4,E30))</f>
        <v>0.89791778617777906</v>
      </c>
      <c r="I30" s="2">
        <v>14248.92</v>
      </c>
      <c r="J30">
        <v>0.82878399999999997</v>
      </c>
      <c r="K30" s="5">
        <f>60*DEGREES(ATAN2(Constants!$B$4,I30))</f>
        <v>0.93481254789724144</v>
      </c>
      <c r="M30" s="2">
        <v>13719.64</v>
      </c>
      <c r="N30">
        <v>0.70198199999999999</v>
      </c>
      <c r="O30" s="5">
        <f>60*DEGREES(ATAN2(Constants!$B$4,M30))</f>
        <v>0.9000886837515556</v>
      </c>
      <c r="Q30" s="2">
        <v>12606.15</v>
      </c>
      <c r="R30">
        <v>0.75809599999999999</v>
      </c>
      <c r="S30" s="5">
        <f>60*DEGREES(ATAN2(Constants!$B$4,Q30))</f>
        <v>0.82703722554333103</v>
      </c>
      <c r="U30" s="2">
        <v>13719.08</v>
      </c>
      <c r="V30">
        <v>0.70162100000000005</v>
      </c>
      <c r="W30" s="5">
        <f>60*DEGREES(ATAN2(Constants!$B$4,U30))</f>
        <v>0.90005194447560755</v>
      </c>
      <c r="Y30" s="2">
        <v>22810.52</v>
      </c>
      <c r="Z30">
        <v>0.85527900000000001</v>
      </c>
      <c r="AA30" s="5">
        <f>60*DEGREES(ATAN2(Constants!$B$4,Y30))</f>
        <v>1.4965035594773795</v>
      </c>
      <c r="AC30" s="2">
        <v>12491.18</v>
      </c>
      <c r="AD30">
        <v>0.69349700000000003</v>
      </c>
      <c r="AE30" s="5">
        <f>60*DEGREES(ATAN2(Constants!$B$4,AC30))</f>
        <v>0.81949452089504593</v>
      </c>
      <c r="AG30" s="2">
        <v>22842.799999999999</v>
      </c>
      <c r="AH30">
        <v>0.85469300000000004</v>
      </c>
      <c r="AI30" s="5">
        <f>60*DEGREES(ATAN2(Constants!$B$4,AG30))</f>
        <v>1.4986213160556678</v>
      </c>
      <c r="AK30" s="2"/>
      <c r="AM30" s="5">
        <f>60*DEGREES(ATAN2(Constants!$B$4,AK30))</f>
        <v>0</v>
      </c>
      <c r="AO30" s="2"/>
      <c r="AQ30" s="5">
        <f>60*DEGREES(ATAN2(Constants!$B$4,AO30))</f>
        <v>0</v>
      </c>
      <c r="AS30" s="2"/>
      <c r="AU30" s="5">
        <f>60*DEGREES(ATAN2(Constants!$B$4,AS30))</f>
        <v>0</v>
      </c>
    </row>
    <row r="31" spans="1:47" x14ac:dyDescent="0.25">
      <c r="A31" s="2">
        <v>15143.21</v>
      </c>
      <c r="B31">
        <v>0.84565599999999996</v>
      </c>
      <c r="C31" s="5">
        <f>60*DEGREES(ATAN2(Constants!$B$4,A31))</f>
        <v>0.99348320281615121</v>
      </c>
      <c r="E31" s="2">
        <v>14541.96</v>
      </c>
      <c r="F31">
        <v>0.88527900000000004</v>
      </c>
      <c r="G31" s="5">
        <f>60*DEGREES(ATAN2(Constants!$B$4,E31))</f>
        <v>0.9540376860208607</v>
      </c>
      <c r="I31" s="2">
        <v>15139.48</v>
      </c>
      <c r="J31">
        <v>0.84549799999999997</v>
      </c>
      <c r="K31" s="5">
        <f>60*DEGREES(ATAN2(Constants!$B$4,I31))</f>
        <v>0.99323849299965583</v>
      </c>
      <c r="M31" s="2">
        <v>14577.12</v>
      </c>
      <c r="N31">
        <v>0.73632500000000001</v>
      </c>
      <c r="O31" s="5">
        <f>60*DEGREES(ATAN2(Constants!$B$4,M31))</f>
        <v>0.95634438768363195</v>
      </c>
      <c r="Q31" s="2">
        <v>13394.04</v>
      </c>
      <c r="R31">
        <v>0.78486900000000004</v>
      </c>
      <c r="S31" s="5">
        <f>60*DEGREES(ATAN2(Constants!$B$4,Q31))</f>
        <v>0.87872741898740647</v>
      </c>
      <c r="U31" s="2">
        <v>14576.52</v>
      </c>
      <c r="V31">
        <v>0.73604099999999995</v>
      </c>
      <c r="W31" s="5">
        <f>60*DEGREES(ATAN2(Constants!$B$4,U31))</f>
        <v>0.95630502417403551</v>
      </c>
      <c r="Y31" s="2">
        <v>24236.17</v>
      </c>
      <c r="Z31">
        <v>0.870259</v>
      </c>
      <c r="AA31" s="5">
        <f>60*DEGREES(ATAN2(Constants!$B$4,Y31))</f>
        <v>1.5900345269539726</v>
      </c>
      <c r="AC31" s="2">
        <v>13271.88</v>
      </c>
      <c r="AD31">
        <v>0.71782400000000002</v>
      </c>
      <c r="AE31" s="5">
        <f>60*DEGREES(ATAN2(Constants!$B$4,AC31))</f>
        <v>0.87071300833225584</v>
      </c>
      <c r="AG31" s="2">
        <v>24270.48</v>
      </c>
      <c r="AH31">
        <v>0.86961900000000003</v>
      </c>
      <c r="AI31" s="5">
        <f>60*DEGREES(ATAN2(Constants!$B$4,AG31))</f>
        <v>1.5922854633363661</v>
      </c>
      <c r="AK31" s="2"/>
      <c r="AM31" s="5">
        <f>60*DEGREES(ATAN2(Constants!$B$4,AK31))</f>
        <v>0</v>
      </c>
      <c r="AO31" s="2"/>
      <c r="AQ31" s="5">
        <f>60*DEGREES(ATAN2(Constants!$B$4,AO31))</f>
        <v>0</v>
      </c>
      <c r="AS31" s="2"/>
      <c r="AU31" s="5">
        <f>60*DEGREES(ATAN2(Constants!$B$4,AS31))</f>
        <v>0</v>
      </c>
    </row>
    <row r="32" spans="1:47" x14ac:dyDescent="0.25">
      <c r="A32" s="2">
        <v>16033.99</v>
      </c>
      <c r="B32">
        <v>0.85683299999999996</v>
      </c>
      <c r="C32" s="5">
        <f>60*DEGREES(ATAN2(Constants!$B$4,A32))</f>
        <v>1.0519235806289267</v>
      </c>
      <c r="E32" s="2">
        <v>15397.37</v>
      </c>
      <c r="F32">
        <v>0.89611799999999997</v>
      </c>
      <c r="G32" s="5">
        <f>60*DEGREES(ATAN2(Constants!$B$4,E32))</f>
        <v>1.0101575853554536</v>
      </c>
      <c r="I32" s="2">
        <v>16030.04</v>
      </c>
      <c r="J32">
        <v>0.85662899999999997</v>
      </c>
      <c r="K32" s="5">
        <f>60*DEGREES(ATAN2(Constants!$B$4,I32))</f>
        <v>1.0516644375282878</v>
      </c>
      <c r="M32" s="2">
        <v>15434.59</v>
      </c>
      <c r="N32">
        <v>0.76584099999999999</v>
      </c>
      <c r="O32" s="5">
        <f>60*DEGREES(ATAN2(Constants!$B$4,M32))</f>
        <v>1.0125994350450329</v>
      </c>
      <c r="Q32" s="2">
        <v>14181.92</v>
      </c>
      <c r="R32">
        <v>0.810419</v>
      </c>
      <c r="S32" s="5">
        <f>60*DEGREES(ATAN2(Constants!$B$4,Q32))</f>
        <v>0.93041695597565444</v>
      </c>
      <c r="U32" s="2">
        <v>15433.96</v>
      </c>
      <c r="V32">
        <v>0.76554599999999995</v>
      </c>
      <c r="W32" s="5">
        <f>60*DEGREES(ATAN2(Constants!$B$4,U32))</f>
        <v>1.0125581033603439</v>
      </c>
      <c r="Y32" s="2">
        <v>25661.83</v>
      </c>
      <c r="Z32">
        <v>0.88268199999999997</v>
      </c>
      <c r="AA32" s="5">
        <f>60*DEGREES(ATAN2(Constants!$B$4,Y32))</f>
        <v>1.6835661481349902</v>
      </c>
      <c r="AC32" s="2">
        <v>14052.58</v>
      </c>
      <c r="AD32">
        <v>0.74358500000000005</v>
      </c>
      <c r="AE32" s="5">
        <f>60*DEGREES(ATAN2(Constants!$B$4,AC32))</f>
        <v>0.92193149538291141</v>
      </c>
      <c r="AG32" s="2">
        <v>25698.16</v>
      </c>
      <c r="AH32">
        <v>0.88184399999999996</v>
      </c>
      <c r="AI32" s="5">
        <f>60*DEGREES(ATAN2(Constants!$B$4,AG32))</f>
        <v>1.6859496082530505</v>
      </c>
      <c r="AK32" s="2"/>
      <c r="AM32" s="5">
        <f>60*DEGREES(ATAN2(Constants!$B$4,AK32))</f>
        <v>0</v>
      </c>
      <c r="AO32" s="2"/>
      <c r="AQ32" s="5">
        <f>60*DEGREES(ATAN2(Constants!$B$4,AO32))</f>
        <v>0</v>
      </c>
      <c r="AS32" s="2"/>
      <c r="AU32" s="5">
        <f>60*DEGREES(ATAN2(Constants!$B$4,AS32))</f>
        <v>0</v>
      </c>
    </row>
    <row r="33" spans="1:47" x14ac:dyDescent="0.25">
      <c r="A33" s="2">
        <v>16924.77</v>
      </c>
      <c r="B33">
        <v>0.86518200000000001</v>
      </c>
      <c r="C33" s="5">
        <f>60*DEGREES(ATAN2(Constants!$B$4,A33))</f>
        <v>1.1103639578337174</v>
      </c>
      <c r="E33" s="2">
        <v>16252.78</v>
      </c>
      <c r="F33">
        <v>0.90363599999999999</v>
      </c>
      <c r="G33" s="5">
        <f>60*DEGREES(ATAN2(Constants!$B$4,E33))</f>
        <v>1.0662774841516462</v>
      </c>
      <c r="I33" s="2">
        <v>16920.599999999999</v>
      </c>
      <c r="J33">
        <v>0.86491399999999996</v>
      </c>
      <c r="K33" s="5">
        <f>60*DEGREES(ATAN2(Constants!$B$4,I33))</f>
        <v>1.1100903814493848</v>
      </c>
      <c r="M33" s="2">
        <v>16292.07</v>
      </c>
      <c r="N33">
        <v>0.79120500000000005</v>
      </c>
      <c r="O33" s="5">
        <f>60*DEGREES(ATAN2(Constants!$B$4,M33))</f>
        <v>1.0688551379226103</v>
      </c>
      <c r="Q33" s="2">
        <v>14969.8</v>
      </c>
      <c r="R33">
        <v>0.83341500000000002</v>
      </c>
      <c r="S33" s="5">
        <f>60*DEGREES(ATAN2(Constants!$B$4,Q33))</f>
        <v>0.98210649254320947</v>
      </c>
      <c r="U33" s="2">
        <v>16291.41</v>
      </c>
      <c r="V33">
        <v>0.79121699999999995</v>
      </c>
      <c r="W33" s="5">
        <f>60*DEGREES(ATAN2(Constants!$B$4,U33))</f>
        <v>1.068811838062889</v>
      </c>
      <c r="Y33" s="2">
        <v>27087.49</v>
      </c>
      <c r="Z33">
        <v>0.89281600000000005</v>
      </c>
      <c r="AA33" s="5">
        <f>60*DEGREES(ATAN2(Constants!$B$4,Y33))</f>
        <v>1.7770977668235404</v>
      </c>
      <c r="AC33" s="2">
        <v>14833.28</v>
      </c>
      <c r="AD33">
        <v>0.76955300000000004</v>
      </c>
      <c r="AE33" s="5">
        <f>60*DEGREES(ATAN2(Constants!$B$4,AC33))</f>
        <v>0.97314998202427405</v>
      </c>
      <c r="AG33" s="2">
        <v>27125.83</v>
      </c>
      <c r="AH33">
        <v>0.89211499999999999</v>
      </c>
      <c r="AI33" s="5">
        <f>60*DEGREES(ATAN2(Constants!$B$4,AG33))</f>
        <v>1.779613094608294</v>
      </c>
      <c r="AK33" s="2"/>
      <c r="AM33" s="5">
        <f>60*DEGREES(ATAN2(Constants!$B$4,AK33))</f>
        <v>0</v>
      </c>
      <c r="AO33" s="2"/>
      <c r="AQ33" s="5">
        <f>60*DEGREES(ATAN2(Constants!$B$4,AO33))</f>
        <v>0</v>
      </c>
      <c r="AS33" s="2"/>
      <c r="AU33" s="5">
        <f>60*DEGREES(ATAN2(Constants!$B$4,AS33))</f>
        <v>0</v>
      </c>
    </row>
    <row r="34" spans="1:47" x14ac:dyDescent="0.25">
      <c r="A34" s="2">
        <v>17815.54</v>
      </c>
      <c r="B34">
        <v>0.87237200000000004</v>
      </c>
      <c r="C34" s="5">
        <f>60*DEGREES(ATAN2(Constants!$B$4,A34))</f>
        <v>1.1688036783382789</v>
      </c>
      <c r="E34" s="2">
        <v>17108.189999999999</v>
      </c>
      <c r="F34">
        <v>0.90897899999999998</v>
      </c>
      <c r="G34" s="5">
        <f>60*DEGREES(ATAN2(Constants!$B$4,E34))</f>
        <v>1.1223973823795272</v>
      </c>
      <c r="I34" s="2">
        <v>17811.16</v>
      </c>
      <c r="J34">
        <v>0.87212299999999998</v>
      </c>
      <c r="K34" s="5">
        <f>60*DEGREES(ATAN2(Constants!$B$4,I34))</f>
        <v>1.1685163247291961</v>
      </c>
      <c r="M34" s="2">
        <v>17149.55</v>
      </c>
      <c r="N34">
        <v>0.81186599999999998</v>
      </c>
      <c r="O34" s="5">
        <f>60*DEGREES(ATAN2(Constants!$B$4,M34))</f>
        <v>1.1251108402277423</v>
      </c>
      <c r="Q34" s="2">
        <v>15757.69</v>
      </c>
      <c r="R34">
        <v>0.85312100000000002</v>
      </c>
      <c r="S34" s="5">
        <f>60*DEGREES(ATAN2(Constants!$B$4,Q34))</f>
        <v>1.0337966847251849</v>
      </c>
      <c r="U34" s="2">
        <v>17148.849999999999</v>
      </c>
      <c r="V34">
        <v>0.81126399999999999</v>
      </c>
      <c r="W34" s="5">
        <f>60*DEGREES(ATAN2(Constants!$B$4,U34))</f>
        <v>1.125064916134578</v>
      </c>
      <c r="Y34" s="2">
        <v>28513.15</v>
      </c>
      <c r="Z34">
        <v>0.90127400000000002</v>
      </c>
      <c r="AA34" s="5">
        <f>60*DEGREES(ATAN2(Constants!$B$4,Y34))</f>
        <v>1.8706293828811533</v>
      </c>
      <c r="AC34" s="2">
        <v>15613.98</v>
      </c>
      <c r="AD34">
        <v>0.79462299999999997</v>
      </c>
      <c r="AE34" s="5">
        <f>60*DEGREES(ATAN2(Constants!$B$4,AC34))</f>
        <v>1.0243684682336047</v>
      </c>
      <c r="AG34" s="2">
        <v>28553.51</v>
      </c>
      <c r="AH34">
        <v>0.90067900000000001</v>
      </c>
      <c r="AI34" s="5">
        <f>60*DEGREES(ATAN2(Constants!$B$4,AG34))</f>
        <v>1.8732772343797905</v>
      </c>
      <c r="AK34" s="2"/>
      <c r="AM34" s="5">
        <f>60*DEGREES(ATAN2(Constants!$B$4,AK34))</f>
        <v>0</v>
      </c>
      <c r="AO34" s="2"/>
      <c r="AQ34" s="5">
        <f>60*DEGREES(ATAN2(Constants!$B$4,AO34))</f>
        <v>0</v>
      </c>
      <c r="AS34" s="2"/>
      <c r="AU34" s="5">
        <f>60*DEGREES(ATAN2(Constants!$B$4,AS34))</f>
        <v>0</v>
      </c>
    </row>
    <row r="35" spans="1:47" x14ac:dyDescent="0.25">
      <c r="A35" s="2">
        <v>18706.32</v>
      </c>
      <c r="B35">
        <v>0.87956199999999995</v>
      </c>
      <c r="C35" s="5">
        <f>60*DEGREES(ATAN2(Constants!$B$4,A35))</f>
        <v>1.2272440542257774</v>
      </c>
      <c r="E35" s="2">
        <v>17963.599999999999</v>
      </c>
      <c r="F35">
        <v>0.91307000000000005</v>
      </c>
      <c r="G35" s="5">
        <f>60*DEGREES(ATAN2(Constants!$B$4,E35))</f>
        <v>1.1785172800091865</v>
      </c>
      <c r="I35" s="2">
        <v>18701.71</v>
      </c>
      <c r="J35">
        <v>0.87929299999999999</v>
      </c>
      <c r="K35" s="5">
        <f>60*DEGREES(ATAN2(Constants!$B$4,I35))</f>
        <v>1.226941611275508</v>
      </c>
      <c r="M35" s="2">
        <v>18007.03</v>
      </c>
      <c r="N35">
        <v>0.82771099999999997</v>
      </c>
      <c r="O35" s="5">
        <f>60*DEGREES(ATAN2(Constants!$B$4,M35))</f>
        <v>1.1813665419302997</v>
      </c>
      <c r="Q35" s="2">
        <v>16545.57</v>
      </c>
      <c r="R35">
        <v>0.86933899999999997</v>
      </c>
      <c r="S35" s="5">
        <f>60*DEGREES(ATAN2(Constants!$B$4,Q35))</f>
        <v>1.085486220381233</v>
      </c>
      <c r="U35" s="2">
        <v>18006.29</v>
      </c>
      <c r="V35">
        <v>0.82739600000000002</v>
      </c>
      <c r="W35" s="5">
        <f>60*DEGREES(ATAN2(Constants!$B$4,U35))</f>
        <v>1.1813179936037739</v>
      </c>
      <c r="Y35" s="2">
        <v>29938.799999999999</v>
      </c>
      <c r="Z35">
        <v>0.90829700000000002</v>
      </c>
      <c r="AA35" s="5">
        <f>60*DEGREES(ATAN2(Constants!$B$4,Y35))</f>
        <v>1.9641603401110286</v>
      </c>
      <c r="AC35" s="2">
        <v>16394.68</v>
      </c>
      <c r="AD35">
        <v>0.81683799999999995</v>
      </c>
      <c r="AE35" s="5">
        <f>60*DEGREES(ATAN2(Constants!$B$4,AC35))</f>
        <v>1.0755869539881657</v>
      </c>
      <c r="AG35" s="2">
        <v>29981.18</v>
      </c>
      <c r="AH35">
        <v>0.90779699999999997</v>
      </c>
      <c r="AI35" s="5">
        <f>60*DEGREES(ATAN2(Constants!$B$4,AG35))</f>
        <v>1.966940715311766</v>
      </c>
      <c r="AK35" s="2"/>
      <c r="AM35" s="5">
        <f>60*DEGREES(ATAN2(Constants!$B$4,AK35))</f>
        <v>0</v>
      </c>
      <c r="AO35" s="2"/>
      <c r="AQ35" s="5">
        <f>60*DEGREES(ATAN2(Constants!$B$4,AO35))</f>
        <v>0</v>
      </c>
      <c r="AS35" s="2"/>
      <c r="AU35" s="5">
        <f>60*DEGREES(ATAN2(Constants!$B$4,AS35))</f>
        <v>0</v>
      </c>
    </row>
    <row r="36" spans="1:47" x14ac:dyDescent="0.25">
      <c r="A36" s="2">
        <v>19597.099999999999</v>
      </c>
      <c r="B36">
        <v>0.88671900000000003</v>
      </c>
      <c r="C36" s="5">
        <f>60*DEGREES(ATAN2(Constants!$B$4,A36))</f>
        <v>1.2856844294039611</v>
      </c>
      <c r="E36" s="2">
        <v>18819.009999999998</v>
      </c>
      <c r="F36">
        <v>0.91633100000000001</v>
      </c>
      <c r="G36" s="5">
        <f>60*DEGREES(ATAN2(Constants!$B$4,E36))</f>
        <v>1.2346371770107121</v>
      </c>
      <c r="I36" s="2">
        <v>19592.27</v>
      </c>
      <c r="J36">
        <v>0.88640200000000002</v>
      </c>
      <c r="K36" s="5">
        <f>60*DEGREES(ATAN2(Constants!$B$4,I36))</f>
        <v>1.2853675531714988</v>
      </c>
      <c r="M36" s="2">
        <v>18864.5</v>
      </c>
      <c r="N36">
        <v>0.84063399999999999</v>
      </c>
      <c r="O36" s="5">
        <f>60*DEGREES(ATAN2(Constants!$B$4,M36))</f>
        <v>1.2376215869416953</v>
      </c>
      <c r="Q36" s="2">
        <v>17333.46</v>
      </c>
      <c r="R36">
        <v>0.882413</v>
      </c>
      <c r="S36" s="5">
        <f>60*DEGREES(ATAN2(Constants!$B$4,Q36))</f>
        <v>1.1371764116049452</v>
      </c>
      <c r="U36" s="2">
        <v>18863.73</v>
      </c>
      <c r="V36">
        <v>0.84016000000000002</v>
      </c>
      <c r="W36" s="5">
        <f>60*DEGREES(ATAN2(Constants!$B$4,U36))</f>
        <v>1.2375710704403511</v>
      </c>
      <c r="Y36" s="2">
        <v>31364.46</v>
      </c>
      <c r="Z36">
        <v>0.91375600000000001</v>
      </c>
      <c r="AA36" s="5">
        <f>60*DEGREES(ATAN2(Constants!$B$4,Y36))</f>
        <v>2.0576919504913769</v>
      </c>
      <c r="AC36" s="2">
        <v>17175.38</v>
      </c>
      <c r="AD36">
        <v>0.83636100000000002</v>
      </c>
      <c r="AE36" s="5">
        <f>60*DEGREES(ATAN2(Constants!$B$4,AC36))</f>
        <v>1.1268054392652178</v>
      </c>
      <c r="AG36" s="2">
        <v>31408.86</v>
      </c>
      <c r="AH36">
        <v>0.91344099999999995</v>
      </c>
      <c r="AI36" s="5">
        <f>60*DEGREES(ATAN2(Constants!$B$4,AG36))</f>
        <v>2.0606048493818392</v>
      </c>
      <c r="AK36" s="2"/>
      <c r="AM36" s="5">
        <f>60*DEGREES(ATAN2(Constants!$B$4,AK36))</f>
        <v>0</v>
      </c>
      <c r="AO36" s="2"/>
      <c r="AQ36" s="5">
        <f>60*DEGREES(ATAN2(Constants!$B$4,AO36))</f>
        <v>0</v>
      </c>
      <c r="AS36" s="2"/>
      <c r="AU36" s="5">
        <f>60*DEGREES(ATAN2(Constants!$B$4,AS36))</f>
        <v>0</v>
      </c>
    </row>
    <row r="37" spans="1:47" x14ac:dyDescent="0.25">
      <c r="A37" s="2">
        <v>20487.88</v>
      </c>
      <c r="B37">
        <v>0.89330799999999999</v>
      </c>
      <c r="C37" s="5">
        <f>60*DEGREES(ATAN2(Constants!$B$4,A37))</f>
        <v>1.344124803839053</v>
      </c>
      <c r="E37" s="2">
        <v>19674.419999999998</v>
      </c>
      <c r="F37">
        <v>0.91910999999999998</v>
      </c>
      <c r="G37" s="5">
        <f>60*DEGREES(ATAN2(Constants!$B$4,E37))</f>
        <v>1.2907570733541931</v>
      </c>
      <c r="I37" s="2">
        <v>20482.830000000002</v>
      </c>
      <c r="J37">
        <v>0.89297899999999997</v>
      </c>
      <c r="K37" s="5">
        <f>60*DEGREES(ATAN2(Constants!$B$4,I37))</f>
        <v>1.343793494324947</v>
      </c>
      <c r="M37" s="2">
        <v>19721.98</v>
      </c>
      <c r="N37">
        <v>0.85060100000000005</v>
      </c>
      <c r="O37" s="5">
        <f>60*DEGREES(ATAN2(Constants!$B$4,M37))</f>
        <v>1.2938772873487254</v>
      </c>
      <c r="Q37" s="2">
        <v>18121.34</v>
      </c>
      <c r="R37">
        <v>0.893065</v>
      </c>
      <c r="S37" s="5">
        <f>60*DEGREES(ATAN2(Constants!$B$4,Q37))</f>
        <v>1.1888659462559987</v>
      </c>
      <c r="U37" s="2">
        <v>19721.18</v>
      </c>
      <c r="V37">
        <v>0.85028400000000004</v>
      </c>
      <c r="W37" s="5">
        <f>60*DEGREES(ATAN2(Constants!$B$4,U37))</f>
        <v>1.2938248026726367</v>
      </c>
      <c r="Y37" s="2">
        <v>32790.120000000003</v>
      </c>
      <c r="Z37">
        <v>0.91770799999999997</v>
      </c>
      <c r="AA37" s="5">
        <f>60*DEGREES(ATAN2(Constants!$B$4,Y37))</f>
        <v>2.1512235578253782</v>
      </c>
      <c r="AC37" s="2">
        <v>17956.07</v>
      </c>
      <c r="AD37">
        <v>0.85276700000000005</v>
      </c>
      <c r="AE37" s="5">
        <f>60*DEGREES(ATAN2(Constants!$B$4,AC37))</f>
        <v>1.1780232679835558</v>
      </c>
      <c r="AG37" s="2">
        <v>32836.53</v>
      </c>
      <c r="AH37">
        <v>0.91751300000000002</v>
      </c>
      <c r="AI37" s="5">
        <f>60*DEGREES(ATAN2(Constants!$B$4,AG37))</f>
        <v>2.1542683243343155</v>
      </c>
      <c r="AK37" s="2"/>
      <c r="AM37" s="5">
        <f>60*DEGREES(ATAN2(Constants!$B$4,AK37))</f>
        <v>0</v>
      </c>
      <c r="AO37" s="2"/>
      <c r="AQ37" s="5">
        <f>60*DEGREES(ATAN2(Constants!$B$4,AO37))</f>
        <v>0</v>
      </c>
      <c r="AS37" s="2"/>
      <c r="AU37" s="5">
        <f>60*DEGREES(ATAN2(Constants!$B$4,AS37))</f>
        <v>0</v>
      </c>
    </row>
    <row r="38" spans="1:47" x14ac:dyDescent="0.25">
      <c r="A38" s="2">
        <v>21378.65</v>
      </c>
      <c r="B38">
        <v>0.89867399999999997</v>
      </c>
      <c r="C38" s="5">
        <f>60*DEGREES(ATAN2(Constants!$B$4,A38))</f>
        <v>1.4025645214388405</v>
      </c>
      <c r="E38" s="2">
        <v>20529.830000000002</v>
      </c>
      <c r="F38">
        <v>0.92162599999999995</v>
      </c>
      <c r="G38" s="5">
        <f>60*DEGREES(ATAN2(Constants!$B$4,E38))</f>
        <v>1.3468769690097184</v>
      </c>
      <c r="I38" s="2">
        <v>21373.39</v>
      </c>
      <c r="J38">
        <v>0.89837299999999998</v>
      </c>
      <c r="K38" s="5">
        <f>60*DEGREES(ATAN2(Constants!$B$4,I38))</f>
        <v>1.4022194347021011</v>
      </c>
      <c r="M38" s="2">
        <v>20579.46</v>
      </c>
      <c r="N38">
        <v>0.85909899999999995</v>
      </c>
      <c r="O38" s="5">
        <f>60*DEGREES(ATAN2(Constants!$B$4,M38))</f>
        <v>1.3501329870627954</v>
      </c>
      <c r="Q38" s="2">
        <v>18909.23</v>
      </c>
      <c r="R38">
        <v>0.90155200000000002</v>
      </c>
      <c r="S38" s="5">
        <f>60*DEGREES(ATAN2(Constants!$B$4,Q38))</f>
        <v>1.2405561364279589</v>
      </c>
      <c r="U38" s="2">
        <v>20578.62</v>
      </c>
      <c r="V38">
        <v>0.85868800000000001</v>
      </c>
      <c r="W38" s="5">
        <f>60*DEGREES(ATAN2(Constants!$B$4,U38))</f>
        <v>1.3500778781535958</v>
      </c>
      <c r="Y38" s="2">
        <v>34215.78</v>
      </c>
      <c r="Z38">
        <v>0.92035699999999998</v>
      </c>
      <c r="AA38" s="5">
        <f>60*DEGREES(ATAN2(Constants!$B$4,Y38))</f>
        <v>2.2447551619745614</v>
      </c>
      <c r="AC38" s="2">
        <v>18736.77</v>
      </c>
      <c r="AD38">
        <v>0.86628700000000003</v>
      </c>
      <c r="AE38" s="5">
        <f>60*DEGREES(ATAN2(Constants!$B$4,AC38))</f>
        <v>1.229241752237382</v>
      </c>
      <c r="AG38" s="2">
        <v>34264.21</v>
      </c>
      <c r="AH38">
        <v>0.92016799999999999</v>
      </c>
      <c r="AI38" s="5">
        <f>60*DEGREES(ATAN2(Constants!$B$4,AG38))</f>
        <v>2.2479324521467294</v>
      </c>
      <c r="AK38" s="2"/>
      <c r="AM38" s="5">
        <f>60*DEGREES(ATAN2(Constants!$B$4,AK38))</f>
        <v>0</v>
      </c>
      <c r="AO38" s="2"/>
      <c r="AQ38" s="5">
        <f>60*DEGREES(ATAN2(Constants!$B$4,AO38))</f>
        <v>0</v>
      </c>
      <c r="AS38" s="2"/>
      <c r="AU38" s="5">
        <f>60*DEGREES(ATAN2(Constants!$B$4,AS38))</f>
        <v>0</v>
      </c>
    </row>
    <row r="39" spans="1:47" x14ac:dyDescent="0.25">
      <c r="A39" s="2">
        <v>22269.43</v>
      </c>
      <c r="B39">
        <v>0.90271299999999999</v>
      </c>
      <c r="C39" s="5">
        <f>60*DEGREES(ATAN2(Constants!$B$4,A39))</f>
        <v>1.4610048942864262</v>
      </c>
      <c r="E39" s="2">
        <v>21385.24</v>
      </c>
      <c r="F39">
        <v>0.92402700000000004</v>
      </c>
      <c r="G39" s="5">
        <f>60*DEGREES(ATAN2(Constants!$B$4,E39))</f>
        <v>1.4029968639473767</v>
      </c>
      <c r="I39" s="2">
        <v>22263.94</v>
      </c>
      <c r="J39">
        <v>0.90237100000000003</v>
      </c>
      <c r="K39" s="5">
        <f>60*DEGREES(ATAN2(Constants!$B$4,I39))</f>
        <v>1.460644718210784</v>
      </c>
      <c r="M39" s="2">
        <v>21436.94</v>
      </c>
      <c r="N39">
        <v>0.86637399999999998</v>
      </c>
      <c r="O39" s="5">
        <f>60*DEGREES(ATAN2(Constants!$B$4,M39))</f>
        <v>1.4063886860537762</v>
      </c>
      <c r="Q39" s="2">
        <v>19697.11</v>
      </c>
      <c r="R39">
        <v>0.90839599999999998</v>
      </c>
      <c r="S39" s="5">
        <f>60*DEGREES(ATAN2(Constants!$B$4,Q39))</f>
        <v>1.2922456699805298</v>
      </c>
      <c r="U39" s="2">
        <v>21436.06</v>
      </c>
      <c r="V39">
        <v>0.86602500000000004</v>
      </c>
      <c r="W39" s="5">
        <f>60*DEGREES(ATAN2(Constants!$B$4,U39))</f>
        <v>1.4063309529115626</v>
      </c>
      <c r="Y39" s="2">
        <v>35641.43</v>
      </c>
      <c r="Z39">
        <v>0.92215199999999997</v>
      </c>
      <c r="AA39" s="5">
        <f>60*DEGREES(ATAN2(Constants!$B$4,Y39))</f>
        <v>2.3382861067422147</v>
      </c>
      <c r="AC39" s="2">
        <v>19517.47</v>
      </c>
      <c r="AD39">
        <v>0.87789499999999998</v>
      </c>
      <c r="AE39" s="5">
        <f>60*DEGREES(ATAN2(Constants!$B$4,AC39))</f>
        <v>1.2804602359454844</v>
      </c>
      <c r="AG39" s="2">
        <v>35691.879999999997</v>
      </c>
      <c r="AH39">
        <v>0.921987</v>
      </c>
      <c r="AI39" s="5">
        <f>60*DEGREES(ATAN2(Constants!$B$4,AG39))</f>
        <v>2.3415959205634747</v>
      </c>
      <c r="AK39" s="2"/>
      <c r="AM39" s="5">
        <f>60*DEGREES(ATAN2(Constants!$B$4,AK39))</f>
        <v>0</v>
      </c>
      <c r="AO39" s="2"/>
      <c r="AQ39" s="5">
        <f>60*DEGREES(ATAN2(Constants!$B$4,AO39))</f>
        <v>0</v>
      </c>
      <c r="AS39" s="2"/>
      <c r="AU39" s="5">
        <f>60*DEGREES(ATAN2(Constants!$B$4,AS39))</f>
        <v>0</v>
      </c>
    </row>
    <row r="40" spans="1:47" x14ac:dyDescent="0.25">
      <c r="A40" s="2">
        <v>23160.21</v>
      </c>
      <c r="B40">
        <v>0.90562299999999996</v>
      </c>
      <c r="C40" s="5">
        <f>60*DEGREES(ATAN2(Constants!$B$4,A40))</f>
        <v>1.5194452662895894</v>
      </c>
      <c r="E40" s="2">
        <v>22240.65</v>
      </c>
      <c r="F40">
        <v>0.926292</v>
      </c>
      <c r="G40" s="5">
        <f>60*DEGREES(ATAN2(Constants!$B$4,E40))</f>
        <v>1.4591167581372575</v>
      </c>
      <c r="I40" s="2">
        <v>23154.5</v>
      </c>
      <c r="J40">
        <v>0.90525599999999995</v>
      </c>
      <c r="K40" s="5">
        <f>60*DEGREES(ATAN2(Constants!$B$4,I40))</f>
        <v>1.5190706569341044</v>
      </c>
      <c r="M40" s="2">
        <v>22294.41</v>
      </c>
      <c r="N40">
        <v>0.87295400000000001</v>
      </c>
      <c r="O40" s="5">
        <f>60*DEGREES(ATAN2(Constants!$B$4,M40))</f>
        <v>1.4626437282331142</v>
      </c>
      <c r="Q40" s="2">
        <v>20485</v>
      </c>
      <c r="R40">
        <v>0.91370600000000002</v>
      </c>
      <c r="S40" s="5">
        <f>60*DEGREES(ATAN2(Constants!$B$4,Q40))</f>
        <v>1.343935859007249</v>
      </c>
      <c r="U40" s="2">
        <v>22293.5</v>
      </c>
      <c r="V40">
        <v>0.87266200000000005</v>
      </c>
      <c r="W40" s="5">
        <f>60*DEGREES(ATAN2(Constants!$B$4,U40))</f>
        <v>1.4625840269164128</v>
      </c>
      <c r="Y40" s="2">
        <v>37067.089999999997</v>
      </c>
      <c r="Z40">
        <v>0.92369199999999996</v>
      </c>
      <c r="AA40" s="5">
        <f>60*DEGREES(ATAN2(Constants!$B$4,Y40))</f>
        <v>2.4318177041063751</v>
      </c>
      <c r="AC40" s="2">
        <v>20298.169999999998</v>
      </c>
      <c r="AD40">
        <v>0.887768</v>
      </c>
      <c r="AE40" s="5">
        <f>60*DEGREES(ATAN2(Constants!$B$4,AC40))</f>
        <v>1.3316787190851238</v>
      </c>
      <c r="AG40" s="2">
        <v>37119.56</v>
      </c>
      <c r="AH40">
        <v>0.92355200000000004</v>
      </c>
      <c r="AI40" s="5">
        <f>60*DEGREES(ATAN2(Constants!$B$4,AG40))</f>
        <v>2.4352600415619947</v>
      </c>
      <c r="AK40" s="2"/>
      <c r="AM40" s="5">
        <f>60*DEGREES(ATAN2(Constants!$B$4,AK40))</f>
        <v>0</v>
      </c>
      <c r="AO40" s="2"/>
      <c r="AQ40" s="5">
        <f>60*DEGREES(ATAN2(Constants!$B$4,AO40))</f>
        <v>0</v>
      </c>
      <c r="AS40" s="2"/>
      <c r="AU40" s="5">
        <f>60*DEGREES(ATAN2(Constants!$B$4,AS40))</f>
        <v>0</v>
      </c>
    </row>
    <row r="41" spans="1:47" x14ac:dyDescent="0.25">
      <c r="A41" s="2">
        <v>24050.98</v>
      </c>
      <c r="B41">
        <v>0.907914</v>
      </c>
      <c r="C41" s="5">
        <f>60*DEGREES(ATAN2(Constants!$B$4,A41))</f>
        <v>1.5778849813561469</v>
      </c>
      <c r="E41" s="2">
        <v>23096.06</v>
      </c>
      <c r="F41">
        <v>0.92822300000000002</v>
      </c>
      <c r="G41" s="5">
        <f>60*DEGREES(ATAN2(Constants!$B$4,E41))</f>
        <v>1.5152366515494486</v>
      </c>
      <c r="I41" s="2">
        <v>24045.06</v>
      </c>
      <c r="J41">
        <v>0.90754599999999996</v>
      </c>
      <c r="K41" s="5">
        <f>60*DEGREES(ATAN2(Constants!$B$4,I41))</f>
        <v>1.5774965947798749</v>
      </c>
      <c r="M41" s="2">
        <v>23151.89</v>
      </c>
      <c r="N41">
        <v>0.87919499999999995</v>
      </c>
      <c r="O41" s="5">
        <f>60*DEGREES(ATAN2(Constants!$B$4,M41))</f>
        <v>1.5188994256875394</v>
      </c>
      <c r="Q41" s="2">
        <v>21272.880000000001</v>
      </c>
      <c r="R41">
        <v>0.91770600000000002</v>
      </c>
      <c r="S41" s="5">
        <f>60*DEGREES(ATAN2(Constants!$B$4,Q41))</f>
        <v>1.3956253913678491</v>
      </c>
      <c r="U41" s="2">
        <v>23150.95</v>
      </c>
      <c r="V41">
        <v>0.87888599999999995</v>
      </c>
      <c r="W41" s="5">
        <f>60*DEGREES(ATAN2(Constants!$B$4,U41))</f>
        <v>1.5188377561964377</v>
      </c>
      <c r="Y41" s="2">
        <v>38492.75</v>
      </c>
      <c r="Z41">
        <v>0.92541700000000005</v>
      </c>
      <c r="AA41" s="5">
        <f>60*DEGREES(ATAN2(Constants!$B$4,Y41))</f>
        <v>2.5253492978703083</v>
      </c>
      <c r="AC41" s="2">
        <v>21078.87</v>
      </c>
      <c r="AD41">
        <v>0.89604799999999996</v>
      </c>
      <c r="AE41" s="5">
        <f>60*DEGREES(ATAN2(Constants!$B$4,AC41))</f>
        <v>1.3828972016335628</v>
      </c>
      <c r="AG41" s="2">
        <v>38547.230000000003</v>
      </c>
      <c r="AH41">
        <v>0.92536399999999996</v>
      </c>
      <c r="AI41" s="5">
        <f>60*DEGREES(ATAN2(Constants!$B$4,AG41))</f>
        <v>2.5289235028867783</v>
      </c>
      <c r="AK41" s="2"/>
      <c r="AM41" s="5">
        <f>60*DEGREES(ATAN2(Constants!$B$4,AK41))</f>
        <v>0</v>
      </c>
      <c r="AO41" s="2"/>
      <c r="AQ41" s="5">
        <f>60*DEGREES(ATAN2(Constants!$B$4,AO41))</f>
        <v>0</v>
      </c>
      <c r="AS41" s="2"/>
      <c r="AU41" s="5">
        <f>60*DEGREES(ATAN2(Constants!$B$4,AS41))</f>
        <v>0</v>
      </c>
    </row>
    <row r="42" spans="1:47" x14ac:dyDescent="0.25">
      <c r="A42" s="2">
        <v>24941.759999999998</v>
      </c>
      <c r="B42">
        <v>0.91020400000000001</v>
      </c>
      <c r="C42" s="5">
        <f>60*DEGREES(ATAN2(Constants!$B$4,A42))</f>
        <v>1.636325351569144</v>
      </c>
      <c r="E42" s="2">
        <v>23951.47</v>
      </c>
      <c r="F42">
        <v>0.92970699999999995</v>
      </c>
      <c r="G42" s="5">
        <f>60*DEGREES(ATAN2(Constants!$B$4,E42))</f>
        <v>1.57135654415404</v>
      </c>
      <c r="I42" s="2">
        <v>24935.62</v>
      </c>
      <c r="J42">
        <v>0.90984299999999996</v>
      </c>
      <c r="K42" s="5">
        <f>60*DEGREES(ATAN2(Constants!$B$4,I42))</f>
        <v>1.6359225317143442</v>
      </c>
      <c r="M42" s="2">
        <v>24009.37</v>
      </c>
      <c r="N42">
        <v>0.88489600000000002</v>
      </c>
      <c r="O42" s="5">
        <f>60*DEGREES(ATAN2(Constants!$B$4,M42))</f>
        <v>1.5751551223284896</v>
      </c>
      <c r="Q42" s="2">
        <v>22060.77</v>
      </c>
      <c r="R42">
        <v>0.92066800000000004</v>
      </c>
      <c r="S42" s="5">
        <f>60*DEGREES(ATAN2(Constants!$B$4,Q42))</f>
        <v>1.4473155791558379</v>
      </c>
      <c r="U42" s="2">
        <v>24008.39</v>
      </c>
      <c r="V42">
        <v>0.88464699999999996</v>
      </c>
      <c r="W42" s="5">
        <f>60*DEGREES(ATAN2(Constants!$B$4,U42))</f>
        <v>1.575090828604671</v>
      </c>
      <c r="Y42" s="2">
        <v>39918.400000000001</v>
      </c>
      <c r="Z42">
        <v>0.92758399999999996</v>
      </c>
      <c r="AA42" s="5">
        <f>60*DEGREES(ATAN2(Constants!$B$4,Y42))</f>
        <v>2.6188802318373789</v>
      </c>
      <c r="AC42" s="2">
        <v>21859.57</v>
      </c>
      <c r="AD42">
        <v>0.90309099999999998</v>
      </c>
      <c r="AE42" s="5">
        <f>60*DEGREES(ATAN2(Constants!$B$4,AC42))</f>
        <v>1.4341156835680622</v>
      </c>
      <c r="AG42" s="2">
        <v>39974.910000000003</v>
      </c>
      <c r="AH42">
        <v>0.92757599999999996</v>
      </c>
      <c r="AI42" s="5">
        <f>60*DEGREES(ATAN2(Constants!$B$4,AG42))</f>
        <v>2.6225876165151689</v>
      </c>
      <c r="AK42" s="2"/>
      <c r="AM42" s="5">
        <f>60*DEGREES(ATAN2(Constants!$B$4,AK42))</f>
        <v>0</v>
      </c>
      <c r="AO42" s="2"/>
      <c r="AQ42" s="5">
        <f>60*DEGREES(ATAN2(Constants!$B$4,AO42))</f>
        <v>0</v>
      </c>
      <c r="AS42" s="2"/>
      <c r="AU42" s="5">
        <f>60*DEGREES(ATAN2(Constants!$B$4,AS42))</f>
        <v>0</v>
      </c>
    </row>
    <row r="43" spans="1:47" x14ac:dyDescent="0.25">
      <c r="A43" s="2">
        <v>25832.54</v>
      </c>
      <c r="B43">
        <v>0.91286599999999996</v>
      </c>
      <c r="C43" s="5">
        <f>60*DEGREES(ATAN2(Constants!$B$4,A43))</f>
        <v>1.6947657208363882</v>
      </c>
      <c r="E43" s="2">
        <v>24806.880000000001</v>
      </c>
      <c r="F43">
        <v>0.93067</v>
      </c>
      <c r="G43" s="5">
        <f>60*DEGREES(ATAN2(Constants!$B$4,E43))</f>
        <v>1.62747643592112</v>
      </c>
      <c r="I43" s="2">
        <v>25826.17</v>
      </c>
      <c r="J43">
        <v>0.91247199999999995</v>
      </c>
      <c r="K43" s="5">
        <f>60*DEGREES(ATAN2(Constants!$B$4,I43))</f>
        <v>1.6943478116453752</v>
      </c>
      <c r="M43" s="2">
        <v>24866.85</v>
      </c>
      <c r="N43">
        <v>0.89029400000000003</v>
      </c>
      <c r="O43" s="5">
        <f>60*DEGREES(ATAN2(Constants!$B$4,M43))</f>
        <v>1.631410818125836</v>
      </c>
      <c r="Q43" s="2">
        <v>22848.65</v>
      </c>
      <c r="R43">
        <v>0.92284999999999995</v>
      </c>
      <c r="S43" s="5">
        <f>60*DEGREES(ATAN2(Constants!$B$4,Q43))</f>
        <v>1.4990051102309796</v>
      </c>
      <c r="U43" s="2">
        <v>24865.83</v>
      </c>
      <c r="V43">
        <v>0.89000599999999996</v>
      </c>
      <c r="W43" s="5">
        <f>60*DEGREES(ATAN2(Constants!$B$4,U43))</f>
        <v>1.6313439001694134</v>
      </c>
      <c r="Y43" s="2">
        <v>41344.06</v>
      </c>
      <c r="Z43">
        <v>0.93007300000000004</v>
      </c>
      <c r="AA43" s="5">
        <f>60*DEGREES(ATAN2(Constants!$B$4,Y43))</f>
        <v>2.7124118179854726</v>
      </c>
      <c r="AC43" s="2">
        <v>22640.27</v>
      </c>
      <c r="AD43">
        <v>0.90877200000000002</v>
      </c>
      <c r="AE43" s="5">
        <f>60*DEGREES(ATAN2(Constants!$B$4,AC43))</f>
        <v>1.4853341648658835</v>
      </c>
      <c r="AG43" s="2">
        <v>41402.58</v>
      </c>
      <c r="AH43">
        <v>0.93013000000000001</v>
      </c>
      <c r="AI43" s="5">
        <f>60*DEGREES(ATAN2(Constants!$B$4,AG43))</f>
        <v>2.7162510701917593</v>
      </c>
      <c r="AK43" s="2"/>
      <c r="AM43" s="5">
        <f>60*DEGREES(ATAN2(Constants!$B$4,AK43))</f>
        <v>0</v>
      </c>
      <c r="AO43" s="2"/>
      <c r="AQ43" s="5">
        <f>60*DEGREES(ATAN2(Constants!$B$4,AO43))</f>
        <v>0</v>
      </c>
      <c r="AS43" s="2"/>
      <c r="AU43" s="5">
        <f>60*DEGREES(ATAN2(Constants!$B$4,AS43))</f>
        <v>0</v>
      </c>
    </row>
    <row r="44" spans="1:47" x14ac:dyDescent="0.25">
      <c r="A44" s="2">
        <v>26723.32</v>
      </c>
      <c r="B44">
        <v>0.91596699999999998</v>
      </c>
      <c r="C44" s="5">
        <f>60*DEGREES(ATAN2(Constants!$B$4,A44))</f>
        <v>1.7532060891241024</v>
      </c>
      <c r="E44" s="2">
        <v>25662.29</v>
      </c>
      <c r="F44">
        <v>0.93124300000000004</v>
      </c>
      <c r="G44" s="5">
        <f>60*DEGREES(ATAN2(Constants!$B$4,E44))</f>
        <v>1.6835963268207776</v>
      </c>
      <c r="I44" s="2">
        <v>26716.73</v>
      </c>
      <c r="J44">
        <v>0.91563000000000005</v>
      </c>
      <c r="K44" s="5">
        <f>60*DEGREES(ATAN2(Constants!$B$4,I44))</f>
        <v>1.7527737466559967</v>
      </c>
      <c r="M44" s="2">
        <v>25724.32</v>
      </c>
      <c r="N44">
        <v>0.89514899999999997</v>
      </c>
      <c r="O44" s="5">
        <f>60*DEGREES(ATAN2(Constants!$B$4,M44))</f>
        <v>1.6876658569910636</v>
      </c>
      <c r="Q44" s="2">
        <v>23636.53</v>
      </c>
      <c r="R44">
        <v>0.92462100000000003</v>
      </c>
      <c r="S44" s="5">
        <f>60*DEGREES(ATAN2(Constants!$B$4,Q44))</f>
        <v>1.5506946406283386</v>
      </c>
      <c r="U44" s="2">
        <v>25723.27</v>
      </c>
      <c r="V44">
        <v>0.89491399999999999</v>
      </c>
      <c r="W44" s="5">
        <f>60*DEGREES(ATAN2(Constants!$B$4,U44))</f>
        <v>1.6875969708605405</v>
      </c>
      <c r="Y44" s="2">
        <v>42769.72</v>
      </c>
      <c r="Z44">
        <v>0.93279000000000001</v>
      </c>
      <c r="AA44" s="5">
        <f>60*DEGREES(ATAN2(Constants!$B$4,Y44))</f>
        <v>2.8059434001179282</v>
      </c>
      <c r="AC44" s="2">
        <v>23420.97</v>
      </c>
      <c r="AD44">
        <v>0.91312499999999996</v>
      </c>
      <c r="AE44" s="5">
        <f>60*DEGREES(ATAN2(Constants!$B$4,AC44))</f>
        <v>1.5365526455042884</v>
      </c>
      <c r="AG44" s="2">
        <v>42830.26</v>
      </c>
      <c r="AH44">
        <v>0.93284999999999996</v>
      </c>
      <c r="AI44" s="5">
        <f>60*DEGREES(ATAN2(Constants!$B$4,AG44))</f>
        <v>2.8099151758937864</v>
      </c>
      <c r="AK44" s="2"/>
      <c r="AM44" s="5">
        <f>60*DEGREES(ATAN2(Constants!$B$4,AK44))</f>
        <v>0</v>
      </c>
      <c r="AO44" s="2"/>
      <c r="AQ44" s="5">
        <f>60*DEGREES(ATAN2(Constants!$B$4,AO44))</f>
        <v>0</v>
      </c>
      <c r="AS44" s="2"/>
      <c r="AU44" s="5">
        <f>60*DEGREES(ATAN2(Constants!$B$4,AS44))</f>
        <v>0</v>
      </c>
    </row>
    <row r="45" spans="1:47" x14ac:dyDescent="0.25">
      <c r="A45" s="2">
        <v>27614.09</v>
      </c>
      <c r="B45">
        <v>0.91934300000000002</v>
      </c>
      <c r="C45" s="5">
        <f>60*DEGREES(ATAN2(Constants!$B$4,A45))</f>
        <v>1.8116458003401472</v>
      </c>
      <c r="E45" s="2">
        <v>26517.7</v>
      </c>
      <c r="F45">
        <v>0.931674</v>
      </c>
      <c r="G45" s="5">
        <f>60*DEGREES(ATAN2(Constants!$B$4,E45))</f>
        <v>1.739716216823102</v>
      </c>
      <c r="I45" s="2">
        <v>27607.29</v>
      </c>
      <c r="J45">
        <v>0.91893000000000002</v>
      </c>
      <c r="K45" s="5">
        <f>60*DEGREES(ATAN2(Constants!$B$4,I45))</f>
        <v>1.8111996806540613</v>
      </c>
      <c r="M45" s="2">
        <v>26581.8</v>
      </c>
      <c r="N45">
        <v>0.89961000000000002</v>
      </c>
      <c r="O45" s="5">
        <f>60*DEGREES(ATAN2(Constants!$B$4,M45))</f>
        <v>1.7439215510108264</v>
      </c>
      <c r="Q45" s="2">
        <v>24424.42</v>
      </c>
      <c r="R45">
        <v>0.92617499999999997</v>
      </c>
      <c r="S45" s="5">
        <f>60*DEGREES(ATAN2(Constants!$B$4,Q45))</f>
        <v>1.6023848263829445</v>
      </c>
      <c r="U45" s="2">
        <v>26580.720000000001</v>
      </c>
      <c r="V45">
        <v>0.89939199999999997</v>
      </c>
      <c r="W45" s="5">
        <f>60*DEGREES(ATAN2(Constants!$B$4,U45))</f>
        <v>1.743850696706303</v>
      </c>
      <c r="Y45" s="2">
        <v>44195.38</v>
      </c>
      <c r="Z45">
        <v>0.93546799999999997</v>
      </c>
      <c r="AA45" s="5">
        <f>60*DEGREES(ATAN2(Constants!$B$4,Y45))</f>
        <v>2.8994749780962761</v>
      </c>
      <c r="AC45" s="2">
        <v>24201.67</v>
      </c>
      <c r="AD45">
        <v>0.91626099999999999</v>
      </c>
      <c r="AE45" s="5">
        <f>60*DEGREES(ATAN2(Constants!$B$4,AC45))</f>
        <v>1.587771125460538</v>
      </c>
      <c r="AG45" s="2">
        <v>44257.93</v>
      </c>
      <c r="AH45">
        <v>0.93554300000000001</v>
      </c>
      <c r="AI45" s="5">
        <f>60*DEGREES(ATAN2(Constants!$B$4,AG45))</f>
        <v>2.903578621365952</v>
      </c>
      <c r="AK45" s="2"/>
      <c r="AM45" s="5">
        <f>60*DEGREES(ATAN2(Constants!$B$4,AK45))</f>
        <v>0</v>
      </c>
      <c r="AO45" s="2"/>
      <c r="AQ45" s="5">
        <f>60*DEGREES(ATAN2(Constants!$B$4,AO45))</f>
        <v>0</v>
      </c>
      <c r="AS45" s="2"/>
      <c r="AU45" s="5">
        <f>60*DEGREES(ATAN2(Constants!$B$4,AS45))</f>
        <v>0</v>
      </c>
    </row>
    <row r="46" spans="1:47" x14ac:dyDescent="0.25">
      <c r="A46" s="2">
        <v>28504.87</v>
      </c>
      <c r="B46">
        <v>0.92255299999999996</v>
      </c>
      <c r="C46" s="5">
        <f>60*DEGREES(ATAN2(Constants!$B$4,A46))</f>
        <v>1.8700861665674813</v>
      </c>
      <c r="E46" s="2">
        <v>27373.11</v>
      </c>
      <c r="F46">
        <v>0.93220700000000001</v>
      </c>
      <c r="G46" s="5">
        <f>60*DEGREES(ATAN2(Constants!$B$4,E46))</f>
        <v>1.7958361058981815</v>
      </c>
      <c r="I46" s="2">
        <v>28497.85</v>
      </c>
      <c r="J46">
        <v>0.92219300000000004</v>
      </c>
      <c r="K46" s="5">
        <f>60*DEGREES(ATAN2(Constants!$B$4,I46))</f>
        <v>1.8696256136058169</v>
      </c>
      <c r="M46" s="2">
        <v>27439.279999999999</v>
      </c>
      <c r="N46">
        <v>0.90359199999999995</v>
      </c>
      <c r="O46" s="5">
        <f>60*DEGREES(ATAN2(Constants!$B$4,M46))</f>
        <v>1.8001772440965995</v>
      </c>
      <c r="Q46" s="2">
        <v>25212.3</v>
      </c>
      <c r="R46">
        <v>0.92776700000000001</v>
      </c>
      <c r="S46" s="5">
        <f>60*DEGREES(ATAN2(Constants!$B$4,Q46))</f>
        <v>1.6540743553546133</v>
      </c>
      <c r="U46" s="2">
        <v>27438.16</v>
      </c>
      <c r="V46">
        <v>0.90335399999999999</v>
      </c>
      <c r="W46" s="5">
        <f>60*DEGREES(ATAN2(Constants!$B$4,U46))</f>
        <v>1.8001037655598147</v>
      </c>
      <c r="Y46" s="2">
        <v>45621.03</v>
      </c>
      <c r="Z46">
        <v>0.937913</v>
      </c>
      <c r="AA46" s="5">
        <f>60*DEGREES(ATAN2(Constants!$B$4,Y46))</f>
        <v>2.9930058957239991</v>
      </c>
      <c r="AC46" s="2">
        <v>24982.37</v>
      </c>
      <c r="AD46">
        <v>0.91839700000000002</v>
      </c>
      <c r="AE46" s="5">
        <f>60*DEGREES(ATAN2(Constants!$B$4,AC46))</f>
        <v>1.6389896047118941</v>
      </c>
      <c r="AG46" s="2">
        <v>45685.61</v>
      </c>
      <c r="AH46">
        <v>0.93801199999999996</v>
      </c>
      <c r="AI46" s="5">
        <f>60*DEGREES(ATAN2(Constants!$B$4,AG46))</f>
        <v>2.9972427185853805</v>
      </c>
      <c r="AK46" s="2"/>
      <c r="AM46" s="5">
        <f>60*DEGREES(ATAN2(Constants!$B$4,AK46))</f>
        <v>0</v>
      </c>
      <c r="AO46" s="2"/>
      <c r="AQ46" s="5">
        <f>60*DEGREES(ATAN2(Constants!$B$4,AO46))</f>
        <v>0</v>
      </c>
      <c r="AS46" s="2"/>
      <c r="AU46" s="5">
        <f>60*DEGREES(ATAN2(Constants!$B$4,AS46))</f>
        <v>0</v>
      </c>
    </row>
    <row r="47" spans="1:47" x14ac:dyDescent="0.25">
      <c r="A47" s="2">
        <v>29395.65</v>
      </c>
      <c r="B47">
        <v>0.92548200000000003</v>
      </c>
      <c r="C47" s="5">
        <f>60*DEGREES(ATAN2(Constants!$B$4,A47))</f>
        <v>1.9285265317139553</v>
      </c>
      <c r="E47" s="2">
        <v>28228.52</v>
      </c>
      <c r="F47">
        <v>0.93300099999999997</v>
      </c>
      <c r="G47" s="5">
        <f>60*DEGREES(ATAN2(Constants!$B$4,E47))</f>
        <v>1.8519559940161059</v>
      </c>
      <c r="I47" s="2">
        <v>29388.41</v>
      </c>
      <c r="J47">
        <v>0.925122</v>
      </c>
      <c r="K47" s="5">
        <f>60*DEGREES(ATAN2(Constants!$B$4,I47))</f>
        <v>1.9280515454775118</v>
      </c>
      <c r="M47" s="2">
        <v>28296.76</v>
      </c>
      <c r="N47">
        <v>0.90698100000000004</v>
      </c>
      <c r="O47" s="5">
        <f>60*DEGREES(ATAN2(Constants!$B$4,M47))</f>
        <v>1.8564329362182539</v>
      </c>
      <c r="Q47" s="2">
        <v>26000.19</v>
      </c>
      <c r="R47">
        <v>0.92940500000000004</v>
      </c>
      <c r="S47" s="5">
        <f>60*DEGREES(ATAN2(Constants!$B$4,Q47))</f>
        <v>1.7057645396367669</v>
      </c>
      <c r="U47" s="2">
        <v>28295.599999999999</v>
      </c>
      <c r="V47">
        <v>0.90675300000000003</v>
      </c>
      <c r="W47" s="5">
        <f>60*DEGREES(ATAN2(Constants!$B$4,U47))</f>
        <v>1.8563568334493368</v>
      </c>
      <c r="Y47" s="2">
        <v>47046.69</v>
      </c>
      <c r="Z47">
        <v>0.94006000000000001</v>
      </c>
      <c r="AA47" s="5">
        <f>60*DEGREES(ATAN2(Constants!$B$4,Y47))</f>
        <v>3.0865374649787527</v>
      </c>
      <c r="AC47" s="2">
        <v>25763.06</v>
      </c>
      <c r="AD47">
        <v>0.91979599999999995</v>
      </c>
      <c r="AE47" s="5">
        <f>60*DEGREES(ATAN2(Constants!$B$4,AC47))</f>
        <v>1.6902074271772334</v>
      </c>
      <c r="AG47" s="2">
        <v>47113.29</v>
      </c>
      <c r="AH47">
        <v>0.94009600000000004</v>
      </c>
      <c r="AI47" s="5">
        <f>60*DEGREES(ATAN2(Constants!$B$4,AG47))</f>
        <v>3.0909068113549059</v>
      </c>
      <c r="AK47" s="2"/>
      <c r="AM47" s="5">
        <f>60*DEGREES(ATAN2(Constants!$B$4,AK47))</f>
        <v>0</v>
      </c>
      <c r="AO47" s="2"/>
      <c r="AQ47" s="5">
        <f>60*DEGREES(ATAN2(Constants!$B$4,AO47))</f>
        <v>0</v>
      </c>
      <c r="AS47" s="2"/>
      <c r="AU47" s="5">
        <f>60*DEGREES(ATAN2(Constants!$B$4,AS47))</f>
        <v>0</v>
      </c>
    </row>
    <row r="48" spans="1:47" x14ac:dyDescent="0.25">
      <c r="A48" s="2">
        <v>30286.42</v>
      </c>
      <c r="B48">
        <v>0.92802099999999998</v>
      </c>
      <c r="C48" s="5">
        <f>60*DEGREES(ATAN2(Constants!$B$4,A48))</f>
        <v>1.9869662396874663</v>
      </c>
      <c r="E48" s="2">
        <v>29083.93</v>
      </c>
      <c r="F48">
        <v>0.93403400000000003</v>
      </c>
      <c r="G48" s="5">
        <f>60*DEGREES(ATAN2(Constants!$B$4,E48))</f>
        <v>1.9080758811469627</v>
      </c>
      <c r="I48" s="2">
        <v>30278.959999999999</v>
      </c>
      <c r="J48">
        <v>0.927647</v>
      </c>
      <c r="K48" s="5">
        <f>60*DEGREES(ATAN2(Constants!$B$4,I48))</f>
        <v>1.9864768201770691</v>
      </c>
      <c r="M48" s="2">
        <v>29154.23</v>
      </c>
      <c r="N48">
        <v>0.90979100000000002</v>
      </c>
      <c r="O48" s="5">
        <f>60*DEGREES(ATAN2(Constants!$B$4,M48))</f>
        <v>1.9126879712873199</v>
      </c>
      <c r="Q48" s="2">
        <v>26788.07</v>
      </c>
      <c r="R48">
        <v>0.93096100000000004</v>
      </c>
      <c r="S48" s="5">
        <f>60*DEGREES(ATAN2(Constants!$B$4,Q48))</f>
        <v>1.757454067089258</v>
      </c>
      <c r="U48" s="2">
        <v>29153.040000000001</v>
      </c>
      <c r="V48">
        <v>0.90957600000000005</v>
      </c>
      <c r="W48" s="5">
        <f>60*DEGREES(ATAN2(Constants!$B$4,U48))</f>
        <v>1.9126099003447452</v>
      </c>
      <c r="Y48" s="2">
        <v>48472.35</v>
      </c>
      <c r="Z48">
        <v>0.94179299999999999</v>
      </c>
      <c r="AA48" s="5">
        <f>60*DEGREES(ATAN2(Constants!$B$4,Y48))</f>
        <v>3.1800690296639886</v>
      </c>
      <c r="AC48" s="2">
        <v>26543.759999999998</v>
      </c>
      <c r="AD48">
        <v>0.92080200000000001</v>
      </c>
      <c r="AE48" s="5">
        <f>60*DEGREES(ATAN2(Constants!$B$4,AC48))</f>
        <v>1.7414259049505965</v>
      </c>
      <c r="AG48" s="2">
        <v>48540.959999999999</v>
      </c>
      <c r="AH48">
        <v>0.94180299999999995</v>
      </c>
      <c r="AI48" s="5">
        <f>60*DEGREES(ATAN2(Constants!$B$4,AG48))</f>
        <v>3.1845702434774878</v>
      </c>
      <c r="AK48" s="2"/>
      <c r="AM48" s="5">
        <f>60*DEGREES(ATAN2(Constants!$B$4,AK48))</f>
        <v>0</v>
      </c>
      <c r="AO48" s="2"/>
      <c r="AQ48" s="5">
        <f>60*DEGREES(ATAN2(Constants!$B$4,AO48))</f>
        <v>0</v>
      </c>
      <c r="AS48" s="2"/>
      <c r="AU48" s="5">
        <f>60*DEGREES(ATAN2(Constants!$B$4,AS48))</f>
        <v>0</v>
      </c>
    </row>
    <row r="49" spans="1:47" x14ac:dyDescent="0.25">
      <c r="A49" s="2">
        <v>31177.200000000001</v>
      </c>
      <c r="B49">
        <v>0.93024700000000005</v>
      </c>
      <c r="C49" s="5">
        <f>60*DEGREES(ATAN2(Constants!$B$4,A49))</f>
        <v>2.045406602570901</v>
      </c>
      <c r="E49" s="2">
        <v>29939.34</v>
      </c>
      <c r="F49">
        <v>0.93523400000000001</v>
      </c>
      <c r="G49" s="5">
        <f>60*DEGREES(ATAN2(Constants!$B$4,E49))</f>
        <v>1.9641957672608419</v>
      </c>
      <c r="I49" s="2">
        <v>31169.52</v>
      </c>
      <c r="J49">
        <v>0.92986400000000002</v>
      </c>
      <c r="K49" s="5">
        <f>60*DEGREES(ATAN2(Constants!$B$4,I49))</f>
        <v>2.0449027497873993</v>
      </c>
      <c r="M49" s="2">
        <v>30011.71</v>
      </c>
      <c r="N49">
        <v>0.91203999999999996</v>
      </c>
      <c r="O49" s="5">
        <f>60*DEGREES(ATAN2(Constants!$B$4,M49))</f>
        <v>1.9689436613903626</v>
      </c>
      <c r="Q49" s="2">
        <v>27575.96</v>
      </c>
      <c r="R49">
        <v>0.93243900000000002</v>
      </c>
      <c r="S49" s="5">
        <f>60*DEGREES(ATAN2(Constants!$B$4,Q49))</f>
        <v>1.80914424980547</v>
      </c>
      <c r="U49" s="2">
        <v>30010.49</v>
      </c>
      <c r="V49">
        <v>0.91180499999999998</v>
      </c>
      <c r="W49" s="5">
        <f>60*DEGREES(ATAN2(Constants!$B$4,U49))</f>
        <v>1.9688636222742439</v>
      </c>
      <c r="Y49" s="2">
        <v>49898.01</v>
      </c>
      <c r="Z49">
        <v>0.94320899999999996</v>
      </c>
      <c r="AA49" s="5">
        <f>60*DEGREES(ATAN2(Constants!$B$4,Y49))</f>
        <v>3.2736005896412372</v>
      </c>
      <c r="AC49" s="2">
        <v>27324.46</v>
      </c>
      <c r="AD49">
        <v>0.92180300000000004</v>
      </c>
      <c r="AE49" s="5">
        <f>60*DEGREES(ATAN2(Constants!$B$4,AC49))</f>
        <v>1.7926443819508513</v>
      </c>
      <c r="AG49" s="2">
        <v>49968.639999999999</v>
      </c>
      <c r="AH49">
        <v>0.94320199999999998</v>
      </c>
      <c r="AI49" s="5">
        <f>60*DEGREES(ATAN2(Constants!$B$4,AG49))</f>
        <v>3.2782343269300629</v>
      </c>
      <c r="AK49" s="2"/>
      <c r="AM49" s="5">
        <f>60*DEGREES(ATAN2(Constants!$B$4,AK49))</f>
        <v>0</v>
      </c>
      <c r="AO49" s="2"/>
      <c r="AQ49" s="5">
        <f>60*DEGREES(ATAN2(Constants!$B$4,AO49))</f>
        <v>0</v>
      </c>
      <c r="AS49" s="2"/>
      <c r="AU49" s="5">
        <f>60*DEGREES(ATAN2(Constants!$B$4,AS49))</f>
        <v>0</v>
      </c>
    </row>
    <row r="50" spans="1:47" x14ac:dyDescent="0.25">
      <c r="A50" s="2">
        <v>32067.98</v>
      </c>
      <c r="B50">
        <v>0.932253</v>
      </c>
      <c r="C50" s="5">
        <f>60*DEGREES(ATAN2(Constants!$B$4,A50))</f>
        <v>2.1038469642721442</v>
      </c>
      <c r="E50" s="2">
        <v>30794.75</v>
      </c>
      <c r="F50">
        <v>0.93645900000000004</v>
      </c>
      <c r="G50" s="5">
        <f>60*DEGREES(ATAN2(Constants!$B$4,E50))</f>
        <v>2.0203156523278327</v>
      </c>
      <c r="I50" s="2">
        <v>32060.080000000002</v>
      </c>
      <c r="J50">
        <v>0.93190700000000004</v>
      </c>
      <c r="K50" s="5">
        <f>60*DEGREES(ATAN2(Constants!$B$4,I50))</f>
        <v>2.1033286782164136</v>
      </c>
      <c r="M50" s="2">
        <v>30869.19</v>
      </c>
      <c r="N50">
        <v>0.91375399999999996</v>
      </c>
      <c r="O50" s="5">
        <f>60*DEGREES(ATAN2(Constants!$B$4,M50))</f>
        <v>2.0251993504389008</v>
      </c>
      <c r="Q50" s="2">
        <v>28363.84</v>
      </c>
      <c r="R50">
        <v>0.93361099999999997</v>
      </c>
      <c r="S50" s="5">
        <f>60*DEGREES(ATAN2(Constants!$B$4,Q50))</f>
        <v>1.8608337756452955</v>
      </c>
      <c r="U50" s="2">
        <v>30867.93</v>
      </c>
      <c r="V50">
        <v>0.91353499999999999</v>
      </c>
      <c r="W50" s="5">
        <f>60*DEGREES(ATAN2(Constants!$B$4,U50))</f>
        <v>2.0251166870910384</v>
      </c>
      <c r="Y50" s="2">
        <v>51323.66</v>
      </c>
      <c r="Z50">
        <v>0.94444399999999995</v>
      </c>
      <c r="AA50" s="5">
        <f>60*DEGREES(ATAN2(Constants!$B$4,Y50))</f>
        <v>3.3671314887141146</v>
      </c>
      <c r="AC50" s="2">
        <v>28105.16</v>
      </c>
      <c r="AD50">
        <v>0.92293199999999997</v>
      </c>
      <c r="AE50" s="5">
        <f>60*DEGREES(ATAN2(Constants!$B$4,AC50))</f>
        <v>1.8438628581552585</v>
      </c>
      <c r="AG50" s="2">
        <v>51396.31</v>
      </c>
      <c r="AH50">
        <v>0.94439899999999999</v>
      </c>
      <c r="AI50" s="5">
        <f>60*DEGREES(ATAN2(Constants!$B$4,AG50))</f>
        <v>3.3718977494576441</v>
      </c>
      <c r="AK50" s="2"/>
      <c r="AM50" s="5">
        <f>60*DEGREES(ATAN2(Constants!$B$4,AK50))</f>
        <v>0</v>
      </c>
      <c r="AO50" s="2"/>
      <c r="AQ50" s="5">
        <f>60*DEGREES(ATAN2(Constants!$B$4,AO50))</f>
        <v>0</v>
      </c>
      <c r="AS50" s="2"/>
      <c r="AU50" s="5">
        <f>60*DEGREES(ATAN2(Constants!$B$4,AS50))</f>
        <v>0</v>
      </c>
    </row>
    <row r="51" spans="1:47" x14ac:dyDescent="0.25">
      <c r="A51" s="2">
        <v>32958.76</v>
      </c>
      <c r="B51">
        <v>0.93425999999999998</v>
      </c>
      <c r="C51" s="5">
        <f>60*DEGREES(ATAN2(Constants!$B$4,A51))</f>
        <v>2.1622873247574192</v>
      </c>
      <c r="E51" s="2">
        <v>31650.16</v>
      </c>
      <c r="F51">
        <v>0.93766099999999997</v>
      </c>
      <c r="G51" s="5">
        <f>60*DEGREES(ATAN2(Constants!$B$4,E51))</f>
        <v>2.0764355363180234</v>
      </c>
      <c r="I51" s="2">
        <v>32950.639999999999</v>
      </c>
      <c r="J51">
        <v>0.93391299999999999</v>
      </c>
      <c r="K51" s="5">
        <f>60*DEGREES(ATAN2(Constants!$B$4,I51))</f>
        <v>2.1617546054303594</v>
      </c>
      <c r="M51" s="2">
        <v>31726.67</v>
      </c>
      <c r="N51">
        <v>0.91513299999999997</v>
      </c>
      <c r="O51" s="5">
        <f>60*DEGREES(ATAN2(Constants!$B$4,M51))</f>
        <v>2.0814550384028054</v>
      </c>
      <c r="Q51" s="2">
        <v>29151.73</v>
      </c>
      <c r="R51">
        <v>0.934473</v>
      </c>
      <c r="S51" s="5">
        <f>60*DEGREES(ATAN2(Constants!$B$4,Q51))</f>
        <v>1.9125239567020766</v>
      </c>
      <c r="U51" s="2">
        <v>31725.37</v>
      </c>
      <c r="V51">
        <v>0.91490499999999997</v>
      </c>
      <c r="W51" s="5">
        <f>60*DEGREES(ATAN2(Constants!$B$4,U51))</f>
        <v>2.0813697508233449</v>
      </c>
      <c r="Y51" s="2">
        <v>52749.32</v>
      </c>
      <c r="Z51">
        <v>0.94557999999999998</v>
      </c>
      <c r="AA51" s="5">
        <f>60*DEGREES(ATAN2(Constants!$B$4,Y51))</f>
        <v>3.4606630388600133</v>
      </c>
      <c r="AC51" s="2">
        <v>28885.86</v>
      </c>
      <c r="AD51">
        <v>0.92433299999999996</v>
      </c>
      <c r="AE51" s="5">
        <f>60*DEGREES(ATAN2(Constants!$B$4,AC51))</f>
        <v>1.8950813335410803</v>
      </c>
      <c r="AG51" s="2">
        <v>52823.99</v>
      </c>
      <c r="AH51">
        <v>0.94554800000000006</v>
      </c>
      <c r="AI51" s="5">
        <f>60*DEGREES(ATAN2(Constants!$B$4,AG51))</f>
        <v>3.4655618230370346</v>
      </c>
      <c r="AK51" s="2"/>
      <c r="AM51" s="5">
        <f>60*DEGREES(ATAN2(Constants!$B$4,AK51))</f>
        <v>0</v>
      </c>
      <c r="AO51" s="2"/>
      <c r="AQ51" s="5">
        <f>60*DEGREES(ATAN2(Constants!$B$4,AO51))</f>
        <v>0</v>
      </c>
      <c r="AS51" s="2"/>
      <c r="AU51" s="5">
        <f>60*DEGREES(ATAN2(Constants!$B$4,AS51))</f>
        <v>0</v>
      </c>
    </row>
    <row r="52" spans="1:47" x14ac:dyDescent="0.25">
      <c r="A52" s="2">
        <v>33849.53</v>
      </c>
      <c r="B52">
        <v>0.93617700000000004</v>
      </c>
      <c r="C52" s="5">
        <f>60*DEGREES(ATAN2(Constants!$B$4,A52))</f>
        <v>2.2207270279346787</v>
      </c>
      <c r="E52" s="2">
        <v>32505.57</v>
      </c>
      <c r="F52">
        <v>0.93879100000000004</v>
      </c>
      <c r="G52" s="5">
        <f>60*DEGREES(ATAN2(Constants!$B$4,E52))</f>
        <v>2.1325554192015024</v>
      </c>
      <c r="I52" s="2">
        <v>33841.19</v>
      </c>
      <c r="J52">
        <v>0.93585700000000005</v>
      </c>
      <c r="K52" s="5">
        <f>60*DEGREES(ATAN2(Constants!$B$4,I52))</f>
        <v>2.2201798753372146</v>
      </c>
      <c r="M52" s="2">
        <v>32584.14</v>
      </c>
      <c r="N52">
        <v>0.91631600000000002</v>
      </c>
      <c r="O52" s="5">
        <f>60*DEGREES(ATAN2(Constants!$B$4,M52))</f>
        <v>2.1377100691936581</v>
      </c>
      <c r="Q52" s="2">
        <v>29939.61</v>
      </c>
      <c r="R52">
        <v>0.93508800000000003</v>
      </c>
      <c r="S52" s="5">
        <f>60*DEGREES(ATAN2(Constants!$B$4,Q52))</f>
        <v>1.9642134808357483</v>
      </c>
      <c r="U52" s="2">
        <v>32582.81</v>
      </c>
      <c r="V52">
        <v>0.91612099999999996</v>
      </c>
      <c r="W52" s="5">
        <f>60*DEGREES(ATAN2(Constants!$B$4,U52))</f>
        <v>2.1376228134410389</v>
      </c>
      <c r="Y52" s="2">
        <v>54174.98</v>
      </c>
      <c r="Z52">
        <v>0.94665699999999997</v>
      </c>
      <c r="AA52" s="5">
        <f>60*DEGREES(ATAN2(Constants!$B$4,Y52))</f>
        <v>3.5541945838825182</v>
      </c>
      <c r="AC52" s="2">
        <v>29666.560000000001</v>
      </c>
      <c r="AD52">
        <v>0.92592600000000003</v>
      </c>
      <c r="AE52" s="5">
        <f>60*DEGREES(ATAN2(Constants!$B$4,AC52))</f>
        <v>1.9462998080855778</v>
      </c>
      <c r="AG52" s="2">
        <v>54251.66</v>
      </c>
      <c r="AH52">
        <v>0.94664199999999998</v>
      </c>
      <c r="AI52" s="5">
        <f>60*DEGREES(ATAN2(Constants!$B$4,AG52))</f>
        <v>3.5592252354133875</v>
      </c>
      <c r="AK52" s="2"/>
      <c r="AM52" s="5">
        <f>60*DEGREES(ATAN2(Constants!$B$4,AK52))</f>
        <v>0</v>
      </c>
      <c r="AO52" s="2"/>
      <c r="AQ52" s="5">
        <f>60*DEGREES(ATAN2(Constants!$B$4,AO52))</f>
        <v>0</v>
      </c>
      <c r="AS52" s="2"/>
      <c r="AU52" s="5">
        <f>60*DEGREES(ATAN2(Constants!$B$4,AS52))</f>
        <v>0</v>
      </c>
    </row>
    <row r="53" spans="1:47" x14ac:dyDescent="0.25">
      <c r="A53" s="2">
        <v>34740.31</v>
      </c>
      <c r="B53">
        <v>0.93799200000000005</v>
      </c>
      <c r="C53" s="5">
        <f>60*DEGREES(ATAN2(Constants!$B$4,A53))</f>
        <v>2.279167385886701</v>
      </c>
      <c r="E53" s="2">
        <v>33360.980000000003</v>
      </c>
      <c r="F53">
        <v>0.93989500000000004</v>
      </c>
      <c r="G53" s="5">
        <f>60*DEGREES(ATAN2(Constants!$B$4,E53))</f>
        <v>2.1886753009483604</v>
      </c>
      <c r="I53" s="2">
        <v>34731.75</v>
      </c>
      <c r="J53">
        <v>0.93768499999999999</v>
      </c>
      <c r="K53" s="5">
        <f>60*DEGREES(ATAN2(Constants!$B$4,I53))</f>
        <v>2.2786058000197831</v>
      </c>
      <c r="M53" s="2">
        <v>33441.620000000003</v>
      </c>
      <c r="N53">
        <v>0.91754400000000003</v>
      </c>
      <c r="O53" s="5">
        <f>60*DEGREES(ATAN2(Constants!$B$4,M53))</f>
        <v>2.1939657548979237</v>
      </c>
      <c r="Q53" s="2">
        <v>30727.49</v>
      </c>
      <c r="R53">
        <v>0.93554400000000004</v>
      </c>
      <c r="S53" s="5">
        <f>60*DEGREES(ATAN2(Constants!$B$4,Q53))</f>
        <v>2.015903004081292</v>
      </c>
      <c r="U53" s="2">
        <v>33440.26</v>
      </c>
      <c r="V53">
        <v>0.91735900000000004</v>
      </c>
      <c r="W53" s="5">
        <f>60*DEGREES(ATAN2(Constants!$B$4,U53))</f>
        <v>2.1938765309722732</v>
      </c>
      <c r="Y53" s="2">
        <v>55600.63</v>
      </c>
      <c r="Z53">
        <v>0.947685</v>
      </c>
      <c r="AA53" s="5">
        <f>60*DEGREES(ATAN2(Constants!$B$4,Y53))</f>
        <v>3.6477254675853499</v>
      </c>
      <c r="AC53" s="2">
        <v>30447.26</v>
      </c>
      <c r="AD53">
        <v>0.92755299999999996</v>
      </c>
      <c r="AE53" s="5">
        <f>60*DEGREES(ATAN2(Constants!$B$4,AC53))</f>
        <v>1.9975182817660122</v>
      </c>
      <c r="AG53" s="2">
        <v>55679.34</v>
      </c>
      <c r="AH53">
        <v>0.94766600000000001</v>
      </c>
      <c r="AI53" s="5">
        <f>60*DEGREES(ATAN2(Constants!$B$4,AG53))</f>
        <v>3.6528892985633594</v>
      </c>
      <c r="AK53" s="2"/>
      <c r="AM53" s="5">
        <f>60*DEGREES(ATAN2(Constants!$B$4,AK53))</f>
        <v>0</v>
      </c>
      <c r="AO53" s="2"/>
      <c r="AQ53" s="5">
        <f>60*DEGREES(ATAN2(Constants!$B$4,AO53))</f>
        <v>0</v>
      </c>
      <c r="AS53" s="2"/>
      <c r="AU53" s="5">
        <f>60*DEGREES(ATAN2(Constants!$B$4,AS53))</f>
        <v>0</v>
      </c>
    </row>
    <row r="54" spans="1:47" x14ac:dyDescent="0.25">
      <c r="A54" s="2">
        <v>35631.089999999997</v>
      </c>
      <c r="B54">
        <v>0.93962599999999996</v>
      </c>
      <c r="C54" s="5">
        <f>60*DEGREES(ATAN2(Constants!$B$4,A54))</f>
        <v>2.337607742521425</v>
      </c>
      <c r="E54" s="2">
        <v>34216.39</v>
      </c>
      <c r="F54">
        <v>0.94099900000000003</v>
      </c>
      <c r="G54" s="5">
        <f>60*DEGREES(ATAN2(Constants!$B$4,E54))</f>
        <v>2.244795181528684</v>
      </c>
      <c r="I54" s="2">
        <v>35622.31</v>
      </c>
      <c r="J54">
        <v>0.93935299999999999</v>
      </c>
      <c r="K54" s="5">
        <f>60*DEGREES(ATAN2(Constants!$B$4,I54))</f>
        <v>2.3370317233860272</v>
      </c>
      <c r="M54" s="2">
        <v>34299.1</v>
      </c>
      <c r="N54">
        <v>0.91898899999999994</v>
      </c>
      <c r="O54" s="5">
        <f>60*DEGREES(ATAN2(Constants!$B$4,M54))</f>
        <v>2.25022143942717</v>
      </c>
      <c r="Q54" s="2">
        <v>31515.38</v>
      </c>
      <c r="R54">
        <v>0.93598300000000001</v>
      </c>
      <c r="S54" s="5">
        <f>60*DEGREES(ATAN2(Constants!$B$4,Q54))</f>
        <v>2.0675931824736411</v>
      </c>
      <c r="U54" s="2">
        <v>34297.699999999997</v>
      </c>
      <c r="V54">
        <v>0.91879100000000002</v>
      </c>
      <c r="W54" s="5">
        <f>60*DEGREES(ATAN2(Constants!$B$4,U54))</f>
        <v>2.2501295912703547</v>
      </c>
      <c r="Y54" s="2">
        <v>57026.29</v>
      </c>
      <c r="Z54">
        <v>0.94867299999999999</v>
      </c>
      <c r="AA54" s="5">
        <f>60*DEGREES(ATAN2(Constants!$B$4,Y54))</f>
        <v>3.7412570019456903</v>
      </c>
      <c r="AC54" s="2">
        <v>31227.96</v>
      </c>
      <c r="AD54">
        <v>0.92909900000000001</v>
      </c>
      <c r="AE54" s="5">
        <f>60*DEGREES(ATAN2(Constants!$B$4,AC54))</f>
        <v>2.0487367545596453</v>
      </c>
      <c r="AG54" s="2">
        <v>57107.01</v>
      </c>
      <c r="AH54">
        <v>0.94864400000000004</v>
      </c>
      <c r="AI54" s="5">
        <f>60*DEGREES(ATAN2(Constants!$B$4,AG54))</f>
        <v>3.7465527002322525</v>
      </c>
      <c r="AK54" s="2"/>
      <c r="AM54" s="5">
        <f>60*DEGREES(ATAN2(Constants!$B$4,AK54))</f>
        <v>0</v>
      </c>
      <c r="AO54" s="2"/>
      <c r="AQ54" s="5">
        <f>60*DEGREES(ATAN2(Constants!$B$4,AO54))</f>
        <v>0</v>
      </c>
      <c r="AS54" s="2"/>
      <c r="AU54" s="5">
        <f>60*DEGREES(ATAN2(Constants!$B$4,AS54))</f>
        <v>0</v>
      </c>
    </row>
    <row r="55" spans="1:47" x14ac:dyDescent="0.25">
      <c r="A55" s="2">
        <v>36521.86</v>
      </c>
      <c r="B55">
        <v>0.94105700000000003</v>
      </c>
      <c r="C55" s="5">
        <f>60*DEGREES(ATAN2(Constants!$B$4,A55))</f>
        <v>2.3960474417468478</v>
      </c>
      <c r="E55" s="2">
        <v>35071.800000000003</v>
      </c>
      <c r="F55">
        <v>0.94214799999999999</v>
      </c>
      <c r="G55" s="5">
        <f>60*DEGREES(ATAN2(Constants!$B$4,E55))</f>
        <v>2.3009150609125637</v>
      </c>
      <c r="I55" s="2">
        <v>36512.870000000003</v>
      </c>
      <c r="J55">
        <v>0.94078799999999996</v>
      </c>
      <c r="K55" s="5">
        <f>60*DEGREES(ATAN2(Constants!$B$4,I55))</f>
        <v>2.3954576454021965</v>
      </c>
      <c r="M55" s="2">
        <v>35156.58</v>
      </c>
      <c r="N55">
        <v>0.92070200000000002</v>
      </c>
      <c r="O55" s="5">
        <f>60*DEGREES(ATAN2(Constants!$B$4,M55))</f>
        <v>2.3064771227512688</v>
      </c>
      <c r="Q55" s="2">
        <v>32303.26</v>
      </c>
      <c r="R55">
        <v>0.93649000000000004</v>
      </c>
      <c r="S55" s="5">
        <f>60*DEGREES(ATAN2(Constants!$B$4,Q55))</f>
        <v>2.1192827038727993</v>
      </c>
      <c r="U55" s="2">
        <v>35155.14</v>
      </c>
      <c r="V55">
        <v>0.92052999999999996</v>
      </c>
      <c r="W55" s="5">
        <f>60*DEGREES(ATAN2(Constants!$B$4,U55))</f>
        <v>2.3063826503634508</v>
      </c>
      <c r="Y55" s="2">
        <v>58451.95</v>
      </c>
      <c r="Z55">
        <v>0.94965299999999997</v>
      </c>
      <c r="AA55" s="5">
        <f>60*DEGREES(ATAN2(Constants!$B$4,Y55))</f>
        <v>3.8347885307672267</v>
      </c>
      <c r="AC55" s="2">
        <v>32008.66</v>
      </c>
      <c r="AD55">
        <v>0.93038299999999996</v>
      </c>
      <c r="AE55" s="5">
        <f>60*DEGREES(ATAN2(Constants!$B$4,AC55))</f>
        <v>2.0999552264437393</v>
      </c>
      <c r="AG55" s="2">
        <v>58534.69</v>
      </c>
      <c r="AH55">
        <v>0.94963299999999995</v>
      </c>
      <c r="AI55" s="5">
        <f>60*DEGREES(ATAN2(Constants!$B$4,AG55))</f>
        <v>3.8402167523965747</v>
      </c>
      <c r="AK55" s="2"/>
      <c r="AM55" s="5">
        <f>60*DEGREES(ATAN2(Constants!$B$4,AK55))</f>
        <v>0</v>
      </c>
      <c r="AO55" s="2"/>
      <c r="AQ55" s="5">
        <f>60*DEGREES(ATAN2(Constants!$B$4,AO55))</f>
        <v>0</v>
      </c>
      <c r="AS55" s="2"/>
      <c r="AU55" s="5">
        <f>60*DEGREES(ATAN2(Constants!$B$4,AS55))</f>
        <v>0</v>
      </c>
    </row>
    <row r="56" spans="1:47" x14ac:dyDescent="0.25">
      <c r="A56" s="2">
        <v>37412.639999999999</v>
      </c>
      <c r="B56">
        <v>0.94232400000000005</v>
      </c>
      <c r="C56" s="5">
        <f>60*DEGREES(ATAN2(Constants!$B$4,A56))</f>
        <v>2.4544877956456599</v>
      </c>
      <c r="E56" s="2">
        <v>35927.199999999997</v>
      </c>
      <c r="F56">
        <v>0.94338699999999998</v>
      </c>
      <c r="G56" s="5">
        <f>60*DEGREES(ATAN2(Constants!$B$4,E56))</f>
        <v>2.3570342830118527</v>
      </c>
      <c r="I56" s="2">
        <v>37403.43</v>
      </c>
      <c r="J56">
        <v>0.94205300000000003</v>
      </c>
      <c r="K56" s="5">
        <f>60*DEGREES(ATAN2(Constants!$B$4,I56))</f>
        <v>2.4538835660345382</v>
      </c>
      <c r="M56" s="2">
        <v>36014.050000000003</v>
      </c>
      <c r="N56">
        <v>0.92277299999999995</v>
      </c>
      <c r="O56" s="5">
        <f>60*DEGREES(ATAN2(Constants!$B$4,M56))</f>
        <v>2.3627321487818564</v>
      </c>
      <c r="Q56" s="2">
        <v>33091.15</v>
      </c>
      <c r="R56">
        <v>0.93711299999999997</v>
      </c>
      <c r="S56" s="5">
        <f>60*DEGREES(ATAN2(Constants!$B$4,Q56))</f>
        <v>2.1709728803719957</v>
      </c>
      <c r="U56" s="2">
        <v>36012.58</v>
      </c>
      <c r="V56">
        <v>0.92258799999999996</v>
      </c>
      <c r="W56" s="5">
        <f>60*DEGREES(ATAN2(Constants!$B$4,U56))</f>
        <v>2.3626357082214353</v>
      </c>
      <c r="Y56" s="2">
        <v>59877.61</v>
      </c>
      <c r="Z56">
        <v>0.95067800000000002</v>
      </c>
      <c r="AA56" s="5">
        <f>60*DEGREES(ATAN2(Constants!$B$4,Y56))</f>
        <v>3.928320053911488</v>
      </c>
      <c r="AC56" s="2">
        <v>32789.35</v>
      </c>
      <c r="AD56">
        <v>0.93134799999999995</v>
      </c>
      <c r="AE56" s="5">
        <f>60*DEGREES(ATAN2(Constants!$B$4,AC56))</f>
        <v>2.1511730413372674</v>
      </c>
      <c r="AG56" s="2">
        <v>59962.36</v>
      </c>
      <c r="AH56">
        <v>0.95066300000000004</v>
      </c>
      <c r="AI56" s="5">
        <f>60*DEGREES(ATAN2(Constants!$B$4,AG56))</f>
        <v>3.9338801428017791</v>
      </c>
      <c r="AK56" s="2"/>
      <c r="AM56" s="5">
        <f>60*DEGREES(ATAN2(Constants!$B$4,AK56))</f>
        <v>0</v>
      </c>
      <c r="AO56" s="2"/>
      <c r="AQ56" s="5">
        <f>60*DEGREES(ATAN2(Constants!$B$4,AO56))</f>
        <v>0</v>
      </c>
      <c r="AS56" s="2"/>
      <c r="AU56" s="5">
        <f>60*DEGREES(ATAN2(Constants!$B$4,AS56))</f>
        <v>0</v>
      </c>
    </row>
    <row r="57" spans="1:47" x14ac:dyDescent="0.25">
      <c r="A57" s="2">
        <v>38303.42</v>
      </c>
      <c r="B57">
        <v>0.943523</v>
      </c>
      <c r="C57" s="5">
        <f>60*DEGREES(ATAN2(Constants!$B$4,A57))</f>
        <v>2.5129281481258423</v>
      </c>
      <c r="E57" s="2">
        <v>36782.61</v>
      </c>
      <c r="F57">
        <v>0.94474999999999998</v>
      </c>
      <c r="G57" s="5">
        <f>60*DEGREES(ATAN2(Constants!$B$4,E57))</f>
        <v>2.4131541599131254</v>
      </c>
      <c r="I57" s="2">
        <v>38293.980000000003</v>
      </c>
      <c r="J57">
        <v>0.94326100000000002</v>
      </c>
      <c r="K57" s="5">
        <f>60*DEGREES(ATAN2(Constants!$B$4,I57))</f>
        <v>2.5123088291911069</v>
      </c>
      <c r="M57" s="2">
        <v>36871.53</v>
      </c>
      <c r="N57">
        <v>0.92505899999999996</v>
      </c>
      <c r="O57" s="5">
        <f>60*DEGREES(ATAN2(Constants!$B$4,M57))</f>
        <v>2.4189878296052871</v>
      </c>
      <c r="Q57" s="2">
        <v>33879.03</v>
      </c>
      <c r="R57">
        <v>0.93788400000000005</v>
      </c>
      <c r="S57" s="5">
        <f>60*DEGREES(ATAN2(Constants!$B$4,Q57))</f>
        <v>2.2226623998312811</v>
      </c>
      <c r="U57" s="2">
        <v>36870.03</v>
      </c>
      <c r="V57">
        <v>0.92487399999999997</v>
      </c>
      <c r="W57" s="5">
        <f>60*DEGREES(ATAN2(Constants!$B$4,U57))</f>
        <v>2.4188894208724032</v>
      </c>
      <c r="Y57" s="2">
        <v>61303.26</v>
      </c>
      <c r="Z57">
        <v>0.95171300000000003</v>
      </c>
      <c r="AA57" s="5">
        <f>60*DEGREES(ATAN2(Constants!$B$4,Y57))</f>
        <v>4.0218509151823607</v>
      </c>
      <c r="AC57" s="2">
        <v>33570.050000000003</v>
      </c>
      <c r="AD57">
        <v>0.93205300000000002</v>
      </c>
      <c r="AE57" s="5">
        <f>60*DEGREES(ATAN2(Constants!$B$4,AC57))</f>
        <v>2.2023915113340791</v>
      </c>
      <c r="AG57" s="2">
        <v>61390.04</v>
      </c>
      <c r="AH57">
        <v>0.951708</v>
      </c>
      <c r="AI57" s="5">
        <f>60*DEGREES(ATAN2(Constants!$B$4,AG57))</f>
        <v>4.0275441834242187</v>
      </c>
      <c r="AK57" s="2"/>
      <c r="AM57" s="5">
        <f>60*DEGREES(ATAN2(Constants!$B$4,AK57))</f>
        <v>0</v>
      </c>
      <c r="AO57" s="2"/>
      <c r="AQ57" s="5">
        <f>60*DEGREES(ATAN2(Constants!$B$4,AO57))</f>
        <v>0</v>
      </c>
      <c r="AS57" s="2"/>
      <c r="AU57" s="5">
        <f>60*DEGREES(ATAN2(Constants!$B$4,AS57))</f>
        <v>0</v>
      </c>
    </row>
    <row r="58" spans="1:47" x14ac:dyDescent="0.25">
      <c r="A58" s="2">
        <v>39194.199999999997</v>
      </c>
      <c r="B58">
        <v>0.94472800000000001</v>
      </c>
      <c r="C58" s="5">
        <f>60*DEGREES(ATAN2(Constants!$B$4,A58))</f>
        <v>2.5713684991536181</v>
      </c>
      <c r="E58" s="2">
        <v>37638.019999999997</v>
      </c>
      <c r="F58">
        <v>0.94621599999999995</v>
      </c>
      <c r="G58" s="5">
        <f>60*DEGREES(ATAN2(Constants!$B$4,E58))</f>
        <v>2.4692740355282208</v>
      </c>
      <c r="I58" s="2">
        <v>39184.54</v>
      </c>
      <c r="J58">
        <v>0.94450199999999995</v>
      </c>
      <c r="K58" s="5">
        <f>60*DEGREES(ATAN2(Constants!$B$4,I58))</f>
        <v>2.5707347469545545</v>
      </c>
      <c r="M58" s="2">
        <v>37729.01</v>
      </c>
      <c r="N58">
        <v>0.92745500000000003</v>
      </c>
      <c r="O58" s="5">
        <f>60*DEGREES(ATAN2(Constants!$B$4,M58))</f>
        <v>2.4752435091331848</v>
      </c>
      <c r="Q58" s="2">
        <v>34666.92</v>
      </c>
      <c r="R58">
        <v>0.93874500000000005</v>
      </c>
      <c r="S58" s="5">
        <f>60*DEGREES(ATAN2(Constants!$B$4,Q58))</f>
        <v>2.2743525743438355</v>
      </c>
      <c r="U58" s="2">
        <v>37727.47</v>
      </c>
      <c r="V58">
        <v>0.927315</v>
      </c>
      <c r="W58" s="5">
        <f>60*DEGREES(ATAN2(Constants!$B$4,U58))</f>
        <v>2.4751424761697778</v>
      </c>
      <c r="Y58" s="2">
        <v>62728.92</v>
      </c>
      <c r="Z58">
        <v>0.952677</v>
      </c>
      <c r="AA58" s="5">
        <f>60*DEGREES(ATAN2(Constants!$B$4,Y58))</f>
        <v>4.1153824265567058</v>
      </c>
      <c r="AC58" s="2">
        <v>34350.75</v>
      </c>
      <c r="AD58">
        <v>0.93257599999999996</v>
      </c>
      <c r="AE58" s="5">
        <f>60*DEGREES(ATAN2(Constants!$B$4,AC58))</f>
        <v>2.2536099803531351</v>
      </c>
      <c r="AG58" s="2">
        <v>62817.71</v>
      </c>
      <c r="AH58">
        <v>0.95269000000000004</v>
      </c>
      <c r="AI58" s="5">
        <f>60*DEGREES(ATAN2(Constants!$B$4,AG58))</f>
        <v>4.1212075620095057</v>
      </c>
      <c r="AK58" s="2"/>
      <c r="AM58" s="5">
        <f>60*DEGREES(ATAN2(Constants!$B$4,AK58))</f>
        <v>0</v>
      </c>
      <c r="AO58" s="2"/>
      <c r="AQ58" s="5">
        <f>60*DEGREES(ATAN2(Constants!$B$4,AO58))</f>
        <v>0</v>
      </c>
      <c r="AS58" s="2"/>
      <c r="AU58" s="5">
        <f>60*DEGREES(ATAN2(Constants!$B$4,AS58))</f>
        <v>0</v>
      </c>
    </row>
    <row r="59" spans="1:47" x14ac:dyDescent="0.25">
      <c r="A59" s="2">
        <v>40084.97</v>
      </c>
      <c r="B59">
        <v>0.94600099999999998</v>
      </c>
      <c r="C59" s="5">
        <f>60*DEGREES(ATAN2(Constants!$B$4,A59))</f>
        <v>2.6298081926370522</v>
      </c>
      <c r="E59" s="2">
        <v>38493.43</v>
      </c>
      <c r="F59">
        <v>0.94775200000000004</v>
      </c>
      <c r="G59" s="5">
        <f>60*DEGREES(ATAN2(Constants!$B$4,E59))</f>
        <v>2.5253939098272289</v>
      </c>
      <c r="I59" s="2">
        <v>40075.1</v>
      </c>
      <c r="J59">
        <v>0.94577</v>
      </c>
      <c r="K59" s="5">
        <f>60*DEGREES(ATAN2(Constants!$B$4,I59))</f>
        <v>2.629160663232919</v>
      </c>
      <c r="M59" s="2">
        <v>38586.49</v>
      </c>
      <c r="N59">
        <v>0.92986000000000002</v>
      </c>
      <c r="O59" s="5">
        <f>60*DEGREES(ATAN2(Constants!$B$4,M59))</f>
        <v>2.5314991873354189</v>
      </c>
      <c r="Q59" s="2">
        <v>35454.800000000003</v>
      </c>
      <c r="R59">
        <v>0.93964199999999998</v>
      </c>
      <c r="S59" s="5">
        <f>60*DEGREES(ATAN2(Constants!$B$4,Q59))</f>
        <v>2.3260420917697617</v>
      </c>
      <c r="U59" s="2">
        <v>38584.910000000003</v>
      </c>
      <c r="V59">
        <v>0.92972600000000005</v>
      </c>
      <c r="W59" s="5">
        <f>60*DEGREES(ATAN2(Constants!$B$4,U59))</f>
        <v>2.5313955301416673</v>
      </c>
      <c r="Y59" s="2">
        <v>64154.58</v>
      </c>
      <c r="Z59">
        <v>0.95350100000000004</v>
      </c>
      <c r="AA59" s="5">
        <f>60*DEGREES(ATAN2(Constants!$B$4,Y59))</f>
        <v>4.2089139318383717</v>
      </c>
      <c r="AC59" s="2">
        <v>35131.449999999997</v>
      </c>
      <c r="AD59">
        <v>0.93303999999999998</v>
      </c>
      <c r="AE59" s="5">
        <f>60*DEGREES(ATAN2(Constants!$B$4,AC59))</f>
        <v>2.3048284483716976</v>
      </c>
      <c r="AG59" s="2">
        <v>64245.39</v>
      </c>
      <c r="AH59">
        <v>0.95351399999999997</v>
      </c>
      <c r="AI59" s="5">
        <f>60*DEGREES(ATAN2(Constants!$B$4,AG59))</f>
        <v>4.2148715905338303</v>
      </c>
      <c r="AK59" s="2"/>
      <c r="AM59" s="5">
        <f>60*DEGREES(ATAN2(Constants!$B$4,AK59))</f>
        <v>0</v>
      </c>
      <c r="AO59" s="2"/>
      <c r="AQ59" s="5">
        <f>60*DEGREES(ATAN2(Constants!$B$4,AO59))</f>
        <v>0</v>
      </c>
      <c r="AS59" s="2"/>
      <c r="AU59" s="5">
        <f>60*DEGREES(ATAN2(Constants!$B$4,AS59))</f>
        <v>0</v>
      </c>
    </row>
    <row r="60" spans="1:47" x14ac:dyDescent="0.25">
      <c r="A60" s="2">
        <v>40975.75</v>
      </c>
      <c r="B60">
        <v>0.94726699999999997</v>
      </c>
      <c r="C60" s="5">
        <f>60*DEGREES(ATAN2(Constants!$B$4,A60))</f>
        <v>2.6882485406587029</v>
      </c>
      <c r="E60" s="2">
        <v>39348.839999999997</v>
      </c>
      <c r="F60">
        <v>0.94927300000000003</v>
      </c>
      <c r="G60" s="5">
        <f>60*DEGREES(ATAN2(Constants!$B$4,E60))</f>
        <v>2.5815137827802368</v>
      </c>
      <c r="I60" s="2">
        <v>40965.660000000003</v>
      </c>
      <c r="J60">
        <v>0.94704500000000003</v>
      </c>
      <c r="K60" s="5">
        <f>60*DEGREES(ATAN2(Constants!$B$4,I60))</f>
        <v>2.6875865779924499</v>
      </c>
      <c r="M60" s="2">
        <v>39443.96</v>
      </c>
      <c r="N60">
        <v>0.93207099999999998</v>
      </c>
      <c r="O60" s="5">
        <f>60*DEGREES(ATAN2(Constants!$B$4,M60))</f>
        <v>2.5877542081236906</v>
      </c>
      <c r="Q60" s="2">
        <v>36242.69</v>
      </c>
      <c r="R60">
        <v>0.940585</v>
      </c>
      <c r="S60" s="5">
        <f>60*DEGREES(ATAN2(Constants!$B$4,Q60))</f>
        <v>2.3777322642021854</v>
      </c>
      <c r="U60" s="2">
        <v>39442.35</v>
      </c>
      <c r="V60">
        <v>0.93198400000000003</v>
      </c>
      <c r="W60" s="5">
        <f>60*DEGREES(ATAN2(Constants!$B$4,U60))</f>
        <v>2.5876485827579474</v>
      </c>
      <c r="Y60" s="2">
        <v>65580.240000000005</v>
      </c>
      <c r="Z60">
        <v>0.95422099999999999</v>
      </c>
      <c r="AA60" s="5">
        <f>60*DEGREES(ATAN2(Constants!$B$4,Y60))</f>
        <v>4.3024454308888842</v>
      </c>
      <c r="AC60" s="2">
        <v>35912.15</v>
      </c>
      <c r="AD60">
        <v>0.93358099999999999</v>
      </c>
      <c r="AE60" s="5">
        <f>60*DEGREES(ATAN2(Constants!$B$4,AC60))</f>
        <v>2.3560469153670285</v>
      </c>
      <c r="AG60" s="2">
        <v>65673.06</v>
      </c>
      <c r="AH60">
        <v>0.95422799999999997</v>
      </c>
      <c r="AI60" s="5">
        <f>60*DEGREES(ATAN2(Constants!$B$4,AG60))</f>
        <v>4.3085349567429736</v>
      </c>
      <c r="AK60" s="2"/>
      <c r="AM60" s="5">
        <f>60*DEGREES(ATAN2(Constants!$B$4,AK60))</f>
        <v>0</v>
      </c>
      <c r="AO60" s="2"/>
      <c r="AQ60" s="5">
        <f>60*DEGREES(ATAN2(Constants!$B$4,AO60))</f>
        <v>0</v>
      </c>
      <c r="AS60" s="2"/>
      <c r="AU60" s="5">
        <f>60*DEGREES(ATAN2(Constants!$B$4,AS60))</f>
        <v>0</v>
      </c>
    </row>
    <row r="61" spans="1:47" x14ac:dyDescent="0.25">
      <c r="A61" s="2">
        <v>41866.53</v>
      </c>
      <c r="B61">
        <v>0.94845299999999999</v>
      </c>
      <c r="C61" s="5">
        <f>60*DEGREES(ATAN2(Constants!$B$4,A61))</f>
        <v>2.7466888871266173</v>
      </c>
      <c r="E61" s="2">
        <v>40204.25</v>
      </c>
      <c r="F61">
        <v>0.95065900000000003</v>
      </c>
      <c r="G61" s="5">
        <f>60*DEGREES(ATAN2(Constants!$B$4,E61))</f>
        <v>2.6376336543573351</v>
      </c>
      <c r="I61" s="2">
        <v>41856.21</v>
      </c>
      <c r="J61">
        <v>0.94824200000000003</v>
      </c>
      <c r="K61" s="5">
        <f>60*DEGREES(ATAN2(Constants!$B$4,I61))</f>
        <v>2.7460118351412675</v>
      </c>
      <c r="M61" s="2">
        <v>40301.440000000002</v>
      </c>
      <c r="N61">
        <v>0.93406199999999995</v>
      </c>
      <c r="O61" s="5">
        <f>60*DEGREES(ATAN2(Constants!$B$4,M61))</f>
        <v>2.6440098835842307</v>
      </c>
      <c r="Q61" s="2">
        <v>37030.57</v>
      </c>
      <c r="R61">
        <v>0.94156399999999996</v>
      </c>
      <c r="S61" s="5">
        <f>60*DEGREES(ATAN2(Constants!$B$4,Q61))</f>
        <v>2.4294217795012627</v>
      </c>
      <c r="U61" s="2">
        <v>40299.800000000003</v>
      </c>
      <c r="V61">
        <v>0.934006</v>
      </c>
      <c r="W61" s="5">
        <f>60*DEGREES(ATAN2(Constants!$B$4,U61))</f>
        <v>2.6439022900466504</v>
      </c>
      <c r="Y61" s="2">
        <v>67005.89</v>
      </c>
      <c r="Z61">
        <v>0.954905</v>
      </c>
      <c r="AA61" s="5">
        <f>60*DEGREES(ATAN2(Constants!$B$4,Y61))</f>
        <v>4.3959762675123057</v>
      </c>
      <c r="AC61" s="2">
        <v>36692.85</v>
      </c>
      <c r="AD61">
        <v>0.93426900000000002</v>
      </c>
      <c r="AE61" s="5">
        <f>60*DEGREES(ATAN2(Constants!$B$4,AC61))</f>
        <v>2.4072653813163889</v>
      </c>
      <c r="AG61" s="2">
        <v>67100.740000000005</v>
      </c>
      <c r="AH61">
        <v>0.95491999999999999</v>
      </c>
      <c r="AI61" s="5">
        <f>60*DEGREES(ATAN2(Constants!$B$4,AG61))</f>
        <v>4.4021989726129496</v>
      </c>
      <c r="AK61" s="2"/>
      <c r="AM61" s="5">
        <f>60*DEGREES(ATAN2(Constants!$B$4,AK61))</f>
        <v>0</v>
      </c>
      <c r="AO61" s="2"/>
      <c r="AQ61" s="5">
        <f>60*DEGREES(ATAN2(Constants!$B$4,AO61))</f>
        <v>0</v>
      </c>
      <c r="AS61" s="2"/>
      <c r="AU61" s="5">
        <f>60*DEGREES(ATAN2(Constants!$B$4,AS61))</f>
        <v>0</v>
      </c>
    </row>
    <row r="62" spans="1:47" x14ac:dyDescent="0.25">
      <c r="A62" s="2">
        <v>42757.3</v>
      </c>
      <c r="B62">
        <v>0.94950699999999999</v>
      </c>
      <c r="C62" s="5">
        <f>60*DEGREES(ATAN2(Constants!$B$4,A62))</f>
        <v>2.8051285759489129</v>
      </c>
      <c r="E62" s="2">
        <v>41059.660000000003</v>
      </c>
      <c r="F62">
        <v>0.951824</v>
      </c>
      <c r="G62" s="5">
        <f>60*DEGREES(ATAN2(Constants!$B$4,E62))</f>
        <v>2.6937535245286126</v>
      </c>
      <c r="I62" s="2">
        <v>42746.77</v>
      </c>
      <c r="J62">
        <v>0.94929200000000002</v>
      </c>
      <c r="K62" s="5">
        <f>60*DEGREES(ATAN2(Constants!$B$4,I62))</f>
        <v>2.8044377467618911</v>
      </c>
      <c r="M62" s="2">
        <v>41158.92</v>
      </c>
      <c r="N62">
        <v>0.93573499999999998</v>
      </c>
      <c r="O62" s="5">
        <f>60*DEGREES(ATAN2(Constants!$B$4,M62))</f>
        <v>2.7002655576287222</v>
      </c>
      <c r="Q62" s="2">
        <v>37818.449999999997</v>
      </c>
      <c r="R62">
        <v>0.94255699999999998</v>
      </c>
      <c r="S62" s="5">
        <f>60*DEGREES(ATAN2(Constants!$B$4,Q62))</f>
        <v>2.4811112937018645</v>
      </c>
      <c r="U62" s="2">
        <v>41157.24</v>
      </c>
      <c r="V62">
        <v>0.93570500000000001</v>
      </c>
      <c r="W62" s="5">
        <f>60*DEGREES(ATAN2(Constants!$B$4,U62))</f>
        <v>2.7001553398613214</v>
      </c>
      <c r="Y62" s="2">
        <v>68431.55</v>
      </c>
      <c r="Z62">
        <v>0.95566499999999999</v>
      </c>
      <c r="AA62" s="5">
        <f>60*DEGREES(ATAN2(Constants!$B$4,Y62))</f>
        <v>4.4895077536851531</v>
      </c>
      <c r="AC62" s="2">
        <v>37473.550000000003</v>
      </c>
      <c r="AD62">
        <v>0.93511699999999998</v>
      </c>
      <c r="AE62" s="5">
        <f>60*DEGREES(ATAN2(Constants!$B$4,AC62))</f>
        <v>2.4584838461970406</v>
      </c>
      <c r="AG62" s="2">
        <v>68528.41</v>
      </c>
      <c r="AH62">
        <v>0.95568200000000003</v>
      </c>
      <c r="AI62" s="5">
        <f>60*DEGREES(ATAN2(Constants!$B$4,AG62))</f>
        <v>4.4958623258897212</v>
      </c>
      <c r="AK62" s="2"/>
      <c r="AM62" s="5">
        <f>60*DEGREES(ATAN2(Constants!$B$4,AK62))</f>
        <v>0</v>
      </c>
      <c r="AO62" s="2"/>
      <c r="AQ62" s="5">
        <f>60*DEGREES(ATAN2(Constants!$B$4,AO62))</f>
        <v>0</v>
      </c>
      <c r="AS62" s="2"/>
      <c r="AU62" s="5">
        <f>60*DEGREES(ATAN2(Constants!$B$4,AS62))</f>
        <v>0</v>
      </c>
    </row>
    <row r="63" spans="1:47" x14ac:dyDescent="0.25">
      <c r="A63" s="2">
        <v>43648.08</v>
      </c>
      <c r="B63">
        <v>0.95037499999999997</v>
      </c>
      <c r="C63" s="5">
        <f>60*DEGREES(ATAN2(Constants!$B$4,A63))</f>
        <v>2.8635689192080425</v>
      </c>
      <c r="E63" s="2">
        <v>41915.07</v>
      </c>
      <c r="F63">
        <v>0.95272299999999999</v>
      </c>
      <c r="G63" s="5">
        <f>60*DEGREES(ATAN2(Constants!$B$4,E63))</f>
        <v>2.7498733932641568</v>
      </c>
      <c r="I63" s="2">
        <v>43637.33</v>
      </c>
      <c r="J63">
        <v>0.95017799999999997</v>
      </c>
      <c r="K63" s="5">
        <f>60*DEGREES(ATAN2(Constants!$B$4,I63))</f>
        <v>2.8628636567624244</v>
      </c>
      <c r="M63" s="2">
        <v>42016.4</v>
      </c>
      <c r="N63">
        <v>0.93714399999999998</v>
      </c>
      <c r="O63" s="5">
        <f>60*DEGREES(ATAN2(Constants!$B$4,M63))</f>
        <v>2.7565212302270377</v>
      </c>
      <c r="Q63" s="2">
        <v>38606.339999999997</v>
      </c>
      <c r="R63">
        <v>0.94357199999999997</v>
      </c>
      <c r="S63" s="5">
        <f>60*DEGREES(ATAN2(Constants!$B$4,Q63))</f>
        <v>2.5328014628388082</v>
      </c>
      <c r="U63" s="2">
        <v>42014.68</v>
      </c>
      <c r="V63">
        <v>0.93713999999999997</v>
      </c>
      <c r="W63" s="5">
        <f>60*DEGREES(ATAN2(Constants!$B$4,U63))</f>
        <v>2.7564083882300103</v>
      </c>
      <c r="Y63" s="2">
        <v>69857.210000000006</v>
      </c>
      <c r="Z63">
        <v>0.95649899999999999</v>
      </c>
      <c r="AA63" s="5">
        <f>60*DEGREES(ATAN2(Constants!$B$4,Y63))</f>
        <v>4.5830392332114425</v>
      </c>
      <c r="AC63" s="2">
        <v>38254.25</v>
      </c>
      <c r="AD63">
        <v>0.93609200000000004</v>
      </c>
      <c r="AE63" s="5">
        <f>60*DEGREES(ATAN2(Constants!$B$4,AC63))</f>
        <v>2.509702309986245</v>
      </c>
      <c r="AG63" s="2">
        <v>69956.09</v>
      </c>
      <c r="AH63">
        <v>0.95652700000000002</v>
      </c>
      <c r="AI63" s="5">
        <f>60*DEGREES(ATAN2(Constants!$B$4,AG63))</f>
        <v>4.5895263285491197</v>
      </c>
      <c r="AK63" s="2"/>
      <c r="AM63" s="5">
        <f>60*DEGREES(ATAN2(Constants!$B$4,AK63))</f>
        <v>0</v>
      </c>
      <c r="AO63" s="2"/>
      <c r="AQ63" s="5">
        <f>60*DEGREES(ATAN2(Constants!$B$4,AO63))</f>
        <v>0</v>
      </c>
      <c r="AS63" s="2"/>
      <c r="AU63" s="5">
        <f>60*DEGREES(ATAN2(Constants!$B$4,AS63))</f>
        <v>0</v>
      </c>
    </row>
    <row r="64" spans="1:47" x14ac:dyDescent="0.25">
      <c r="A64" s="2">
        <v>44538.86</v>
      </c>
      <c r="B64">
        <v>0.951125</v>
      </c>
      <c r="C64" s="5">
        <f>60*DEGREES(ATAN2(Constants!$B$4,A64))</f>
        <v>2.9220092608121053</v>
      </c>
      <c r="E64" s="2">
        <v>42770.48</v>
      </c>
      <c r="F64">
        <v>0.95338400000000001</v>
      </c>
      <c r="G64" s="5">
        <f>60*DEGREES(ATAN2(Constants!$B$4,E64))</f>
        <v>2.8059932605340578</v>
      </c>
      <c r="I64" s="2">
        <v>44527.89</v>
      </c>
      <c r="J64">
        <v>0.95092600000000005</v>
      </c>
      <c r="K64" s="5">
        <f>60*DEGREES(ATAN2(Constants!$B$4,I64))</f>
        <v>2.9212895651091157</v>
      </c>
      <c r="M64" s="2">
        <v>42873.87</v>
      </c>
      <c r="N64">
        <v>0.93832599999999999</v>
      </c>
      <c r="O64" s="5">
        <f>60*DEGREES(ATAN2(Constants!$B$4,M64))</f>
        <v>2.8127762452909413</v>
      </c>
      <c r="Q64" s="2">
        <v>39394.22</v>
      </c>
      <c r="R64">
        <v>0.944635</v>
      </c>
      <c r="S64" s="5">
        <f>60*DEGREES(ATAN2(Constants!$B$4,Q64))</f>
        <v>2.5844909747723315</v>
      </c>
      <c r="U64" s="2">
        <v>42872.12</v>
      </c>
      <c r="V64">
        <v>0.93834600000000001</v>
      </c>
      <c r="W64" s="5">
        <f>60*DEGREES(ATAN2(Constants!$B$4,U64))</f>
        <v>2.8126614351225916</v>
      </c>
      <c r="Y64" s="2">
        <v>71282.86</v>
      </c>
      <c r="Z64">
        <v>0.95735300000000001</v>
      </c>
      <c r="AA64" s="5">
        <f>60*DEGREES(ATAN2(Constants!$B$4,Y64))</f>
        <v>4.6765700498953739</v>
      </c>
      <c r="AC64" s="2">
        <v>39034.949999999997</v>
      </c>
      <c r="AD64">
        <v>0.93713400000000002</v>
      </c>
      <c r="AE64" s="5">
        <f>60*DEGREES(ATAN2(Constants!$B$4,AC64))</f>
        <v>2.5609207726612637</v>
      </c>
      <c r="AG64" s="2">
        <v>71383.77</v>
      </c>
      <c r="AH64">
        <v>0.95738199999999996</v>
      </c>
      <c r="AI64" s="5">
        <f>60*DEGREES(ATAN2(Constants!$B$4,AG64))</f>
        <v>4.6831903243946176</v>
      </c>
      <c r="AK64" s="2"/>
      <c r="AM64" s="5">
        <f>60*DEGREES(ATAN2(Constants!$B$4,AK64))</f>
        <v>0</v>
      </c>
      <c r="AO64" s="2"/>
      <c r="AQ64" s="5">
        <f>60*DEGREES(ATAN2(Constants!$B$4,AO64))</f>
        <v>0</v>
      </c>
      <c r="AS64" s="2"/>
      <c r="AU64" s="5">
        <f>60*DEGREES(ATAN2(Constants!$B$4,AS64))</f>
        <v>0</v>
      </c>
    </row>
    <row r="65" spans="1:47" x14ac:dyDescent="0.25">
      <c r="A65" s="2">
        <v>45429.64</v>
      </c>
      <c r="B65">
        <v>0.95182599999999995</v>
      </c>
      <c r="C65" s="5">
        <f>60*DEGREES(ATAN2(Constants!$B$4,A65))</f>
        <v>2.9804496007273253</v>
      </c>
      <c r="E65" s="2">
        <v>43625.89</v>
      </c>
      <c r="F65">
        <v>0.95387900000000003</v>
      </c>
      <c r="G65" s="5">
        <f>60*DEGREES(ATAN2(Constants!$B$4,E65))</f>
        <v>2.8621131263084041</v>
      </c>
      <c r="I65" s="2">
        <v>45418.45</v>
      </c>
      <c r="J65">
        <v>0.95163600000000004</v>
      </c>
      <c r="K65" s="5">
        <f>60*DEGREES(ATAN2(Constants!$B$4,I65))</f>
        <v>2.9797154717682135</v>
      </c>
      <c r="M65" s="2">
        <v>43731.35</v>
      </c>
      <c r="N65">
        <v>0.93936399999999998</v>
      </c>
      <c r="O65" s="5">
        <f>60*DEGREES(ATAN2(Constants!$B$4,M65))</f>
        <v>2.8690319149065333</v>
      </c>
      <c r="Q65" s="2">
        <v>40182.11</v>
      </c>
      <c r="R65">
        <v>0.945689</v>
      </c>
      <c r="S65" s="5">
        <f>60*DEGREES(ATAN2(Constants!$B$4,Q65))</f>
        <v>2.636181141595423</v>
      </c>
      <c r="U65" s="2">
        <v>43729.57</v>
      </c>
      <c r="V65">
        <v>0.93939399999999995</v>
      </c>
      <c r="W65" s="5">
        <f>60*DEGREES(ATAN2(Constants!$B$4,U65))</f>
        <v>2.8689151365670273</v>
      </c>
      <c r="Y65" s="2">
        <v>72708.52</v>
      </c>
      <c r="Z65">
        <v>0.95815300000000003</v>
      </c>
      <c r="AA65" s="5">
        <f>60*DEGREES(ATAN2(Constants!$B$4,Y65))</f>
        <v>4.7701015157131872</v>
      </c>
      <c r="AC65" s="2">
        <v>39815.64</v>
      </c>
      <c r="AD65">
        <v>0.93818500000000005</v>
      </c>
      <c r="AE65" s="5">
        <f>60*DEGREES(ATAN2(Constants!$B$4,AC65))</f>
        <v>2.6121385781411925</v>
      </c>
      <c r="AG65" s="2">
        <v>72811.44</v>
      </c>
      <c r="AH65">
        <v>0.95818499999999995</v>
      </c>
      <c r="AI65" s="5">
        <f>60*DEGREES(ATAN2(Constants!$B$4,AG65))</f>
        <v>4.7768536572298803</v>
      </c>
      <c r="AK65" s="2"/>
      <c r="AM65" s="5">
        <f>60*DEGREES(ATAN2(Constants!$B$4,AK65))</f>
        <v>0</v>
      </c>
      <c r="AO65" s="2"/>
      <c r="AQ65" s="5">
        <f>60*DEGREES(ATAN2(Constants!$B$4,AO65))</f>
        <v>0</v>
      </c>
      <c r="AS65" s="2"/>
      <c r="AU65" s="5">
        <f>60*DEGREES(ATAN2(Constants!$B$4,AS65))</f>
        <v>0</v>
      </c>
    </row>
    <row r="66" spans="1:47" x14ac:dyDescent="0.25">
      <c r="A66" s="2">
        <v>46320.41</v>
      </c>
      <c r="B66">
        <v>0.95253399999999999</v>
      </c>
      <c r="C66" s="5">
        <f>60*DEGREES(ATAN2(Constants!$B$4,A66))</f>
        <v>3.0388892828618941</v>
      </c>
      <c r="E66" s="2">
        <v>44481.3</v>
      </c>
      <c r="F66">
        <v>0.95428599999999997</v>
      </c>
      <c r="G66" s="5">
        <f>60*DEGREES(ATAN2(Constants!$B$4,E66))</f>
        <v>2.9182329905572861</v>
      </c>
      <c r="I66" s="2">
        <v>46309</v>
      </c>
      <c r="J66">
        <v>0.95235800000000004</v>
      </c>
      <c r="K66" s="5">
        <f>60*DEGREES(ATAN2(Constants!$B$4,I66))</f>
        <v>3.0381407206479349</v>
      </c>
      <c r="M66" s="2">
        <v>44588.83</v>
      </c>
      <c r="N66">
        <v>0.940334</v>
      </c>
      <c r="O66" s="5">
        <f>60*DEGREES(ATAN2(Constants!$B$4,M66))</f>
        <v>2.9252875829855634</v>
      </c>
      <c r="Q66" s="2">
        <v>40969.99</v>
      </c>
      <c r="R66">
        <v>0.94671499999999997</v>
      </c>
      <c r="S66" s="5">
        <f>60*DEGREES(ATAN2(Constants!$B$4,Q66))</f>
        <v>2.6878706511683785</v>
      </c>
      <c r="U66" s="2">
        <v>44587.01</v>
      </c>
      <c r="V66">
        <v>0.940357</v>
      </c>
      <c r="W66" s="5">
        <f>60*DEGREES(ATAN2(Constants!$B$4,U66))</f>
        <v>2.925168180417002</v>
      </c>
      <c r="Y66" s="2">
        <v>74134.179999999993</v>
      </c>
      <c r="Z66">
        <v>0.958874</v>
      </c>
      <c r="AA66" s="5">
        <f>60*DEGREES(ATAN2(Constants!$B$4,Y66))</f>
        <v>4.8636329744690352</v>
      </c>
      <c r="AC66" s="2">
        <v>40596.339999999997</v>
      </c>
      <c r="AD66">
        <v>0.93922799999999995</v>
      </c>
      <c r="AE66" s="5">
        <f>60*DEGREES(ATAN2(Constants!$B$4,AC66))</f>
        <v>2.6633570385196395</v>
      </c>
      <c r="AG66" s="2">
        <v>74239.12</v>
      </c>
      <c r="AH66">
        <v>0.95890500000000001</v>
      </c>
      <c r="AI66" s="5">
        <f>60*DEGREES(ATAN2(Constants!$B$4,AG66))</f>
        <v>4.8705176390304539</v>
      </c>
      <c r="AK66" s="2"/>
      <c r="AM66" s="5">
        <f>60*DEGREES(ATAN2(Constants!$B$4,AK66))</f>
        <v>0</v>
      </c>
      <c r="AO66" s="2"/>
      <c r="AQ66" s="5">
        <f>60*DEGREES(ATAN2(Constants!$B$4,AO66))</f>
        <v>0</v>
      </c>
      <c r="AS66" s="2"/>
      <c r="AU66" s="5">
        <f>60*DEGREES(ATAN2(Constants!$B$4,AS66))</f>
        <v>0</v>
      </c>
    </row>
    <row r="67" spans="1:47" x14ac:dyDescent="0.25">
      <c r="A67" s="2">
        <v>47211.19</v>
      </c>
      <c r="B67">
        <v>0.95328199999999996</v>
      </c>
      <c r="C67" s="5">
        <f>60*DEGREES(ATAN2(Constants!$B$4,A67))</f>
        <v>3.0973296192981161</v>
      </c>
      <c r="E67" s="2">
        <v>45336.71</v>
      </c>
      <c r="F67">
        <v>0.95466099999999998</v>
      </c>
      <c r="G67" s="5">
        <f>60*DEGREES(ATAN2(Constants!$B$4,E67))</f>
        <v>2.9743528532507906</v>
      </c>
      <c r="I67" s="2">
        <v>47199.56</v>
      </c>
      <c r="J67">
        <v>0.95310600000000001</v>
      </c>
      <c r="K67" s="5">
        <f>60*DEGREES(ATAN2(Constants!$B$4,I67))</f>
        <v>3.09656662383061</v>
      </c>
      <c r="M67" s="2">
        <v>45446.31</v>
      </c>
      <c r="N67">
        <v>0.94123999999999997</v>
      </c>
      <c r="O67" s="5">
        <f>60*DEGREES(ATAN2(Constants!$B$4,M67))</f>
        <v>2.9815432494979013</v>
      </c>
      <c r="Q67" s="2">
        <v>41757.879999999997</v>
      </c>
      <c r="R67">
        <v>0.94768600000000003</v>
      </c>
      <c r="S67" s="5">
        <f>60*DEGREES(ATAN2(Constants!$B$4,Q67))</f>
        <v>2.7395608155841278</v>
      </c>
      <c r="U67" s="2">
        <v>45444.45</v>
      </c>
      <c r="V67">
        <v>0.94126900000000002</v>
      </c>
      <c r="W67" s="5">
        <f>60*DEGREES(ATAN2(Constants!$B$4,U67))</f>
        <v>2.9814212227004946</v>
      </c>
      <c r="Y67" s="2">
        <v>75559.839999999997</v>
      </c>
      <c r="Z67">
        <v>0.95956799999999998</v>
      </c>
      <c r="AA67" s="5">
        <f>60*DEGREES(ATAN2(Constants!$B$4,Y67))</f>
        <v>4.9571644260244492</v>
      </c>
      <c r="AC67" s="2">
        <v>41377.040000000001</v>
      </c>
      <c r="AD67">
        <v>0.94023100000000004</v>
      </c>
      <c r="AE67" s="5">
        <f>60*DEGREES(ATAN2(Constants!$B$4,AC67))</f>
        <v>2.7145754977156855</v>
      </c>
      <c r="AG67" s="2">
        <v>75666.789999999994</v>
      </c>
      <c r="AH67">
        <v>0.95960299999999998</v>
      </c>
      <c r="AI67" s="5">
        <f>60*DEGREES(ATAN2(Constants!$B$4,AG67))</f>
        <v>4.9641809575427756</v>
      </c>
      <c r="AK67" s="2"/>
      <c r="AM67" s="5">
        <f>60*DEGREES(ATAN2(Constants!$B$4,AK67))</f>
        <v>0</v>
      </c>
      <c r="AO67" s="2"/>
      <c r="AQ67" s="5">
        <f>60*DEGREES(ATAN2(Constants!$B$4,AO67))</f>
        <v>0</v>
      </c>
      <c r="AS67" s="2"/>
      <c r="AU67" s="5">
        <f>60*DEGREES(ATAN2(Constants!$B$4,AS67))</f>
        <v>0</v>
      </c>
    </row>
    <row r="68" spans="1:47" x14ac:dyDescent="0.25">
      <c r="A68" s="2">
        <v>48101.97</v>
      </c>
      <c r="B68">
        <v>0.95405300000000004</v>
      </c>
      <c r="C68" s="5">
        <f>60*DEGREES(ATAN2(Constants!$B$4,A68))</f>
        <v>3.1557699539441639</v>
      </c>
      <c r="E68" s="2">
        <v>46192.12</v>
      </c>
      <c r="F68">
        <v>0.95502799999999999</v>
      </c>
      <c r="G68" s="5">
        <f>60*DEGREES(ATAN2(Constants!$B$4,E68))</f>
        <v>3.0304727143590084</v>
      </c>
      <c r="I68" s="2">
        <v>48090.12</v>
      </c>
      <c r="J68">
        <v>0.95388799999999996</v>
      </c>
      <c r="K68" s="5">
        <f>60*DEGREES(ATAN2(Constants!$B$4,I68))</f>
        <v>3.1549925252244364</v>
      </c>
      <c r="M68" s="2">
        <v>46303.78</v>
      </c>
      <c r="N68">
        <v>0.94213499999999994</v>
      </c>
      <c r="O68" s="5">
        <f>60*DEGREES(ATAN2(Constants!$B$4,M68))</f>
        <v>3.0377982583553877</v>
      </c>
      <c r="Q68" s="2">
        <v>42545.760000000002</v>
      </c>
      <c r="R68">
        <v>0.94859800000000005</v>
      </c>
      <c r="S68" s="5">
        <f>60*DEGREES(ATAN2(Constants!$B$4,Q68))</f>
        <v>2.7912503227030294</v>
      </c>
      <c r="U68" s="2">
        <v>46301.89</v>
      </c>
      <c r="V68">
        <v>0.94217099999999998</v>
      </c>
      <c r="W68" s="5">
        <f>60*DEGREES(ATAN2(Constants!$B$4,U68))</f>
        <v>3.0376742633873817</v>
      </c>
      <c r="Y68" s="2">
        <v>76985.490000000005</v>
      </c>
      <c r="Z68">
        <v>0.96027099999999999</v>
      </c>
      <c r="AA68" s="5">
        <f>60*DEGREES(ATAN2(Constants!$B$4,Y68))</f>
        <v>5.0506952141838317</v>
      </c>
      <c r="AC68" s="2">
        <v>42157.74</v>
      </c>
      <c r="AD68">
        <v>0.94122700000000004</v>
      </c>
      <c r="AE68" s="5">
        <f>60*DEGREES(ATAN2(Constants!$B$4,AC68))</f>
        <v>2.7657939557065916</v>
      </c>
      <c r="AG68" s="2">
        <v>77094.47</v>
      </c>
      <c r="AH68">
        <v>0.96031100000000003</v>
      </c>
      <c r="AI68" s="5">
        <f>60*DEGREES(ATAN2(Constants!$B$4,AG68))</f>
        <v>5.0578449247421933</v>
      </c>
      <c r="AK68" s="2"/>
      <c r="AM68" s="5">
        <f>60*DEGREES(ATAN2(Constants!$B$4,AK68))</f>
        <v>0</v>
      </c>
      <c r="AO68" s="2"/>
      <c r="AQ68" s="5">
        <f>60*DEGREES(ATAN2(Constants!$B$4,AO68))</f>
        <v>0</v>
      </c>
      <c r="AS68" s="2"/>
      <c r="AU68" s="5">
        <f>60*DEGREES(ATAN2(Constants!$B$4,AS68))</f>
        <v>0</v>
      </c>
    </row>
    <row r="69" spans="1:47" x14ac:dyDescent="0.25">
      <c r="A69" s="2">
        <v>48992.75</v>
      </c>
      <c r="B69">
        <v>0.95481300000000002</v>
      </c>
      <c r="C69" s="5">
        <f>60*DEGREES(ATAN2(Constants!$B$4,A69))</f>
        <v>3.2142102867662623</v>
      </c>
      <c r="E69" s="2">
        <v>47047.53</v>
      </c>
      <c r="F69">
        <v>0.95538299999999998</v>
      </c>
      <c r="G69" s="5">
        <f>60*DEGREES(ATAN2(Constants!$B$4,E69))</f>
        <v>3.0865925738520272</v>
      </c>
      <c r="I69" s="2">
        <v>48980.68</v>
      </c>
      <c r="J69">
        <v>0.95465699999999998</v>
      </c>
      <c r="K69" s="5">
        <f>60*DEGREES(ATAN2(Constants!$B$4,I69))</f>
        <v>3.2134184247956616</v>
      </c>
      <c r="M69" s="2">
        <v>47161.26</v>
      </c>
      <c r="N69">
        <v>0.94300099999999998</v>
      </c>
      <c r="O69" s="5">
        <f>60*DEGREES(ATAN2(Constants!$B$4,M69))</f>
        <v>3.0940539216439769</v>
      </c>
      <c r="Q69" s="2">
        <v>43333.65</v>
      </c>
      <c r="R69">
        <v>0.94948600000000005</v>
      </c>
      <c r="S69" s="5">
        <f>60*DEGREES(ATAN2(Constants!$B$4,Q69))</f>
        <v>2.8429404846179493</v>
      </c>
      <c r="U69" s="2">
        <v>47159.34</v>
      </c>
      <c r="V69">
        <v>0.94304200000000005</v>
      </c>
      <c r="W69" s="5">
        <f>60*DEGREES(ATAN2(Constants!$B$4,U69))</f>
        <v>3.0939279585055512</v>
      </c>
      <c r="Y69" s="2">
        <v>78411.149999999994</v>
      </c>
      <c r="Z69">
        <v>0.96099599999999996</v>
      </c>
      <c r="AA69" s="5">
        <f>60*DEGREES(ATAN2(Constants!$B$4,Y69))</f>
        <v>5.1442266509230219</v>
      </c>
      <c r="AC69" s="2">
        <v>42938.44</v>
      </c>
      <c r="AD69">
        <v>0.94225899999999996</v>
      </c>
      <c r="AE69" s="5">
        <f>60*DEGREES(ATAN2(Constants!$B$4,AC69))</f>
        <v>2.8170124124696208</v>
      </c>
      <c r="AG69" s="2">
        <v>78522.14</v>
      </c>
      <c r="AH69">
        <v>0.96103899999999998</v>
      </c>
      <c r="AI69" s="5">
        <f>60*DEGREES(ATAN2(Constants!$B$4,AG69))</f>
        <v>5.1515082283753504</v>
      </c>
      <c r="AK69" s="2"/>
      <c r="AM69" s="5">
        <f>60*DEGREES(ATAN2(Constants!$B$4,AK69))</f>
        <v>0</v>
      </c>
      <c r="AO69" s="2"/>
      <c r="AQ69" s="5">
        <f>60*DEGREES(ATAN2(Constants!$B$4,AO69))</f>
        <v>0</v>
      </c>
      <c r="AS69" s="2"/>
      <c r="AU69" s="5">
        <f>60*DEGREES(ATAN2(Constants!$B$4,AS69))</f>
        <v>0</v>
      </c>
    </row>
    <row r="70" spans="1:47" x14ac:dyDescent="0.25">
      <c r="A70" s="2">
        <v>49883.519999999997</v>
      </c>
      <c r="B70">
        <v>0.95553600000000005</v>
      </c>
      <c r="C70" s="5">
        <f>60*DEGREES(ATAN2(Constants!$B$4,A70))</f>
        <v>3.2726499616726827</v>
      </c>
      <c r="E70" s="2">
        <v>47902.94</v>
      </c>
      <c r="F70">
        <v>0.95571899999999999</v>
      </c>
      <c r="G70" s="5">
        <f>60*DEGREES(ATAN2(Constants!$B$4,E70))</f>
        <v>3.1427124316999375</v>
      </c>
      <c r="I70" s="2">
        <v>49871.23</v>
      </c>
      <c r="J70">
        <v>0.95539600000000002</v>
      </c>
      <c r="K70" s="5">
        <f>60*DEGREES(ATAN2(Constants!$B$4,I70))</f>
        <v>3.2718436664525852</v>
      </c>
      <c r="M70" s="2">
        <v>48018.74</v>
      </c>
      <c r="N70">
        <v>0.94382299999999997</v>
      </c>
      <c r="O70" s="5">
        <f>60*DEGREES(ATAN2(Constants!$B$4,M70))</f>
        <v>3.1503095832754879</v>
      </c>
      <c r="Q70" s="2">
        <v>44121.53</v>
      </c>
      <c r="R70">
        <v>0.95035999999999998</v>
      </c>
      <c r="S70" s="5">
        <f>60*DEGREES(ATAN2(Constants!$B$4,Q70))</f>
        <v>2.8946299891893084</v>
      </c>
      <c r="U70" s="2">
        <v>48016.78</v>
      </c>
      <c r="V70">
        <v>0.94386599999999998</v>
      </c>
      <c r="W70" s="5">
        <f>60*DEGREES(ATAN2(Constants!$B$4,U70))</f>
        <v>3.1501809959088343</v>
      </c>
      <c r="Y70" s="2">
        <v>79836.81</v>
      </c>
      <c r="Z70">
        <v>0.96171300000000004</v>
      </c>
      <c r="AA70" s="5">
        <f>60*DEGREES(ATAN2(Constants!$B$4,Y70))</f>
        <v>5.2377580800463726</v>
      </c>
      <c r="AC70" s="2">
        <v>43719.14</v>
      </c>
      <c r="AD70">
        <v>0.94332700000000003</v>
      </c>
      <c r="AE70" s="5">
        <f>60*DEGREES(ATAN2(Constants!$B$4,AC70))</f>
        <v>2.8682308679820334</v>
      </c>
      <c r="AG70" s="2">
        <v>79949.820000000007</v>
      </c>
      <c r="AH70">
        <v>0.96175900000000003</v>
      </c>
      <c r="AI70" s="5">
        <f>60*DEGREES(ATAN2(Constants!$B$4,AG70))</f>
        <v>5.2451721804173816</v>
      </c>
      <c r="AK70" s="2"/>
      <c r="AM70" s="5">
        <f>60*DEGREES(ATAN2(Constants!$B$4,AK70))</f>
        <v>0</v>
      </c>
      <c r="AO70" s="2"/>
      <c r="AQ70" s="5">
        <f>60*DEGREES(ATAN2(Constants!$B$4,AO70))</f>
        <v>0</v>
      </c>
      <c r="AS70" s="2"/>
      <c r="AU70" s="5">
        <f>60*DEGREES(ATAN2(Constants!$B$4,AS70))</f>
        <v>0</v>
      </c>
    </row>
    <row r="71" spans="1:47" x14ac:dyDescent="0.25">
      <c r="A71" s="2">
        <v>50774.3</v>
      </c>
      <c r="B71">
        <v>0.95624799999999999</v>
      </c>
      <c r="C71" s="5">
        <f>60*DEGREES(ATAN2(Constants!$B$4,A71))</f>
        <v>3.3310902907455704</v>
      </c>
      <c r="E71" s="2">
        <v>48758.35</v>
      </c>
      <c r="F71">
        <v>0.95603300000000002</v>
      </c>
      <c r="G71" s="5">
        <f>60*DEGREES(ATAN2(Constants!$B$4,E71))</f>
        <v>3.1988322878728259</v>
      </c>
      <c r="I71" s="2">
        <v>50761.79</v>
      </c>
      <c r="J71">
        <v>0.95610499999999998</v>
      </c>
      <c r="K71" s="5">
        <f>60*DEGREES(ATAN2(Constants!$B$4,I71))</f>
        <v>3.3302695622773761</v>
      </c>
      <c r="M71" s="2">
        <v>48876.21</v>
      </c>
      <c r="N71">
        <v>0.94461499999999998</v>
      </c>
      <c r="O71" s="5">
        <f>60*DEGREES(ATAN2(Constants!$B$4,M71))</f>
        <v>3.2065645871618202</v>
      </c>
      <c r="Q71" s="2">
        <v>44909.41</v>
      </c>
      <c r="R71">
        <v>0.95125000000000004</v>
      </c>
      <c r="S71" s="5">
        <f>60*DEGREES(ATAN2(Constants!$B$4,Q71))</f>
        <v>2.9463194924518468</v>
      </c>
      <c r="U71" s="2">
        <v>48874.22</v>
      </c>
      <c r="V71">
        <v>0.944658</v>
      </c>
      <c r="W71" s="5">
        <f>60*DEGREES(ATAN2(Constants!$B$4,U71))</f>
        <v>3.2064340316251378</v>
      </c>
      <c r="Y71" s="2">
        <v>81262.47</v>
      </c>
      <c r="Z71">
        <v>0.96240199999999998</v>
      </c>
      <c r="AA71" s="5">
        <f>60*DEGREES(ATAN2(Constants!$B$4,Y71))</f>
        <v>5.3312895014154149</v>
      </c>
      <c r="AC71" s="2">
        <v>44499.839999999997</v>
      </c>
      <c r="AD71">
        <v>0.94443500000000002</v>
      </c>
      <c r="AE71" s="5">
        <f>60*DEGREES(ATAN2(Constants!$B$4,AC71))</f>
        <v>2.9194493222210913</v>
      </c>
      <c r="AG71" s="2">
        <v>81377.490000000005</v>
      </c>
      <c r="AH71">
        <v>0.96244399999999997</v>
      </c>
      <c r="AI71" s="5">
        <f>60*DEGREES(ATAN2(Constants!$B$4,AG71))</f>
        <v>5.338835468615148</v>
      </c>
      <c r="AK71" s="2"/>
      <c r="AM71" s="5">
        <f>60*DEGREES(ATAN2(Constants!$B$4,AK71))</f>
        <v>0</v>
      </c>
      <c r="AO71" s="2"/>
      <c r="AQ71" s="5">
        <f>60*DEGREES(ATAN2(Constants!$B$4,AO71))</f>
        <v>0</v>
      </c>
      <c r="AS71" s="2"/>
      <c r="AU71" s="5">
        <f>60*DEGREES(ATAN2(Constants!$B$4,AS71))</f>
        <v>0</v>
      </c>
    </row>
    <row r="72" spans="1:47" x14ac:dyDescent="0.25">
      <c r="A72" s="2">
        <v>51665.08</v>
      </c>
      <c r="B72">
        <v>0.95692600000000005</v>
      </c>
      <c r="C72" s="5">
        <f>60*DEGREES(ATAN2(Constants!$B$4,A72))</f>
        <v>3.3895306178931777</v>
      </c>
      <c r="E72" s="2">
        <v>49613.760000000002</v>
      </c>
      <c r="F72">
        <v>0.956341</v>
      </c>
      <c r="G72" s="5">
        <f>60*DEGREES(ATAN2(Constants!$B$4,E72))</f>
        <v>3.2549521423407839</v>
      </c>
      <c r="I72" s="2">
        <v>51652.35</v>
      </c>
      <c r="J72">
        <v>0.95680500000000002</v>
      </c>
      <c r="K72" s="5">
        <f>60*DEGREES(ATAN2(Constants!$B$4,I72))</f>
        <v>3.38869545617831</v>
      </c>
      <c r="M72" s="2">
        <v>49733.69</v>
      </c>
      <c r="N72">
        <v>0.94534799999999997</v>
      </c>
      <c r="O72" s="5">
        <f>60*DEGREES(ATAN2(Constants!$B$4,M72))</f>
        <v>3.262820245388812</v>
      </c>
      <c r="Q72" s="2">
        <v>45697.3</v>
      </c>
      <c r="R72">
        <v>0.95219200000000004</v>
      </c>
      <c r="S72" s="5">
        <f>60*DEGREES(ATAN2(Constants!$B$4,Q72))</f>
        <v>2.9980096504402387</v>
      </c>
      <c r="U72" s="2">
        <v>49731.66</v>
      </c>
      <c r="V72">
        <v>0.94539099999999998</v>
      </c>
      <c r="W72" s="5">
        <f>60*DEGREES(ATAN2(Constants!$B$4,U72))</f>
        <v>3.2626870656243376</v>
      </c>
      <c r="Y72" s="2">
        <v>82688.12</v>
      </c>
      <c r="Z72">
        <v>0.96309299999999998</v>
      </c>
      <c r="AA72" s="5">
        <f>60*DEGREES(ATAN2(Constants!$B$4,Y72))</f>
        <v>5.4248202588347683</v>
      </c>
      <c r="AC72" s="2">
        <v>45280.54</v>
      </c>
      <c r="AD72">
        <v>0.94555</v>
      </c>
      <c r="AE72" s="5">
        <f>60*DEGREES(ATAN2(Constants!$B$4,AC72))</f>
        <v>2.9706677751640562</v>
      </c>
      <c r="AG72" s="2">
        <v>82805.17</v>
      </c>
      <c r="AH72">
        <v>0.96313199999999999</v>
      </c>
      <c r="AI72" s="5">
        <f>60*DEGREES(ATAN2(Constants!$B$4,AG72))</f>
        <v>5.4324994049435649</v>
      </c>
      <c r="AK72" s="2"/>
      <c r="AM72" s="5">
        <f>60*DEGREES(ATAN2(Constants!$B$4,AK72))</f>
        <v>0</v>
      </c>
      <c r="AO72" s="2"/>
      <c r="AQ72" s="5">
        <f>60*DEGREES(ATAN2(Constants!$B$4,AO72))</f>
        <v>0</v>
      </c>
      <c r="AS72" s="2"/>
      <c r="AU72" s="5">
        <f>60*DEGREES(ATAN2(Constants!$B$4,AS72))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201C-6146-4AAB-9C80-087F2A75BB47}">
  <dimension ref="A1:K101"/>
  <sheetViews>
    <sheetView zoomScaleNormal="100" workbookViewId="0">
      <selection activeCell="A81" sqref="A81:B81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0.85546875" bestFit="1" customWidth="1"/>
    <col min="4" max="4" width="11" bestFit="1" customWidth="1"/>
    <col min="5" max="5" width="9.5703125" bestFit="1" customWidth="1"/>
    <col min="6" max="6" width="9.5703125" customWidth="1"/>
    <col min="7" max="7" width="15" bestFit="1" customWidth="1"/>
    <col min="8" max="8" width="10.85546875" bestFit="1" customWidth="1"/>
    <col min="9" max="9" width="11" bestFit="1" customWidth="1"/>
    <col min="10" max="10" width="9.5703125" bestFit="1" customWidth="1"/>
  </cols>
  <sheetData>
    <row r="1" spans="1:10" x14ac:dyDescent="0.25">
      <c r="A1" s="1" t="s">
        <v>24</v>
      </c>
      <c r="B1" s="1">
        <v>235.6</v>
      </c>
    </row>
    <row r="2" spans="1:10" x14ac:dyDescent="0.25">
      <c r="A2" t="s">
        <v>0</v>
      </c>
      <c r="B2" t="s">
        <v>19</v>
      </c>
      <c r="C2" t="s">
        <v>1</v>
      </c>
      <c r="D2" t="s">
        <v>2</v>
      </c>
      <c r="E2" t="s">
        <v>35</v>
      </c>
      <c r="G2" t="s">
        <v>20</v>
      </c>
      <c r="H2" t="s">
        <v>1</v>
      </c>
      <c r="I2" t="s">
        <v>2</v>
      </c>
      <c r="J2" t="s">
        <v>35</v>
      </c>
    </row>
    <row r="3" spans="1:10" x14ac:dyDescent="0.25">
      <c r="A3" t="s">
        <v>4</v>
      </c>
      <c r="B3" s="5">
        <v>91.997513156906194</v>
      </c>
      <c r="C3" s="5">
        <f>100-B3</f>
        <v>8.0024868430938056</v>
      </c>
      <c r="D3" s="5">
        <f>B3*(1- EXP(-1*(4*PI()*Constants!$B$2/$B$1)^2))</f>
        <v>2.3256252221525475</v>
      </c>
      <c r="E3" s="5">
        <f>D3+C3</f>
        <v>10.328112065246353</v>
      </c>
      <c r="F3" s="5"/>
      <c r="G3" s="5"/>
      <c r="H3" s="5">
        <f>100-G3</f>
        <v>100</v>
      </c>
      <c r="I3" s="5">
        <f>G3*(1- EXP(-1*(4*PI()*Constants!$B$2/$B$1)^2))</f>
        <v>0</v>
      </c>
      <c r="J3" s="5">
        <f>I3+H3</f>
        <v>100</v>
      </c>
    </row>
    <row r="4" spans="1:10" x14ac:dyDescent="0.25">
      <c r="A4" t="s">
        <v>5</v>
      </c>
      <c r="B4" s="5">
        <v>77.655045796442096</v>
      </c>
      <c r="C4" s="5">
        <f>B3-B4</f>
        <v>14.342467360464099</v>
      </c>
      <c r="D4" s="5">
        <f>(B4-D3)*(1- EXP(-1*(4*PI()*Constants!$B$2/$B$1)^2))</f>
        <v>1.90426887038689</v>
      </c>
      <c r="E4" s="5">
        <f t="shared" ref="E4:E9" si="0">D4+C4</f>
        <v>16.246736230850988</v>
      </c>
      <c r="F4" s="5"/>
      <c r="G4" s="5"/>
      <c r="H4" s="5">
        <f>G3-G4</f>
        <v>0</v>
      </c>
      <c r="I4" s="5">
        <f>(G4-I3)*(1- EXP(-1*(4*PI()*Constants!$B$2/$B$1)^2))</f>
        <v>0</v>
      </c>
      <c r="J4" s="5">
        <f t="shared" ref="J4:J9" si="1">I4+H4</f>
        <v>0</v>
      </c>
    </row>
    <row r="5" spans="1:10" x14ac:dyDescent="0.25">
      <c r="A5" t="s">
        <v>6</v>
      </c>
      <c r="B5" s="5">
        <v>61.879223070891101</v>
      </c>
      <c r="C5" s="5">
        <f t="shared" ref="C5:C9" si="2">B4-B5</f>
        <v>15.775822725550995</v>
      </c>
      <c r="D5" s="5">
        <f>(B5-D4)*(1- EXP(-1*(4*PI()*Constants!$B$2/$B$1)^2))</f>
        <v>1.5161199623760249</v>
      </c>
      <c r="E5" s="5">
        <f t="shared" si="0"/>
        <v>17.291942687927019</v>
      </c>
      <c r="F5" s="5"/>
      <c r="G5" s="5"/>
      <c r="H5" s="5">
        <f t="shared" ref="H5:H9" si="3">G4-G5</f>
        <v>0</v>
      </c>
      <c r="I5" s="5">
        <f>(G5-I4)*(1- EXP(-1*(4*PI()*Constants!$B$2/$B$1)^2))</f>
        <v>0</v>
      </c>
      <c r="J5" s="5">
        <f t="shared" si="1"/>
        <v>0</v>
      </c>
    </row>
    <row r="6" spans="1:10" x14ac:dyDescent="0.25">
      <c r="A6" t="s">
        <v>7</v>
      </c>
      <c r="B6" s="5">
        <v>58.170433967459999</v>
      </c>
      <c r="C6" s="5">
        <f t="shared" si="2"/>
        <v>3.7087891034311014</v>
      </c>
      <c r="D6" s="5">
        <f>(B6-D5)*(1- EXP(-1*(4*PI()*Constants!$B$2/$B$1)^2))</f>
        <v>1.4321767738357907</v>
      </c>
      <c r="E6" s="5">
        <f t="shared" si="0"/>
        <v>5.1409658772668916</v>
      </c>
      <c r="F6" s="5"/>
      <c r="G6" s="5"/>
      <c r="H6" s="5">
        <f t="shared" si="3"/>
        <v>0</v>
      </c>
      <c r="I6" s="5">
        <f>(G6-I5)*(1- EXP(-1*(4*PI()*Constants!$B$2/$B$1)^2))</f>
        <v>0</v>
      </c>
      <c r="J6" s="5">
        <f t="shared" si="1"/>
        <v>0</v>
      </c>
    </row>
    <row r="7" spans="1:10" x14ac:dyDescent="0.25">
      <c r="A7" t="s">
        <v>8</v>
      </c>
      <c r="B7" s="5">
        <v>57.396105945814497</v>
      </c>
      <c r="C7" s="5">
        <f t="shared" si="2"/>
        <v>0.77432802164550196</v>
      </c>
      <c r="D7" s="5">
        <f>(B7-D6)*(1- EXP(-1*(4*PI()*Constants!$B$2/$B$1)^2))</f>
        <v>1.4147243848986808</v>
      </c>
      <c r="E7" s="5">
        <f t="shared" si="0"/>
        <v>2.1890524065441825</v>
      </c>
      <c r="F7" s="5"/>
      <c r="G7" s="5"/>
      <c r="H7" s="5">
        <f t="shared" si="3"/>
        <v>0</v>
      </c>
      <c r="I7" s="5">
        <f>(G7-I6)*(1- EXP(-1*(4*PI()*Constants!$B$2/$B$1)^2))</f>
        <v>0</v>
      </c>
      <c r="J7" s="5">
        <f t="shared" si="1"/>
        <v>0</v>
      </c>
    </row>
    <row r="8" spans="1:10" x14ac:dyDescent="0.25">
      <c r="A8" t="s">
        <v>9</v>
      </c>
      <c r="B8" s="5">
        <v>57.264570974229102</v>
      </c>
      <c r="C8" s="5">
        <f t="shared" si="2"/>
        <v>0.13153497158539551</v>
      </c>
      <c r="D8" s="5">
        <f>(B8-D7)*(1- EXP(-1*(4*PI()*Constants!$B$2/$B$1)^2))</f>
        <v>1.4118404663827244</v>
      </c>
      <c r="E8" s="5">
        <f t="shared" si="0"/>
        <v>1.5433754379681199</v>
      </c>
      <c r="F8" s="5"/>
      <c r="G8" s="5"/>
      <c r="H8" s="5">
        <f t="shared" si="3"/>
        <v>0</v>
      </c>
      <c r="I8" s="5">
        <f>(G8-I7)*(1- EXP(-1*(4*PI()*Constants!$B$2/$B$1)^2))</f>
        <v>0</v>
      </c>
      <c r="J8" s="5">
        <f t="shared" si="1"/>
        <v>0</v>
      </c>
    </row>
    <row r="9" spans="1:10" x14ac:dyDescent="0.25">
      <c r="A9" t="s">
        <v>10</v>
      </c>
      <c r="B9" s="5">
        <v>54.780278607153903</v>
      </c>
      <c r="C9" s="5">
        <f t="shared" si="2"/>
        <v>2.4842923670751986</v>
      </c>
      <c r="D9" s="5">
        <f>(B9-D8)*(1- EXP(-1*(4*PI()*Constants!$B$2/$B$1)^2))</f>
        <v>1.3491124004121868</v>
      </c>
      <c r="E9" s="5">
        <f t="shared" si="0"/>
        <v>3.8334047674873855</v>
      </c>
      <c r="F9" s="5"/>
      <c r="G9" s="5"/>
      <c r="H9" s="5">
        <f t="shared" si="3"/>
        <v>0</v>
      </c>
      <c r="I9" s="5">
        <f>(G9-I8)*(1- EXP(-1*(4*PI()*Constants!$B$2/$B$1)^2))</f>
        <v>0</v>
      </c>
      <c r="J9" s="5">
        <f t="shared" si="1"/>
        <v>0</v>
      </c>
    </row>
    <row r="10" spans="1:10" x14ac:dyDescent="0.25">
      <c r="B10" s="2"/>
    </row>
    <row r="11" spans="1:10" x14ac:dyDescent="0.25">
      <c r="A11" s="1" t="s">
        <v>17</v>
      </c>
      <c r="B11" s="1">
        <v>237.25</v>
      </c>
    </row>
    <row r="12" spans="1:10" x14ac:dyDescent="0.25">
      <c r="A12" t="s">
        <v>0</v>
      </c>
      <c r="B12" t="s">
        <v>19</v>
      </c>
      <c r="C12" t="s">
        <v>1</v>
      </c>
      <c r="D12" t="s">
        <v>2</v>
      </c>
      <c r="E12" t="s">
        <v>35</v>
      </c>
      <c r="G12" t="s">
        <v>20</v>
      </c>
      <c r="H12" t="s">
        <v>1</v>
      </c>
      <c r="I12" t="s">
        <v>2</v>
      </c>
      <c r="J12" t="s">
        <v>35</v>
      </c>
    </row>
    <row r="13" spans="1:10" x14ac:dyDescent="0.25">
      <c r="A13" t="s">
        <v>4</v>
      </c>
      <c r="B13" s="5">
        <v>92.216587061279796</v>
      </c>
      <c r="C13" s="5">
        <f>100-B13</f>
        <v>7.783412938720204</v>
      </c>
      <c r="D13" s="5">
        <f>B13*(1- EXP(-1*(4*PI()*Constants!$B$2/$B$11)^2))</f>
        <v>2.2992571996721369</v>
      </c>
      <c r="E13" s="5">
        <f>D13+C13</f>
        <v>10.082670138392341</v>
      </c>
      <c r="F13" s="5"/>
      <c r="G13" s="5"/>
      <c r="H13" s="5">
        <f>100-G13</f>
        <v>100</v>
      </c>
      <c r="I13" s="5">
        <f>G13*(1- EXP(-1*(4*PI()*Constants!$B$2/$B$11)^2))</f>
        <v>0</v>
      </c>
      <c r="J13" s="5">
        <f>I13+H13</f>
        <v>100</v>
      </c>
    </row>
    <row r="14" spans="1:10" x14ac:dyDescent="0.25">
      <c r="A14" t="s">
        <v>5</v>
      </c>
      <c r="B14" s="5">
        <v>84.521223185205599</v>
      </c>
      <c r="C14" s="5">
        <f>B13-B14</f>
        <v>7.6953638760741967</v>
      </c>
      <c r="D14" s="5">
        <f>(B14-D13)*(1- EXP(-1*(4*PI()*Constants!$B$2/$B$11)^2))</f>
        <v>2.0500590326316042</v>
      </c>
      <c r="E14" s="5">
        <f t="shared" ref="E14:E19" si="4">D14+C14</f>
        <v>9.7454229087058017</v>
      </c>
      <c r="F14" s="5"/>
      <c r="G14" s="5"/>
      <c r="H14" s="5">
        <f>G13-G14</f>
        <v>0</v>
      </c>
      <c r="I14" s="5">
        <f>(G14-I13)*(1- EXP(-1*(4*PI()*Constants!$B$2/$B$11)^2))</f>
        <v>0</v>
      </c>
      <c r="J14" s="5">
        <f t="shared" ref="J14:J19" si="5">I14+H14</f>
        <v>0</v>
      </c>
    </row>
    <row r="15" spans="1:10" x14ac:dyDescent="0.25">
      <c r="A15" t="s">
        <v>6</v>
      </c>
      <c r="B15" s="5">
        <v>65.971613703130998</v>
      </c>
      <c r="C15" s="5">
        <f t="shared" ref="C15:C19" si="6">B14-B15</f>
        <v>18.549609482074601</v>
      </c>
      <c r="D15" s="5">
        <f>(B15-D14)*(1- EXP(-1*(4*PI()*Constants!$B$2/$B$11)^2))</f>
        <v>1.5937707030158892</v>
      </c>
      <c r="E15" s="5">
        <f t="shared" si="4"/>
        <v>20.143380185090489</v>
      </c>
      <c r="F15" s="5"/>
      <c r="G15" s="5"/>
      <c r="H15" s="5">
        <f t="shared" ref="H15:H19" si="7">G14-G15</f>
        <v>0</v>
      </c>
      <c r="I15" s="5">
        <f>(G15-I14)*(1- EXP(-1*(4*PI()*Constants!$B$2/$B$11)^2))</f>
        <v>0</v>
      </c>
      <c r="J15" s="5">
        <f t="shared" si="5"/>
        <v>0</v>
      </c>
    </row>
    <row r="16" spans="1:10" x14ac:dyDescent="0.25">
      <c r="A16" t="s">
        <v>7</v>
      </c>
      <c r="B16" s="5">
        <v>64.597795751987107</v>
      </c>
      <c r="C16" s="5">
        <f t="shared" si="6"/>
        <v>1.3738179511438915</v>
      </c>
      <c r="D16" s="5">
        <f>(B16-D15)*(1- EXP(-1*(4*PI()*Constants!$B$2/$B$11)^2))</f>
        <v>1.5708937276751163</v>
      </c>
      <c r="E16" s="5">
        <f t="shared" si="4"/>
        <v>2.944711678819008</v>
      </c>
      <c r="F16" s="5"/>
      <c r="G16" s="5"/>
      <c r="H16" s="5">
        <f t="shared" si="7"/>
        <v>0</v>
      </c>
      <c r="I16" s="5">
        <f>(G16-I15)*(1- EXP(-1*(4*PI()*Constants!$B$2/$B$11)^2))</f>
        <v>0</v>
      </c>
      <c r="J16" s="5">
        <f t="shared" si="5"/>
        <v>0</v>
      </c>
    </row>
    <row r="17" spans="1:10" x14ac:dyDescent="0.25">
      <c r="A17" t="s">
        <v>8</v>
      </c>
      <c r="B17" s="5">
        <v>64.518950127169305</v>
      </c>
      <c r="C17" s="5">
        <f t="shared" si="6"/>
        <v>7.8845624817802218E-2</v>
      </c>
      <c r="D17" s="5">
        <f>(B17-D16)*(1- EXP(-1*(4*PI()*Constants!$B$2/$B$11)^2))</f>
        <v>1.5694982485713358</v>
      </c>
      <c r="E17" s="5">
        <f t="shared" si="4"/>
        <v>1.648343873389138</v>
      </c>
      <c r="F17" s="5"/>
      <c r="G17" s="5"/>
      <c r="H17" s="5">
        <f t="shared" si="7"/>
        <v>0</v>
      </c>
      <c r="I17" s="5">
        <f>(G17-I16)*(1- EXP(-1*(4*PI()*Constants!$B$2/$B$11)^2))</f>
        <v>0</v>
      </c>
      <c r="J17" s="5">
        <f t="shared" si="5"/>
        <v>0</v>
      </c>
    </row>
    <row r="18" spans="1:10" x14ac:dyDescent="0.25">
      <c r="A18" t="s">
        <v>9</v>
      </c>
      <c r="B18" s="5">
        <v>64.399285981323303</v>
      </c>
      <c r="C18" s="5">
        <f t="shared" si="6"/>
        <v>0.11966414584600216</v>
      </c>
      <c r="D18" s="5">
        <f>(B18-D17)*(1- EXP(-1*(4*PI()*Constants!$B$2/$B$11)^2))</f>
        <v>1.566549428926536</v>
      </c>
      <c r="E18" s="5">
        <f t="shared" si="4"/>
        <v>1.6862135747725382</v>
      </c>
      <c r="F18" s="5"/>
      <c r="G18" s="5"/>
      <c r="H18" s="5">
        <f t="shared" si="7"/>
        <v>0</v>
      </c>
      <c r="I18" s="5">
        <f>(G18-I17)*(1- EXP(-1*(4*PI()*Constants!$B$2/$B$11)^2))</f>
        <v>0</v>
      </c>
      <c r="J18" s="5">
        <f t="shared" si="5"/>
        <v>0</v>
      </c>
    </row>
    <row r="19" spans="1:10" x14ac:dyDescent="0.25">
      <c r="A19" t="s">
        <v>10</v>
      </c>
      <c r="B19" s="5">
        <v>61.754206824688701</v>
      </c>
      <c r="C19" s="5">
        <f t="shared" si="6"/>
        <v>2.6450791566346012</v>
      </c>
      <c r="D19" s="5">
        <f>(B19-D18)*(1- EXP(-1*(4*PI()*Constants!$B$2/$B$11)^2))</f>
        <v>1.5006725905681717</v>
      </c>
      <c r="E19" s="5">
        <f t="shared" si="4"/>
        <v>4.1457517472027732</v>
      </c>
      <c r="F19" s="5"/>
      <c r="G19" s="5"/>
      <c r="H19" s="5">
        <f t="shared" si="7"/>
        <v>0</v>
      </c>
      <c r="I19" s="5">
        <f>(G19-I18)*(1- EXP(-1*(4*PI()*Constants!$B$2/$B$11)^2))</f>
        <v>0</v>
      </c>
      <c r="J19" s="5">
        <f t="shared" si="5"/>
        <v>0</v>
      </c>
    </row>
    <row r="21" spans="1:10" x14ac:dyDescent="0.25">
      <c r="A21" s="1" t="s">
        <v>25</v>
      </c>
      <c r="B21" s="1">
        <v>235.6</v>
      </c>
    </row>
    <row r="22" spans="1:10" x14ac:dyDescent="0.25">
      <c r="A22" t="s">
        <v>0</v>
      </c>
      <c r="B22" t="s">
        <v>19</v>
      </c>
      <c r="C22" t="s">
        <v>1</v>
      </c>
      <c r="D22" t="s">
        <v>2</v>
      </c>
      <c r="E22" t="s">
        <v>35</v>
      </c>
      <c r="G22" t="s">
        <v>20</v>
      </c>
      <c r="H22" t="s">
        <v>1</v>
      </c>
      <c r="I22" t="s">
        <v>2</v>
      </c>
      <c r="J22" t="s">
        <v>35</v>
      </c>
    </row>
    <row r="23" spans="1:10" x14ac:dyDescent="0.25">
      <c r="A23" t="s">
        <v>4</v>
      </c>
      <c r="B23" s="5">
        <v>92.002151726455907</v>
      </c>
      <c r="C23" s="5">
        <f>100-B23</f>
        <v>7.9978482735440934</v>
      </c>
      <c r="D23" s="5">
        <f>B23*(1- EXP(-1*(4*PI()*Constants!$B$2/$B$21)^2))</f>
        <v>2.3257424815649963</v>
      </c>
      <c r="E23" s="5">
        <f>D23+C23</f>
        <v>10.323590755109089</v>
      </c>
      <c r="F23" s="5"/>
      <c r="G23" s="5"/>
      <c r="H23" s="5">
        <f>100-G23</f>
        <v>100</v>
      </c>
      <c r="I23" s="5">
        <f>G23*(1- EXP(-1*(4*PI()*Constants!$B$2/$B$21)^2))</f>
        <v>0</v>
      </c>
      <c r="J23" s="5">
        <f>I23+H23</f>
        <v>100</v>
      </c>
    </row>
    <row r="24" spans="1:10" x14ac:dyDescent="0.25">
      <c r="A24" t="s">
        <v>5</v>
      </c>
      <c r="B24" s="5">
        <v>77.758740905337504</v>
      </c>
      <c r="C24" s="5">
        <f>B23-B24</f>
        <v>14.243410821118403</v>
      </c>
      <c r="D24" s="5">
        <f>(B24-D23)*(1- EXP(-1*(4*PI()*Constants!$B$2/$B$21)^2))</f>
        <v>1.90688723745952</v>
      </c>
      <c r="E24" s="5">
        <f t="shared" ref="E24:E29" si="8">D24+C24</f>
        <v>16.150298058577924</v>
      </c>
      <c r="F24" s="5"/>
      <c r="G24" s="5"/>
      <c r="H24" s="5">
        <f>G23-G24</f>
        <v>0</v>
      </c>
      <c r="I24" s="5">
        <f>(G24-I23)*(1- EXP(-1*(4*PI()*Constants!$B$2/$B$21)^2))</f>
        <v>0</v>
      </c>
      <c r="J24" s="5">
        <f t="shared" ref="J24:J29" si="9">I24+H24</f>
        <v>0</v>
      </c>
    </row>
    <row r="25" spans="1:10" x14ac:dyDescent="0.25">
      <c r="A25" t="s">
        <v>6</v>
      </c>
      <c r="B25" s="5">
        <v>61.939217874329898</v>
      </c>
      <c r="C25" s="5">
        <f t="shared" ref="C25:C29" si="10">B24-B25</f>
        <v>15.819523031007606</v>
      </c>
      <c r="D25" s="5">
        <f>(B25-D24)*(1- EXP(-1*(4*PI()*Constants!$B$2/$B$21)^2))</f>
        <v>1.5175703938386973</v>
      </c>
      <c r="E25" s="5">
        <f t="shared" si="8"/>
        <v>17.337093424846302</v>
      </c>
      <c r="F25" s="5"/>
      <c r="G25" s="5"/>
      <c r="H25" s="5">
        <f t="shared" ref="H25:H29" si="11">G24-G25</f>
        <v>0</v>
      </c>
      <c r="I25" s="5">
        <f>(G25-I24)*(1- EXP(-1*(4*PI()*Constants!$B$2/$B$21)^2))</f>
        <v>0</v>
      </c>
      <c r="J25" s="5">
        <f t="shared" si="9"/>
        <v>0</v>
      </c>
    </row>
    <row r="26" spans="1:10" x14ac:dyDescent="0.25">
      <c r="A26" t="s">
        <v>7</v>
      </c>
      <c r="B26" s="5">
        <v>58.247600592330897</v>
      </c>
      <c r="C26" s="5">
        <f t="shared" si="10"/>
        <v>3.691617281999001</v>
      </c>
      <c r="D26" s="5">
        <f>(B26-D25)*(1- EXP(-1*(4*PI()*Constants!$B$2/$B$21)^2))</f>
        <v>1.434090820021096</v>
      </c>
      <c r="E26" s="5">
        <f t="shared" si="8"/>
        <v>5.1257081020200967</v>
      </c>
      <c r="F26" s="5"/>
      <c r="G26" s="5"/>
      <c r="H26" s="5">
        <f t="shared" si="11"/>
        <v>0</v>
      </c>
      <c r="I26" s="5">
        <f>(G26-I25)*(1- EXP(-1*(4*PI()*Constants!$B$2/$B$21)^2))</f>
        <v>0</v>
      </c>
      <c r="J26" s="5">
        <f t="shared" si="9"/>
        <v>0</v>
      </c>
    </row>
    <row r="27" spans="1:10" x14ac:dyDescent="0.25">
      <c r="A27" t="s">
        <v>8</v>
      </c>
      <c r="B27" s="5">
        <v>57.473135861214502</v>
      </c>
      <c r="C27" s="5">
        <f t="shared" si="10"/>
        <v>0.77446473111639591</v>
      </c>
      <c r="D27" s="5">
        <f>(B27-D26)*(1- EXP(-1*(4*PI()*Constants!$B$2/$B$21)^2))</f>
        <v>1.4166232553576212</v>
      </c>
      <c r="E27" s="5">
        <f t="shared" si="8"/>
        <v>2.1910879864740171</v>
      </c>
      <c r="F27" s="5"/>
      <c r="G27" s="5"/>
      <c r="H27" s="5">
        <f t="shared" si="11"/>
        <v>0</v>
      </c>
      <c r="I27" s="5">
        <f>(G27-I26)*(1- EXP(-1*(4*PI()*Constants!$B$2/$B$21)^2))</f>
        <v>0</v>
      </c>
      <c r="J27" s="5">
        <f t="shared" si="9"/>
        <v>0</v>
      </c>
    </row>
    <row r="28" spans="1:10" x14ac:dyDescent="0.25">
      <c r="A28" t="s">
        <v>9</v>
      </c>
      <c r="B28" s="5">
        <v>57.340080381865199</v>
      </c>
      <c r="C28" s="5">
        <f t="shared" si="10"/>
        <v>0.13305547934930217</v>
      </c>
      <c r="D28" s="5">
        <f>(B28-D27)*(1- EXP(-1*(4*PI()*Constants!$B$2/$B$21)^2))</f>
        <v>1.4137012832244082</v>
      </c>
      <c r="E28" s="5">
        <f t="shared" si="8"/>
        <v>1.5467567625737104</v>
      </c>
      <c r="F28" s="5"/>
      <c r="G28" s="5"/>
      <c r="H28" s="5">
        <f t="shared" si="11"/>
        <v>0</v>
      </c>
      <c r="I28" s="5">
        <f>(G28-I27)*(1- EXP(-1*(4*PI()*Constants!$B$2/$B$21)^2))</f>
        <v>0</v>
      </c>
      <c r="J28" s="5">
        <f t="shared" si="9"/>
        <v>0</v>
      </c>
    </row>
    <row r="29" spans="1:10" x14ac:dyDescent="0.25">
      <c r="A29" t="s">
        <v>10</v>
      </c>
      <c r="B29" s="5">
        <v>54.848521815320503</v>
      </c>
      <c r="C29" s="5">
        <f t="shared" si="10"/>
        <v>2.4915585665446969</v>
      </c>
      <c r="D29" s="5">
        <f>(B29-D28)*(1- EXP(-1*(4*PI()*Constants!$B$2/$B$21)^2))</f>
        <v>1.3507904953766534</v>
      </c>
      <c r="E29" s="5">
        <f t="shared" si="8"/>
        <v>3.8423490619213503</v>
      </c>
      <c r="F29" s="5"/>
      <c r="G29" s="5"/>
      <c r="H29" s="5">
        <f t="shared" si="11"/>
        <v>0</v>
      </c>
      <c r="I29" s="5">
        <f>(G29-I28)*(1- EXP(-1*(4*PI()*Constants!$B$2/$B$21)^2))</f>
        <v>0</v>
      </c>
      <c r="J29" s="5">
        <f t="shared" si="9"/>
        <v>0</v>
      </c>
    </row>
    <row r="31" spans="1:10" x14ac:dyDescent="0.25">
      <c r="A31" s="1" t="s">
        <v>26</v>
      </c>
      <c r="B31" s="1">
        <v>279.5</v>
      </c>
    </row>
    <row r="32" spans="1:10" x14ac:dyDescent="0.25">
      <c r="A32" t="s">
        <v>0</v>
      </c>
      <c r="B32" t="s">
        <v>19</v>
      </c>
      <c r="C32" t="s">
        <v>1</v>
      </c>
      <c r="D32" t="s">
        <v>2</v>
      </c>
      <c r="E32" t="s">
        <v>35</v>
      </c>
      <c r="G32" t="s">
        <v>20</v>
      </c>
      <c r="H32" t="s">
        <v>1</v>
      </c>
      <c r="I32" t="s">
        <v>2</v>
      </c>
      <c r="J32" t="s">
        <v>35</v>
      </c>
    </row>
    <row r="33" spans="1:10" x14ac:dyDescent="0.25">
      <c r="A33" t="s">
        <v>4</v>
      </c>
      <c r="B33" s="5">
        <v>88.386603866924901</v>
      </c>
      <c r="C33" s="5">
        <f>100-B33</f>
        <v>11.613396133075099</v>
      </c>
      <c r="D33" s="5">
        <f>B33*(1- EXP(-1*(4*PI()*Constants!$B$2/$B$31)^2))</f>
        <v>1.5934577083990813</v>
      </c>
      <c r="E33" s="5">
        <f>D33+C33</f>
        <v>13.20685384147418</v>
      </c>
      <c r="F33" s="5"/>
      <c r="G33" s="5"/>
      <c r="H33" s="5">
        <f>100-G33</f>
        <v>100</v>
      </c>
      <c r="I33" s="5">
        <f>G33*(1- EXP(-1*(4*PI()*Constants!$B$2/$B$31)^2))</f>
        <v>0</v>
      </c>
      <c r="J33" s="5">
        <f>I33+H33</f>
        <v>100</v>
      </c>
    </row>
    <row r="34" spans="1:10" x14ac:dyDescent="0.25">
      <c r="A34" t="s">
        <v>5</v>
      </c>
      <c r="B34" s="5">
        <v>73.030580823750498</v>
      </c>
      <c r="C34" s="5">
        <f>B33-B34</f>
        <v>15.356023043174403</v>
      </c>
      <c r="D34" s="5">
        <f>(B34-D33)*(1- EXP(-1*(4*PI()*Constants!$B$2/$B$31)^2))</f>
        <v>1.2878878643804066</v>
      </c>
      <c r="E34" s="5">
        <f t="shared" ref="E34:E39" si="12">D34+C34</f>
        <v>16.643910907554808</v>
      </c>
      <c r="F34" s="5"/>
      <c r="G34" s="5"/>
      <c r="H34" s="5">
        <f>G33-G34</f>
        <v>0</v>
      </c>
      <c r="I34" s="5">
        <f>(G34-I33)*(1- EXP(-1*(4*PI()*Constants!$B$2/$B$31)^2))</f>
        <v>0</v>
      </c>
      <c r="J34" s="5">
        <f t="shared" ref="J34:J39" si="13">I34+H34</f>
        <v>0</v>
      </c>
    </row>
    <row r="35" spans="1:10" x14ac:dyDescent="0.25">
      <c r="A35" t="s">
        <v>6</v>
      </c>
      <c r="B35" s="5">
        <v>55.016300510133497</v>
      </c>
      <c r="C35" s="5">
        <f t="shared" ref="C35:C39" si="14">B34-B35</f>
        <v>18.014280313617</v>
      </c>
      <c r="D35" s="5">
        <f>(B35-D34)*(1- EXP(-1*(4*PI()*Constants!$B$2/$B$31)^2))</f>
        <v>0.96863042072894356</v>
      </c>
      <c r="E35" s="5">
        <f t="shared" si="12"/>
        <v>18.982910734345943</v>
      </c>
      <c r="F35" s="5"/>
      <c r="G35" s="5"/>
      <c r="H35" s="5">
        <f t="shared" ref="H35:H39" si="15">G34-G35</f>
        <v>0</v>
      </c>
      <c r="I35" s="5">
        <f>(G35-I34)*(1- EXP(-1*(4*PI()*Constants!$B$2/$B$31)^2))</f>
        <v>0</v>
      </c>
      <c r="J35" s="5">
        <f t="shared" si="13"/>
        <v>0</v>
      </c>
    </row>
    <row r="36" spans="1:10" x14ac:dyDescent="0.25">
      <c r="A36" t="s">
        <v>7</v>
      </c>
      <c r="B36" s="5">
        <v>52.1019607269997</v>
      </c>
      <c r="C36" s="5">
        <f t="shared" si="14"/>
        <v>2.9143397831337978</v>
      </c>
      <c r="D36" s="5">
        <f>(B36-D35)*(1- EXP(-1*(4*PI()*Constants!$B$2/$B$31)^2))</f>
        <v>0.92184557125102562</v>
      </c>
      <c r="E36" s="5">
        <f t="shared" si="12"/>
        <v>3.8361853543848232</v>
      </c>
      <c r="F36" s="5"/>
      <c r="G36" s="5"/>
      <c r="H36" s="5">
        <f t="shared" si="15"/>
        <v>0</v>
      </c>
      <c r="I36" s="5">
        <f>(G36-I35)*(1- EXP(-1*(4*PI()*Constants!$B$2/$B$31)^2))</f>
        <v>0</v>
      </c>
      <c r="J36" s="5">
        <f t="shared" si="13"/>
        <v>0</v>
      </c>
    </row>
    <row r="37" spans="1:10" x14ac:dyDescent="0.25">
      <c r="A37" t="s">
        <v>8</v>
      </c>
      <c r="B37" s="5">
        <v>51.3118958128115</v>
      </c>
      <c r="C37" s="5">
        <f t="shared" si="14"/>
        <v>0.79006491418819991</v>
      </c>
      <c r="D37" s="5">
        <f>(B37-D36)*(1- EXP(-1*(4*PI()*Constants!$B$2/$B$31)^2))</f>
        <v>0.90844551630157666</v>
      </c>
      <c r="E37" s="5">
        <f t="shared" si="12"/>
        <v>1.6985104304897765</v>
      </c>
      <c r="F37" s="5"/>
      <c r="G37" s="5"/>
      <c r="H37" s="5">
        <f t="shared" si="15"/>
        <v>0</v>
      </c>
      <c r="I37" s="5">
        <f>(G37-I36)*(1- EXP(-1*(4*PI()*Constants!$B$2/$B$31)^2))</f>
        <v>0</v>
      </c>
      <c r="J37" s="5">
        <f t="shared" si="13"/>
        <v>0</v>
      </c>
    </row>
    <row r="38" spans="1:10" x14ac:dyDescent="0.25">
      <c r="A38" t="s">
        <v>9</v>
      </c>
      <c r="B38" s="5">
        <v>50.983145784371899</v>
      </c>
      <c r="C38" s="5">
        <f t="shared" si="14"/>
        <v>0.32875002843960033</v>
      </c>
      <c r="D38" s="5">
        <f>(B38-D37)*(1- EXP(-1*(4*PI()*Constants!$B$2/$B$31)^2))</f>
        <v>0.90276030130159901</v>
      </c>
      <c r="E38" s="5">
        <f t="shared" si="12"/>
        <v>1.2315103297411993</v>
      </c>
      <c r="F38" s="5"/>
      <c r="G38" s="5"/>
      <c r="H38" s="5">
        <f t="shared" si="15"/>
        <v>0</v>
      </c>
      <c r="I38" s="5">
        <f>(G38-I37)*(1- EXP(-1*(4*PI()*Constants!$B$2/$B$31)^2))</f>
        <v>0</v>
      </c>
      <c r="J38" s="5">
        <f t="shared" si="13"/>
        <v>0</v>
      </c>
    </row>
    <row r="39" spans="1:10" x14ac:dyDescent="0.25">
      <c r="A39" t="s">
        <v>10</v>
      </c>
      <c r="B39" s="5">
        <v>48.385969428206799</v>
      </c>
      <c r="C39" s="5">
        <f t="shared" si="14"/>
        <v>2.5971763561651002</v>
      </c>
      <c r="D39" s="5">
        <f>(B39-D38)*(1- EXP(-1*(4*PI()*Constants!$B$2/$B$31)^2))</f>
        <v>0.85604019492264161</v>
      </c>
      <c r="E39" s="5">
        <f t="shared" si="12"/>
        <v>3.4532165510877419</v>
      </c>
      <c r="F39" s="5"/>
      <c r="G39" s="5"/>
      <c r="H39" s="5">
        <f t="shared" si="15"/>
        <v>0</v>
      </c>
      <c r="I39" s="5">
        <f>(G39-I38)*(1- EXP(-1*(4*PI()*Constants!$B$2/$B$31)^2))</f>
        <v>0</v>
      </c>
      <c r="J39" s="5">
        <f t="shared" si="13"/>
        <v>0</v>
      </c>
    </row>
    <row r="41" spans="1:10" x14ac:dyDescent="0.25">
      <c r="A41" s="1" t="s">
        <v>15</v>
      </c>
      <c r="B41" s="1">
        <v>281.39999999999998</v>
      </c>
    </row>
    <row r="42" spans="1:10" x14ac:dyDescent="0.25">
      <c r="A42" t="s">
        <v>0</v>
      </c>
      <c r="B42" t="s">
        <v>19</v>
      </c>
      <c r="C42" t="s">
        <v>1</v>
      </c>
      <c r="D42" t="s">
        <v>2</v>
      </c>
      <c r="E42" t="s">
        <v>35</v>
      </c>
      <c r="G42" t="s">
        <v>20</v>
      </c>
      <c r="H42" t="s">
        <v>1</v>
      </c>
      <c r="I42" t="s">
        <v>2</v>
      </c>
      <c r="J42" t="s">
        <v>35</v>
      </c>
    </row>
    <row r="43" spans="1:10" x14ac:dyDescent="0.25">
      <c r="A43" t="s">
        <v>4</v>
      </c>
      <c r="B43" s="5">
        <v>89.200709991728203</v>
      </c>
      <c r="C43" s="5">
        <f>100-B43</f>
        <v>10.799290008271797</v>
      </c>
      <c r="D43" s="5">
        <f>B43*(1- EXP(-1*(4*PI()*Constants!$B$2/$B$41)^2))</f>
        <v>1.5866854924494953</v>
      </c>
      <c r="E43" s="5">
        <f>D43+C43</f>
        <v>12.385975500721292</v>
      </c>
      <c r="F43" s="5"/>
      <c r="G43" s="5"/>
      <c r="H43" s="5">
        <f>100-G43</f>
        <v>100</v>
      </c>
      <c r="I43" s="5">
        <f>G43*(1- EXP(-1*(4*PI()*Constants!$B$2/$B$41)^2))</f>
        <v>0</v>
      </c>
      <c r="J43" s="5">
        <f>I43+H43</f>
        <v>100</v>
      </c>
    </row>
    <row r="44" spans="1:10" x14ac:dyDescent="0.25">
      <c r="A44" t="s">
        <v>5</v>
      </c>
      <c r="B44" s="5">
        <v>75.120990563835306</v>
      </c>
      <c r="C44" s="5">
        <f>B43-B44</f>
        <v>14.079719427892897</v>
      </c>
      <c r="D44" s="5">
        <f>(B44-D43)*(1- EXP(-1*(4*PI()*Constants!$B$2/$B$41)^2))</f>
        <v>1.3080144212410736</v>
      </c>
      <c r="E44" s="5">
        <f t="shared" ref="E44:E49" si="16">D44+C44</f>
        <v>15.387733849133971</v>
      </c>
      <c r="F44" s="5"/>
      <c r="G44" s="5"/>
      <c r="H44" s="5">
        <f>G43-G44</f>
        <v>0</v>
      </c>
      <c r="I44" s="5">
        <f>(G44-I43)*(1- EXP(-1*(4*PI()*Constants!$B$2/$B$41)^2))</f>
        <v>0</v>
      </c>
      <c r="J44" s="5">
        <f t="shared" ref="J44:J49" si="17">I44+H44</f>
        <v>0</v>
      </c>
    </row>
    <row r="45" spans="1:10" x14ac:dyDescent="0.25">
      <c r="A45" t="s">
        <v>6</v>
      </c>
      <c r="B45" s="5">
        <v>57.875057556123302</v>
      </c>
      <c r="C45" s="5">
        <f t="shared" ref="C45:C49" si="18">B44-B45</f>
        <v>17.245933007712004</v>
      </c>
      <c r="D45" s="5">
        <f>(B45-D44)*(1- EXP(-1*(4*PI()*Constants!$B$2/$B$41)^2))</f>
        <v>1.0062039495112265</v>
      </c>
      <c r="E45" s="5">
        <f t="shared" si="16"/>
        <v>18.252136957223232</v>
      </c>
      <c r="F45" s="5"/>
      <c r="G45" s="5"/>
      <c r="H45" s="5">
        <f t="shared" ref="H45:H49" si="19">G44-G45</f>
        <v>0</v>
      </c>
      <c r="I45" s="5">
        <f>(G45-I44)*(1- EXP(-1*(4*PI()*Constants!$B$2/$B$41)^2))</f>
        <v>0</v>
      </c>
      <c r="J45" s="5">
        <f t="shared" si="17"/>
        <v>0</v>
      </c>
    </row>
    <row r="46" spans="1:10" x14ac:dyDescent="0.25">
      <c r="A46" t="s">
        <v>7</v>
      </c>
      <c r="B46" s="5">
        <v>55.819715201527004</v>
      </c>
      <c r="C46" s="5">
        <f t="shared" si="18"/>
        <v>2.0553423545962985</v>
      </c>
      <c r="D46" s="5">
        <f>(B46-D45)*(1- EXP(-1*(4*PI()*Constants!$B$2/$B$41)^2))</f>
        <v>0.9750124533970157</v>
      </c>
      <c r="E46" s="5">
        <f t="shared" si="16"/>
        <v>3.030354807993314</v>
      </c>
      <c r="F46" s="5"/>
      <c r="G46" s="5"/>
      <c r="H46" s="5">
        <f t="shared" si="19"/>
        <v>0</v>
      </c>
      <c r="I46" s="5">
        <f>(G46-I45)*(1- EXP(-1*(4*PI()*Constants!$B$2/$B$41)^2))</f>
        <v>0</v>
      </c>
      <c r="J46" s="5">
        <f t="shared" si="17"/>
        <v>0</v>
      </c>
    </row>
    <row r="47" spans="1:10" x14ac:dyDescent="0.25">
      <c r="A47" t="s">
        <v>8</v>
      </c>
      <c r="B47" s="5">
        <v>55.761989329238197</v>
      </c>
      <c r="C47" s="5">
        <f t="shared" si="18"/>
        <v>5.7725872288806102E-2</v>
      </c>
      <c r="D47" s="5">
        <f>(B47-D46)*(1- EXP(-1*(4*PI()*Constants!$B$2/$B$41)^2))</f>
        <v>0.97454046489231283</v>
      </c>
      <c r="E47" s="5">
        <f t="shared" si="16"/>
        <v>1.0322663371811189</v>
      </c>
      <c r="F47" s="5"/>
      <c r="G47" s="5"/>
      <c r="H47" s="5">
        <f t="shared" si="19"/>
        <v>0</v>
      </c>
      <c r="I47" s="5">
        <f>(G47-I46)*(1- EXP(-1*(4*PI()*Constants!$B$2/$B$41)^2))</f>
        <v>0</v>
      </c>
      <c r="J47" s="5">
        <f t="shared" si="17"/>
        <v>0</v>
      </c>
    </row>
    <row r="48" spans="1:10" x14ac:dyDescent="0.25">
      <c r="A48" t="s">
        <v>9</v>
      </c>
      <c r="B48" s="5">
        <v>55.698273496842397</v>
      </c>
      <c r="C48" s="5">
        <f t="shared" si="18"/>
        <v>6.3715832395800476E-2</v>
      </c>
      <c r="D48" s="5">
        <f>(B48-D47)*(1- EXP(-1*(4*PI()*Constants!$B$2/$B$41)^2))</f>
        <v>0.97341549526372961</v>
      </c>
      <c r="E48" s="5">
        <f t="shared" si="16"/>
        <v>1.0371313276595302</v>
      </c>
      <c r="F48" s="5"/>
      <c r="G48" s="5"/>
      <c r="H48" s="5">
        <f t="shared" si="19"/>
        <v>0</v>
      </c>
      <c r="I48" s="5">
        <f>(G48-I47)*(1- EXP(-1*(4*PI()*Constants!$B$2/$B$41)^2))</f>
        <v>0</v>
      </c>
      <c r="J48" s="5">
        <f t="shared" si="17"/>
        <v>0</v>
      </c>
    </row>
    <row r="49" spans="1:10" x14ac:dyDescent="0.25">
      <c r="A49" t="s">
        <v>10</v>
      </c>
      <c r="B49" s="5">
        <v>53.666379507156599</v>
      </c>
      <c r="C49" s="5">
        <f t="shared" si="18"/>
        <v>2.0318939896857984</v>
      </c>
      <c r="D49" s="5">
        <f>(B49-D48)*(1- EXP(-1*(4*PI()*Constants!$B$2/$B$41)^2))</f>
        <v>0.93729255697165259</v>
      </c>
      <c r="E49" s="5">
        <f t="shared" si="16"/>
        <v>2.969186546657451</v>
      </c>
      <c r="F49" s="5"/>
      <c r="G49" s="5"/>
      <c r="H49" s="5">
        <f t="shared" si="19"/>
        <v>0</v>
      </c>
      <c r="I49" s="5">
        <f>(G49-I48)*(1- EXP(-1*(4*PI()*Constants!$B$2/$B$41)^2))</f>
        <v>0</v>
      </c>
      <c r="J49" s="5">
        <f t="shared" si="17"/>
        <v>0</v>
      </c>
    </row>
    <row r="51" spans="1:10" x14ac:dyDescent="0.25">
      <c r="A51" s="1" t="s">
        <v>27</v>
      </c>
      <c r="B51" s="1">
        <v>279.5</v>
      </c>
    </row>
    <row r="52" spans="1:10" x14ac:dyDescent="0.25">
      <c r="A52" t="s">
        <v>0</v>
      </c>
      <c r="B52" t="s">
        <v>19</v>
      </c>
      <c r="C52" t="s">
        <v>1</v>
      </c>
      <c r="D52" t="s">
        <v>2</v>
      </c>
      <c r="E52" t="s">
        <v>35</v>
      </c>
      <c r="G52" t="s">
        <v>20</v>
      </c>
      <c r="H52" t="s">
        <v>1</v>
      </c>
      <c r="I52" t="s">
        <v>2</v>
      </c>
      <c r="J52" t="s">
        <v>35</v>
      </c>
    </row>
    <row r="53" spans="1:10" x14ac:dyDescent="0.25">
      <c r="A53" t="s">
        <v>4</v>
      </c>
      <c r="B53" s="5">
        <v>88.401442774306304</v>
      </c>
      <c r="C53" s="5">
        <f>100-B53</f>
        <v>11.598557225693696</v>
      </c>
      <c r="D53" s="5">
        <f>B53*(1- EXP(-1*(4*PI()*Constants!$B$2/$B$51)^2))</f>
        <v>1.5937252282529577</v>
      </c>
      <c r="E53" s="5">
        <f>D53+C53</f>
        <v>13.192282453946653</v>
      </c>
      <c r="F53" s="5"/>
      <c r="G53" s="5"/>
      <c r="H53" s="5">
        <f>100-G53</f>
        <v>100</v>
      </c>
      <c r="I53" s="5">
        <f>G53*(1- EXP(-1*(4*PI()*Constants!$B$2/$B$51)^2))</f>
        <v>0</v>
      </c>
      <c r="J53" s="5">
        <f>I53+H53</f>
        <v>100</v>
      </c>
    </row>
    <row r="54" spans="1:10" x14ac:dyDescent="0.25">
      <c r="A54" t="s">
        <v>5</v>
      </c>
      <c r="B54" s="5">
        <v>72.818873606253803</v>
      </c>
      <c r="C54" s="5">
        <f>B53-B54</f>
        <v>15.582569168052501</v>
      </c>
      <c r="D54" s="5">
        <f>(B54-D53)*(1- EXP(-1*(4*PI()*Constants!$B$2/$B$51)^2))</f>
        <v>1.2840663262237229</v>
      </c>
      <c r="E54" s="5">
        <f t="shared" ref="E54:E59" si="20">D54+C54</f>
        <v>16.866635494276224</v>
      </c>
      <c r="F54" s="5"/>
      <c r="G54" s="5"/>
      <c r="H54" s="5">
        <f>G53-G54</f>
        <v>0</v>
      </c>
      <c r="I54" s="5">
        <f>(G54-I53)*(1- EXP(-1*(4*PI()*Constants!$B$2/$B$51)^2))</f>
        <v>0</v>
      </c>
      <c r="J54" s="5">
        <f t="shared" ref="J54:J59" si="21">I54+H54</f>
        <v>0</v>
      </c>
    </row>
    <row r="55" spans="1:10" x14ac:dyDescent="0.25">
      <c r="A55" t="s">
        <v>6</v>
      </c>
      <c r="B55" s="5">
        <v>54.776839251808397</v>
      </c>
      <c r="C55" s="5">
        <f t="shared" ref="C55:C59" si="22">B54-B55</f>
        <v>18.042034354445406</v>
      </c>
      <c r="D55" s="5">
        <f>(B55-D54)*(1- EXP(-1*(4*PI()*Constants!$B$2/$B$51)^2))</f>
        <v>0.96438224383244586</v>
      </c>
      <c r="E55" s="5">
        <f t="shared" si="20"/>
        <v>19.006416598277852</v>
      </c>
      <c r="F55" s="5"/>
      <c r="G55" s="5"/>
      <c r="H55" s="5">
        <f t="shared" ref="H55:H59" si="23">G54-G55</f>
        <v>0</v>
      </c>
      <c r="I55" s="5">
        <f>(G55-I54)*(1- EXP(-1*(4*PI()*Constants!$B$2/$B$51)^2))</f>
        <v>0</v>
      </c>
      <c r="J55" s="5">
        <f t="shared" si="21"/>
        <v>0</v>
      </c>
    </row>
    <row r="56" spans="1:10" x14ac:dyDescent="0.25">
      <c r="A56" t="s">
        <v>7</v>
      </c>
      <c r="B56" s="5">
        <v>51.902894010397802</v>
      </c>
      <c r="C56" s="5">
        <f t="shared" si="22"/>
        <v>2.8739452414105955</v>
      </c>
      <c r="D56" s="5">
        <f>(B56-D55)*(1- EXP(-1*(4*PI()*Constants!$B$2/$B$51)^2))</f>
        <v>0.91833332968668158</v>
      </c>
      <c r="E56" s="5">
        <f t="shared" si="20"/>
        <v>3.7922785710972771</v>
      </c>
      <c r="F56" s="5"/>
      <c r="G56" s="5"/>
      <c r="H56" s="5">
        <f t="shared" si="23"/>
        <v>0</v>
      </c>
      <c r="I56" s="5">
        <f>(G56-I55)*(1- EXP(-1*(4*PI()*Constants!$B$2/$B$51)^2))</f>
        <v>0</v>
      </c>
      <c r="J56" s="5">
        <f t="shared" si="21"/>
        <v>0</v>
      </c>
    </row>
    <row r="57" spans="1:10" x14ac:dyDescent="0.25">
      <c r="A57" t="s">
        <v>8</v>
      </c>
      <c r="B57" s="5">
        <v>51.119326739919401</v>
      </c>
      <c r="C57" s="5">
        <f t="shared" si="22"/>
        <v>0.78356727047840025</v>
      </c>
      <c r="D57" s="5">
        <f>(B57-D56)*(1- EXP(-1*(4*PI()*Constants!$B$2/$B$51)^2))</f>
        <v>0.90503714838127181</v>
      </c>
      <c r="E57" s="5">
        <f t="shared" si="20"/>
        <v>1.6886044188596721</v>
      </c>
      <c r="F57" s="5"/>
      <c r="G57" s="5"/>
      <c r="H57" s="5">
        <f t="shared" si="23"/>
        <v>0</v>
      </c>
      <c r="I57" s="5">
        <f>(G57-I56)*(1- EXP(-1*(4*PI()*Constants!$B$2/$B$51)^2))</f>
        <v>0</v>
      </c>
      <c r="J57" s="5">
        <f t="shared" si="21"/>
        <v>0</v>
      </c>
    </row>
    <row r="58" spans="1:10" x14ac:dyDescent="0.25">
      <c r="A58" t="s">
        <v>9</v>
      </c>
      <c r="B58" s="5">
        <v>50.789616678333999</v>
      </c>
      <c r="C58" s="5">
        <f t="shared" si="22"/>
        <v>0.32971006158540206</v>
      </c>
      <c r="D58" s="5">
        <f>(B58-D57)*(1- EXP(-1*(4*PI()*Constants!$B$2/$B$51)^2))</f>
        <v>0.89933275298063264</v>
      </c>
      <c r="E58" s="5">
        <f t="shared" si="20"/>
        <v>1.2290428145660348</v>
      </c>
      <c r="F58" s="5"/>
      <c r="G58" s="5"/>
      <c r="H58" s="5">
        <f t="shared" si="23"/>
        <v>0</v>
      </c>
      <c r="I58" s="5">
        <f>(G58-I57)*(1- EXP(-1*(4*PI()*Constants!$B$2/$B$51)^2))</f>
        <v>0</v>
      </c>
      <c r="J58" s="5">
        <f t="shared" si="21"/>
        <v>0</v>
      </c>
    </row>
    <row r="59" spans="1:10" x14ac:dyDescent="0.25">
      <c r="A59" t="s">
        <v>10</v>
      </c>
      <c r="B59" s="5">
        <v>48.213969230053998</v>
      </c>
      <c r="C59" s="5">
        <f t="shared" si="22"/>
        <v>2.5756474482800016</v>
      </c>
      <c r="D59" s="5">
        <f>(B59-D58)*(1- EXP(-1*(4*PI()*Constants!$B$2/$B$51)^2))</f>
        <v>0.85300112139172257</v>
      </c>
      <c r="E59" s="5">
        <f t="shared" si="20"/>
        <v>3.4286485696717239</v>
      </c>
      <c r="F59" s="5"/>
      <c r="G59" s="5"/>
      <c r="H59" s="5">
        <f t="shared" si="23"/>
        <v>0</v>
      </c>
      <c r="I59" s="5">
        <f>(G59-I58)*(1- EXP(-1*(4*PI()*Constants!$B$2/$B$51)^2))</f>
        <v>0</v>
      </c>
      <c r="J59" s="5">
        <f t="shared" si="21"/>
        <v>0</v>
      </c>
    </row>
    <row r="61" spans="1:10" x14ac:dyDescent="0.25">
      <c r="A61" s="1" t="s">
        <v>23</v>
      </c>
      <c r="B61" s="1">
        <v>318.39999999999998</v>
      </c>
    </row>
    <row r="62" spans="1:10" x14ac:dyDescent="0.25">
      <c r="A62" t="s">
        <v>0</v>
      </c>
      <c r="B62" t="s">
        <v>19</v>
      </c>
      <c r="C62" t="s">
        <v>1</v>
      </c>
      <c r="D62" t="s">
        <v>2</v>
      </c>
      <c r="E62" t="s">
        <v>35</v>
      </c>
      <c r="G62" t="s">
        <v>20</v>
      </c>
      <c r="H62" t="s">
        <v>1</v>
      </c>
      <c r="I62" t="s">
        <v>2</v>
      </c>
      <c r="J62" t="s">
        <v>35</v>
      </c>
    </row>
    <row r="63" spans="1:10" x14ac:dyDescent="0.25">
      <c r="A63" t="s">
        <v>4</v>
      </c>
      <c r="B63" s="5">
        <v>79.0799831981399</v>
      </c>
      <c r="C63" s="5">
        <f>100-B63</f>
        <v>20.9200168018601</v>
      </c>
      <c r="D63" s="5">
        <f>B63*(1- EXP(-1*(4*PI()*Constants!$B$2/$B$61)^2))</f>
        <v>1.100885276295072</v>
      </c>
      <c r="E63" s="5">
        <f>D63+C63</f>
        <v>22.020902078155174</v>
      </c>
      <c r="F63" s="5"/>
      <c r="G63" s="5"/>
      <c r="H63" s="5">
        <f>100-G63</f>
        <v>100</v>
      </c>
      <c r="I63" s="5">
        <f>G63*(1- EXP(-1*(4*PI()*Constants!$B$2/$B$61)^2))</f>
        <v>0</v>
      </c>
      <c r="J63" s="5">
        <f>I63+H63</f>
        <v>100</v>
      </c>
    </row>
    <row r="64" spans="1:10" x14ac:dyDescent="0.25">
      <c r="A64" t="s">
        <v>5</v>
      </c>
      <c r="B64" s="5">
        <v>66.031136822404207</v>
      </c>
      <c r="C64" s="5">
        <f>B63-B64</f>
        <v>13.048846375735693</v>
      </c>
      <c r="D64" s="5">
        <f>(B64-D63)*(1- EXP(-1*(4*PI()*Constants!$B$2/$B$61)^2))</f>
        <v>0.90390456626865123</v>
      </c>
      <c r="E64" s="5">
        <f t="shared" ref="E64:E69" si="24">D64+C64</f>
        <v>13.952750942004343</v>
      </c>
      <c r="F64" s="5"/>
      <c r="G64" s="5"/>
      <c r="H64" s="5">
        <f>G63-G64</f>
        <v>0</v>
      </c>
      <c r="I64" s="5">
        <f>(G64-I63)*(1- EXP(-1*(4*PI()*Constants!$B$2/$B$61)^2))</f>
        <v>0</v>
      </c>
      <c r="J64" s="5">
        <f t="shared" ref="J64:J69" si="25">I64+H64</f>
        <v>0</v>
      </c>
    </row>
    <row r="65" spans="1:10" x14ac:dyDescent="0.25">
      <c r="A65" t="s">
        <v>6</v>
      </c>
      <c r="B65" s="5">
        <v>51.342610915659101</v>
      </c>
      <c r="C65" s="5">
        <f t="shared" ref="C65:C69" si="26">B64-B65</f>
        <v>14.688525906745106</v>
      </c>
      <c r="D65" s="5">
        <f>(B65-D64)*(1- EXP(-1*(4*PI()*Constants!$B$2/$B$61)^2))</f>
        <v>0.70216541442968849</v>
      </c>
      <c r="E65" s="5">
        <f t="shared" si="24"/>
        <v>15.390691321174794</v>
      </c>
      <c r="F65" s="5"/>
      <c r="G65" s="5"/>
      <c r="H65" s="5">
        <f t="shared" ref="H65:H69" si="27">G64-G65</f>
        <v>0</v>
      </c>
      <c r="I65" s="5">
        <f>(G65-I64)*(1- EXP(-1*(4*PI()*Constants!$B$2/$B$61)^2))</f>
        <v>0</v>
      </c>
      <c r="J65" s="5">
        <f t="shared" si="25"/>
        <v>0</v>
      </c>
    </row>
    <row r="66" spans="1:10" x14ac:dyDescent="0.25">
      <c r="A66" t="s">
        <v>7</v>
      </c>
      <c r="B66" s="5">
        <v>48.011769584633903</v>
      </c>
      <c r="C66" s="5">
        <f t="shared" si="26"/>
        <v>3.3308413310251979</v>
      </c>
      <c r="D66" s="5">
        <f>(B66-D65)*(1- EXP(-1*(4*PI()*Constants!$B$2/$B$61)^2))</f>
        <v>0.65860467531751865</v>
      </c>
      <c r="E66" s="5">
        <f t="shared" si="24"/>
        <v>3.9894460063427166</v>
      </c>
      <c r="F66" s="5"/>
      <c r="G66" s="5"/>
      <c r="H66" s="5">
        <f t="shared" si="27"/>
        <v>0</v>
      </c>
      <c r="I66" s="5">
        <f>(G66-I65)*(1- EXP(-1*(4*PI()*Constants!$B$2/$B$61)^2))</f>
        <v>0</v>
      </c>
      <c r="J66" s="5">
        <f t="shared" si="25"/>
        <v>0</v>
      </c>
    </row>
    <row r="67" spans="1:10" x14ac:dyDescent="0.25">
      <c r="A67" t="s">
        <v>8</v>
      </c>
      <c r="B67" s="5">
        <v>46.803468570873797</v>
      </c>
      <c r="C67" s="5">
        <f t="shared" si="26"/>
        <v>1.2083010137601065</v>
      </c>
      <c r="D67" s="5">
        <f>(B67-D66)*(1- EXP(-1*(4*PI()*Constants!$B$2/$B$61)^2))</f>
        <v>0.64239013698289293</v>
      </c>
      <c r="E67" s="5">
        <f t="shared" si="24"/>
        <v>1.8506911507429993</v>
      </c>
      <c r="F67" s="5"/>
      <c r="G67" s="5"/>
      <c r="H67" s="5">
        <f t="shared" si="27"/>
        <v>0</v>
      </c>
      <c r="I67" s="5">
        <f>(G67-I66)*(1- EXP(-1*(4*PI()*Constants!$B$2/$B$61)^2))</f>
        <v>0</v>
      </c>
      <c r="J67" s="5">
        <f t="shared" si="25"/>
        <v>0</v>
      </c>
    </row>
    <row r="68" spans="1:10" x14ac:dyDescent="0.25">
      <c r="A68" t="s">
        <v>9</v>
      </c>
      <c r="B68" s="5">
        <v>46.575342931466501</v>
      </c>
      <c r="C68" s="5">
        <f t="shared" si="26"/>
        <v>0.22812563940729547</v>
      </c>
      <c r="D68" s="5">
        <f>(B68-D67)*(1- EXP(-1*(4*PI()*Constants!$B$2/$B$61)^2))</f>
        <v>0.63944008816371389</v>
      </c>
      <c r="E68" s="5">
        <f t="shared" si="24"/>
        <v>0.86756572757100936</v>
      </c>
      <c r="F68" s="5"/>
      <c r="G68" s="5"/>
      <c r="H68" s="5">
        <f t="shared" si="27"/>
        <v>0</v>
      </c>
      <c r="I68" s="5">
        <f>(G68-I67)*(1- EXP(-1*(4*PI()*Constants!$B$2/$B$61)^2))</f>
        <v>0</v>
      </c>
      <c r="J68" s="5">
        <f t="shared" si="25"/>
        <v>0</v>
      </c>
    </row>
    <row r="69" spans="1:10" x14ac:dyDescent="0.25">
      <c r="A69" t="s">
        <v>10</v>
      </c>
      <c r="B69" s="5">
        <v>44.512510590385197</v>
      </c>
      <c r="C69" s="5">
        <f t="shared" si="26"/>
        <v>2.0628323410813039</v>
      </c>
      <c r="D69" s="5">
        <f>(B69-D68)*(1- EXP(-1*(4*PI()*Constants!$B$2/$B$61)^2))</f>
        <v>0.6107641325711276</v>
      </c>
      <c r="E69" s="5">
        <f t="shared" si="24"/>
        <v>2.6735964736524314</v>
      </c>
      <c r="F69" s="5"/>
      <c r="G69" s="5"/>
      <c r="H69" s="5">
        <f t="shared" si="27"/>
        <v>0</v>
      </c>
      <c r="I69" s="5">
        <f>(G69-I68)*(1- EXP(-1*(4*PI()*Constants!$B$2/$B$61)^2))</f>
        <v>0</v>
      </c>
      <c r="J69" s="5">
        <f t="shared" si="25"/>
        <v>0</v>
      </c>
    </row>
    <row r="71" spans="1:10" x14ac:dyDescent="0.25">
      <c r="A71" s="1" t="s">
        <v>11</v>
      </c>
      <c r="B71" s="1">
        <v>320.75</v>
      </c>
    </row>
    <row r="72" spans="1:10" x14ac:dyDescent="0.25">
      <c r="A72" t="s">
        <v>0</v>
      </c>
      <c r="B72" t="s">
        <v>19</v>
      </c>
      <c r="C72" t="s">
        <v>1</v>
      </c>
      <c r="D72" t="s">
        <v>2</v>
      </c>
      <c r="E72" t="s">
        <v>35</v>
      </c>
      <c r="G72" t="s">
        <v>20</v>
      </c>
      <c r="H72" t="s">
        <v>1</v>
      </c>
      <c r="I72" t="s">
        <v>2</v>
      </c>
      <c r="J72" t="s">
        <v>35</v>
      </c>
    </row>
    <row r="73" spans="1:10" x14ac:dyDescent="0.25">
      <c r="A73" t="s">
        <v>4</v>
      </c>
      <c r="B73" s="5">
        <v>80.692629686580204</v>
      </c>
      <c r="C73" s="5">
        <f>100-B73</f>
        <v>19.307370313419796</v>
      </c>
      <c r="D73" s="5">
        <f>B73*(1- EXP(-1*(4*PI()*Constants!$B$2/$B$71)^2))</f>
        <v>1.1070481034458484</v>
      </c>
      <c r="E73" s="5">
        <f>D73+C73</f>
        <v>20.414418416865644</v>
      </c>
      <c r="F73" s="5"/>
      <c r="G73" s="5"/>
      <c r="H73" s="5">
        <f>100-G73</f>
        <v>100</v>
      </c>
      <c r="I73" s="5">
        <f>G73*(1- EXP(-1*(4*PI()*Constants!$B$2/$B$71)^2))</f>
        <v>0</v>
      </c>
      <c r="J73" s="5">
        <f>I73+H73</f>
        <v>100</v>
      </c>
    </row>
    <row r="74" spans="1:10" x14ac:dyDescent="0.25">
      <c r="A74" t="s">
        <v>5</v>
      </c>
      <c r="B74" s="5">
        <v>63.786730151330197</v>
      </c>
      <c r="C74" s="5">
        <f>B73-B74</f>
        <v>16.905899535250008</v>
      </c>
      <c r="D74" s="5">
        <f>(B74-D73)*(1- EXP(-1*(4*PI()*Constants!$B$2/$B$71)^2))</f>
        <v>0.85992268941061833</v>
      </c>
      <c r="E74" s="5">
        <f t="shared" ref="E74:E79" si="28">D74+C74</f>
        <v>17.765822224660624</v>
      </c>
      <c r="F74" s="5"/>
      <c r="G74" s="5"/>
      <c r="H74" s="5">
        <f>G73-G74</f>
        <v>0</v>
      </c>
      <c r="I74" s="5">
        <f>(G74-I73)*(1- EXP(-1*(4*PI()*Constants!$B$2/$B$71)^2))</f>
        <v>0</v>
      </c>
      <c r="J74" s="5">
        <f t="shared" ref="J74:J79" si="29">I74+H74</f>
        <v>0</v>
      </c>
    </row>
    <row r="75" spans="1:10" x14ac:dyDescent="0.25">
      <c r="A75" t="s">
        <v>6</v>
      </c>
      <c r="B75" s="5">
        <v>49.936420597581296</v>
      </c>
      <c r="C75" s="5">
        <f t="shared" ref="C75:C79" si="30">B74-B75</f>
        <v>13.8503095537489</v>
      </c>
      <c r="D75" s="5">
        <f>(B75-D74)*(1- EXP(-1*(4*PI()*Constants!$B$2/$B$71)^2))</f>
        <v>0.67329623714122167</v>
      </c>
      <c r="E75" s="5">
        <f t="shared" si="28"/>
        <v>14.523605790890121</v>
      </c>
      <c r="F75" s="5"/>
      <c r="G75" s="5"/>
      <c r="H75" s="5">
        <f t="shared" ref="H75:H79" si="31">G74-G75</f>
        <v>0</v>
      </c>
      <c r="I75" s="5">
        <f>(G75-I74)*(1- EXP(-1*(4*PI()*Constants!$B$2/$B$71)^2))</f>
        <v>0</v>
      </c>
      <c r="J75" s="5">
        <f t="shared" si="29"/>
        <v>0</v>
      </c>
    </row>
    <row r="76" spans="1:10" x14ac:dyDescent="0.25">
      <c r="A76" t="s">
        <v>7</v>
      </c>
      <c r="B76" s="5">
        <v>47.036723294140103</v>
      </c>
      <c r="C76" s="5">
        <f t="shared" si="30"/>
        <v>2.8996973034411937</v>
      </c>
      <c r="D76" s="5">
        <f>(B76-D75)*(1- EXP(-1*(4*PI()*Constants!$B$2/$B$71)^2))</f>
        <v>0.63607474675269549</v>
      </c>
      <c r="E76" s="5">
        <f t="shared" si="28"/>
        <v>3.5357720501938892</v>
      </c>
      <c r="F76" s="5"/>
      <c r="G76" s="5"/>
      <c r="H76" s="5">
        <f t="shared" si="31"/>
        <v>0</v>
      </c>
      <c r="I76" s="5">
        <f>(G76-I75)*(1- EXP(-1*(4*PI()*Constants!$B$2/$B$71)^2))</f>
        <v>0</v>
      </c>
      <c r="J76" s="5">
        <f t="shared" si="29"/>
        <v>0</v>
      </c>
    </row>
    <row r="77" spans="1:10" x14ac:dyDescent="0.25">
      <c r="A77" t="s">
        <v>8</v>
      </c>
      <c r="B77" s="5">
        <v>46.802387486687799</v>
      </c>
      <c r="C77" s="5">
        <f t="shared" si="30"/>
        <v>0.23433580745230387</v>
      </c>
      <c r="D77" s="5">
        <f>(B77-D76)*(1- EXP(-1*(4*PI()*Constants!$B$2/$B$71)^2))</f>
        <v>0.63337047212792419</v>
      </c>
      <c r="E77" s="5">
        <f t="shared" si="28"/>
        <v>0.86770627958022806</v>
      </c>
      <c r="F77" s="5"/>
      <c r="G77" s="5"/>
      <c r="H77" s="5">
        <f t="shared" si="31"/>
        <v>0</v>
      </c>
      <c r="I77" s="5">
        <f>(G77-I76)*(1- EXP(-1*(4*PI()*Constants!$B$2/$B$71)^2))</f>
        <v>0</v>
      </c>
      <c r="J77" s="5">
        <f t="shared" si="29"/>
        <v>0</v>
      </c>
    </row>
    <row r="78" spans="1:10" x14ac:dyDescent="0.25">
      <c r="A78" t="s">
        <v>9</v>
      </c>
      <c r="B78" s="5">
        <v>46.753714925276199</v>
      </c>
      <c r="C78" s="5">
        <f t="shared" si="30"/>
        <v>4.8672561411599702E-2</v>
      </c>
      <c r="D78" s="5">
        <f>(B78-D77)*(1- EXP(-1*(4*PI()*Constants!$B$2/$B$71)^2))</f>
        <v>0.63273981843744875</v>
      </c>
      <c r="E78" s="5">
        <f t="shared" si="28"/>
        <v>0.68141237984904846</v>
      </c>
      <c r="F78" s="5"/>
      <c r="G78" s="5"/>
      <c r="H78" s="5">
        <f t="shared" si="31"/>
        <v>0</v>
      </c>
      <c r="I78" s="5">
        <f>(G78-I77)*(1- EXP(-1*(4*PI()*Constants!$B$2/$B$71)^2))</f>
        <v>0</v>
      </c>
      <c r="J78" s="5">
        <f t="shared" si="29"/>
        <v>0</v>
      </c>
    </row>
    <row r="79" spans="1:10" x14ac:dyDescent="0.25">
      <c r="A79" t="s">
        <v>10</v>
      </c>
      <c r="B79" s="5">
        <v>45.021481834252803</v>
      </c>
      <c r="C79" s="5">
        <f t="shared" si="30"/>
        <v>1.7322330910233958</v>
      </c>
      <c r="D79" s="5">
        <f>(B79-D78)*(1- EXP(-1*(4*PI()*Constants!$B$2/$B$71)^2))</f>
        <v>0.60898340844539189</v>
      </c>
      <c r="E79" s="5">
        <f t="shared" si="28"/>
        <v>2.3412164994687878</v>
      </c>
      <c r="F79" s="5"/>
      <c r="G79" s="5"/>
      <c r="H79" s="5">
        <f t="shared" si="31"/>
        <v>0</v>
      </c>
      <c r="I79" s="5">
        <f>(G79-I78)*(1- EXP(-1*(4*PI()*Constants!$B$2/$B$71)^2))</f>
        <v>0</v>
      </c>
      <c r="J79" s="5">
        <f t="shared" si="29"/>
        <v>0</v>
      </c>
    </row>
    <row r="81" spans="1:11" x14ac:dyDescent="0.25">
      <c r="A81" s="1" t="s">
        <v>28</v>
      </c>
      <c r="B81" s="1">
        <v>318.39999999999998</v>
      </c>
    </row>
    <row r="82" spans="1:11" x14ac:dyDescent="0.25">
      <c r="A82" t="s">
        <v>0</v>
      </c>
      <c r="B82" t="s">
        <v>19</v>
      </c>
      <c r="C82" t="s">
        <v>1</v>
      </c>
      <c r="D82" t="s">
        <v>2</v>
      </c>
      <c r="E82" t="s">
        <v>35</v>
      </c>
      <c r="G82" t="s">
        <v>20</v>
      </c>
      <c r="H82" t="s">
        <v>1</v>
      </c>
      <c r="I82" t="s">
        <v>2</v>
      </c>
      <c r="J82" t="s">
        <v>35</v>
      </c>
    </row>
    <row r="83" spans="1:11" x14ac:dyDescent="0.25">
      <c r="A83" t="s">
        <v>4</v>
      </c>
      <c r="B83" s="5">
        <v>79.1017997348861</v>
      </c>
      <c r="C83" s="5">
        <f>100-B83</f>
        <v>20.8982002651139</v>
      </c>
      <c r="D83" s="5">
        <f>B83*(1- EXP(-1*(4*PI()*Constants!$B$2/$B$81)^2))</f>
        <v>1.1011889878427017</v>
      </c>
      <c r="E83" s="5">
        <f>D83+C83</f>
        <v>21.9993892529566</v>
      </c>
      <c r="F83" s="5"/>
      <c r="G83" s="5"/>
      <c r="H83" s="5">
        <f>100-G83</f>
        <v>100</v>
      </c>
      <c r="I83" s="5">
        <f>G83*(1- EXP(-1*(4*PI()*Constants!$B$2/$B$81)^2))</f>
        <v>0</v>
      </c>
      <c r="J83" s="5">
        <f>I83+H83</f>
        <v>100</v>
      </c>
    </row>
    <row r="84" spans="1:11" x14ac:dyDescent="0.25">
      <c r="A84" t="s">
        <v>5</v>
      </c>
      <c r="B84" s="5">
        <v>65.916338744159702</v>
      </c>
      <c r="C84" s="5">
        <f>B83-B84</f>
        <v>13.185460990726398</v>
      </c>
      <c r="D84" s="5">
        <f>(B84-D83)*(1- EXP(-1*(4*PI()*Constants!$B$2/$B$81)^2))</f>
        <v>0.90230221557846613</v>
      </c>
      <c r="E84" s="5">
        <f t="shared" ref="E84:E89" si="32">D84+C84</f>
        <v>14.087763206304864</v>
      </c>
      <c r="F84" s="5"/>
      <c r="G84" s="5"/>
      <c r="H84" s="5">
        <f>G83-G84</f>
        <v>0</v>
      </c>
      <c r="I84" s="5">
        <f>(G84-I83)*(1- EXP(-1*(4*PI()*Constants!$B$2/$B$81)^2))</f>
        <v>0</v>
      </c>
      <c r="J84" s="5">
        <f t="shared" ref="J84:J89" si="33">I84+H84</f>
        <v>0</v>
      </c>
    </row>
    <row r="85" spans="1:11" x14ac:dyDescent="0.25">
      <c r="A85" t="s">
        <v>6</v>
      </c>
      <c r="B85" s="5">
        <v>51.236898239017599</v>
      </c>
      <c r="C85" s="5">
        <f t="shared" ref="C85:C89" si="34">B84-B85</f>
        <v>14.679440505142104</v>
      </c>
      <c r="D85" s="5">
        <f>(B85-D84)*(1- EXP(-1*(4*PI()*Constants!$B$2/$B$81)^2))</f>
        <v>0.70071607769092215</v>
      </c>
      <c r="E85" s="5">
        <f t="shared" si="32"/>
        <v>15.380156582833026</v>
      </c>
      <c r="F85" s="5"/>
      <c r="G85" s="5"/>
      <c r="H85" s="5">
        <f t="shared" ref="H85:H89" si="35">G84-G85</f>
        <v>0</v>
      </c>
      <c r="I85" s="5">
        <f>(G85-I84)*(1- EXP(-1*(4*PI()*Constants!$B$2/$B$81)^2))</f>
        <v>0</v>
      </c>
      <c r="J85" s="5">
        <f t="shared" si="33"/>
        <v>0</v>
      </c>
    </row>
    <row r="86" spans="1:11" x14ac:dyDescent="0.25">
      <c r="A86" t="s">
        <v>7</v>
      </c>
      <c r="B86" s="5">
        <v>47.954999868690699</v>
      </c>
      <c r="C86" s="5">
        <f t="shared" si="34"/>
        <v>3.2818983703268998</v>
      </c>
      <c r="D86" s="5">
        <f>(B86-D85)*(1- EXP(-1*(4*PI()*Constants!$B$2/$B$81)^2))</f>
        <v>0.6578345513432553</v>
      </c>
      <c r="E86" s="5">
        <f t="shared" si="32"/>
        <v>3.9397329216701551</v>
      </c>
      <c r="F86" s="5"/>
      <c r="G86" s="5"/>
      <c r="H86" s="5">
        <f t="shared" si="35"/>
        <v>0</v>
      </c>
      <c r="I86" s="5">
        <f>(G86-I85)*(1- EXP(-1*(4*PI()*Constants!$B$2/$B$81)^2))</f>
        <v>0</v>
      </c>
      <c r="J86" s="5">
        <f t="shared" si="33"/>
        <v>0</v>
      </c>
    </row>
    <row r="87" spans="1:11" x14ac:dyDescent="0.25">
      <c r="A87" t="s">
        <v>8</v>
      </c>
      <c r="B87" s="5">
        <v>46.768773073588001</v>
      </c>
      <c r="C87" s="5">
        <f t="shared" si="34"/>
        <v>1.1862267951026979</v>
      </c>
      <c r="D87" s="5">
        <f>(B87-D86)*(1- EXP(-1*(4*PI()*Constants!$B$2/$B$81)^2))</f>
        <v>0.64191785635686016</v>
      </c>
      <c r="E87" s="5">
        <f t="shared" si="32"/>
        <v>1.8281446514595581</v>
      </c>
      <c r="F87" s="5"/>
      <c r="G87" s="5"/>
      <c r="H87" s="5">
        <f t="shared" si="35"/>
        <v>0</v>
      </c>
      <c r="I87" s="5">
        <f>(G87-I86)*(1- EXP(-1*(4*PI()*Constants!$B$2/$B$81)^2))</f>
        <v>0</v>
      </c>
      <c r="J87" s="5">
        <f t="shared" si="33"/>
        <v>0</v>
      </c>
    </row>
    <row r="88" spans="1:11" x14ac:dyDescent="0.25">
      <c r="A88" t="s">
        <v>9</v>
      </c>
      <c r="B88" s="5">
        <v>46.541861588563002</v>
      </c>
      <c r="C88" s="5">
        <f t="shared" si="34"/>
        <v>0.22691148502499914</v>
      </c>
      <c r="D88" s="5">
        <f>(B88-D87)*(1- EXP(-1*(4*PI()*Constants!$B$2/$B$81)^2))</f>
        <v>0.63898056365225153</v>
      </c>
      <c r="E88" s="5">
        <f t="shared" si="32"/>
        <v>0.86589204867725067</v>
      </c>
      <c r="F88" s="5"/>
      <c r="G88" s="5"/>
      <c r="H88" s="5">
        <f t="shared" si="35"/>
        <v>0</v>
      </c>
      <c r="I88" s="5">
        <f>(G88-I87)*(1- EXP(-1*(4*PI()*Constants!$B$2/$B$81)^2))</f>
        <v>0</v>
      </c>
      <c r="J88" s="5">
        <f t="shared" si="33"/>
        <v>0</v>
      </c>
    </row>
    <row r="89" spans="1:11" x14ac:dyDescent="0.25">
      <c r="A89" t="s">
        <v>10</v>
      </c>
      <c r="B89" s="5">
        <v>44.475859449262003</v>
      </c>
      <c r="C89" s="5">
        <f t="shared" si="34"/>
        <v>2.0660021393009984</v>
      </c>
      <c r="D89" s="5">
        <f>(B89-D88)*(1- EXP(-1*(4*PI()*Constants!$B$2/$B$81)^2))</f>
        <v>0.61026030320443014</v>
      </c>
      <c r="E89" s="5">
        <f t="shared" si="32"/>
        <v>2.6762624425054287</v>
      </c>
      <c r="F89" s="5"/>
      <c r="G89" s="5"/>
      <c r="H89" s="5">
        <f t="shared" si="35"/>
        <v>0</v>
      </c>
      <c r="I89" s="5">
        <f>(G89-I88)*(1- EXP(-1*(4*PI()*Constants!$B$2/$B$81)^2))</f>
        <v>0</v>
      </c>
      <c r="J89" s="5">
        <f t="shared" si="33"/>
        <v>0</v>
      </c>
    </row>
    <row r="91" spans="1:11" x14ac:dyDescent="0.25">
      <c r="A91" s="1" t="s">
        <v>29</v>
      </c>
    </row>
    <row r="92" spans="1:11" x14ac:dyDescent="0.25">
      <c r="A92" s="1" t="s">
        <v>31</v>
      </c>
      <c r="B92" s="1" t="s">
        <v>32</v>
      </c>
      <c r="C92" s="1" t="s">
        <v>30</v>
      </c>
      <c r="D92" s="1" t="s">
        <v>33</v>
      </c>
      <c r="E92" s="1" t="s">
        <v>34</v>
      </c>
      <c r="F92" s="1" t="s">
        <v>36</v>
      </c>
      <c r="H92" s="1" t="s">
        <v>30</v>
      </c>
      <c r="I92" s="1" t="s">
        <v>33</v>
      </c>
      <c r="J92" s="1" t="s">
        <v>34</v>
      </c>
      <c r="K92" s="1" t="s">
        <v>36</v>
      </c>
    </row>
    <row r="93" spans="1:11" x14ac:dyDescent="0.25">
      <c r="A93" s="3" t="str">
        <f t="shared" ref="A93:B101" ca="1" si="36">OFFSET(A$1,(ROW()-ROW(A$93))*10,0)</f>
        <v>(73, -64)</v>
      </c>
      <c r="B93" s="3">
        <f t="shared" ca="1" si="36"/>
        <v>235.6</v>
      </c>
      <c r="C93" s="4">
        <f ca="1">OFFSET(C$6,(ROW()-ROW(C$93))*10,0)</f>
        <v>3.7087891034311014</v>
      </c>
      <c r="D93" s="5">
        <f ca="1">SUM(OFFSET(C$7,(ROW()-ROW(C$93))*10,0):OFFSET(C$9,(ROW()-ROW(C$93))*10,0))</f>
        <v>3.3901553603060961</v>
      </c>
      <c r="E93" s="5">
        <f ca="1">SUM(OFFSET(C$3,(ROW()-ROW(D$93))*10,0):OFFSET(C$5,(ROW()-ROW(D$93))*10,0))</f>
        <v>38.120776929108899</v>
      </c>
      <c r="F93" s="5">
        <f ca="1">OFFSET(C$7,(ROW()-ROW(E$93))*10,0) + Constants!$B$3 * (OFFSET(C$8,(ROW()-ROW(E$93))*10,0) + OFFSET(C$9,(ROW()-ROW(E$93))*10,0))</f>
        <v>1.0359107555115614</v>
      </c>
      <c r="H93" s="4">
        <f ca="1">OFFSET(H$6,(ROW()-ROW(H$93))*10,0)</f>
        <v>0</v>
      </c>
      <c r="I93" s="5">
        <f ca="1">SUM(OFFSET(H$7,(ROW()-ROW(H$93))*10,0):OFFSET(H$9,(ROW()-ROW(H$93))*10,0))</f>
        <v>0</v>
      </c>
      <c r="J93" s="5">
        <f ca="1">SUM(OFFSET(H$3,(ROW()-ROW(I$93))*10,0):OFFSET(H$5,(ROW()-ROW(I$93))*10,0))</f>
        <v>100</v>
      </c>
      <c r="K93" s="5">
        <f ca="1">OFFSET(H$7,(ROW()-ROW(J$93))*10,0) + Constants!$B$3 * (OFFSET(H$8,(ROW()-ROW(J$93))*10,0) + OFFSET(H$9,(ROW()-ROW(J$93))*10,0))</f>
        <v>0</v>
      </c>
    </row>
    <row r="94" spans="1:11" x14ac:dyDescent="0.25">
      <c r="A94" s="3" t="str">
        <f t="shared" ca="1" si="36"/>
        <v>(73, 0)</v>
      </c>
      <c r="B94" s="3">
        <f t="shared" ca="1" si="36"/>
        <v>237.25</v>
      </c>
      <c r="C94" s="4">
        <f t="shared" ref="C94:C101" ca="1" si="37">OFFSET(C$6,(ROW()-ROW(C$93))*10,0)</f>
        <v>1.3738179511438915</v>
      </c>
      <c r="D94" s="5">
        <f ca="1">SUM(OFFSET(C$7,(ROW()-ROW(C$93))*10,0):OFFSET(C$9,(ROW()-ROW(C$93))*10,0))</f>
        <v>2.8435889272984056</v>
      </c>
      <c r="E94" s="5">
        <f ca="1">SUM(OFFSET(C$3,(ROW()-ROW(D$93))*10,0):OFFSET(C$5,(ROW()-ROW(D$93))*10,0))</f>
        <v>34.028386296869002</v>
      </c>
      <c r="F94" s="5">
        <f ca="1">OFFSET(C$7,(ROW()-ROW(E$93))*10,0) + Constants!$B$3 * (OFFSET(C$8,(ROW()-ROW(E$93))*10,0) + OFFSET(C$9,(ROW()-ROW(E$93))*10,0))</f>
        <v>0.35531995506586256</v>
      </c>
      <c r="H94" s="4">
        <f t="shared" ref="H94:H101" ca="1" si="38">OFFSET(H$6,(ROW()-ROW(H$93))*10,0)</f>
        <v>0</v>
      </c>
      <c r="I94" s="5">
        <f ca="1">SUM(OFFSET(H$7,(ROW()-ROW(H$93))*10,0):OFFSET(H$9,(ROW()-ROW(H$93))*10,0))</f>
        <v>0</v>
      </c>
      <c r="J94" s="5">
        <f ca="1">SUM(OFFSET(H$3,(ROW()-ROW(I$93))*10,0):OFFSET(H$5,(ROW()-ROW(I$93))*10,0))</f>
        <v>100</v>
      </c>
      <c r="K94" s="5">
        <f ca="1">OFFSET(H$7,(ROW()-ROW(J$93))*10,0) + Constants!$B$3 * (OFFSET(H$8,(ROW()-ROW(J$93))*10,0) + OFFSET(H$9,(ROW()-ROW(J$93))*10,0))</f>
        <v>0</v>
      </c>
    </row>
    <row r="95" spans="1:11" x14ac:dyDescent="0.25">
      <c r="A95" s="3" t="str">
        <f t="shared" ca="1" si="36"/>
        <v>(73, 64)</v>
      </c>
      <c r="B95" s="3">
        <f t="shared" ca="1" si="36"/>
        <v>235.6</v>
      </c>
      <c r="C95" s="4">
        <f t="shared" ca="1" si="37"/>
        <v>3.691617281999001</v>
      </c>
      <c r="D95" s="5">
        <f ca="1">SUM(OFFSET(C$7,(ROW()-ROW(C$93))*10,0):OFFSET(C$9,(ROW()-ROW(C$93))*10,0))</f>
        <v>3.399078777010395</v>
      </c>
      <c r="E95" s="5">
        <f ca="1">SUM(OFFSET(C$3,(ROW()-ROW(D$93))*10,0):OFFSET(C$5,(ROW()-ROW(D$93))*10,0))</f>
        <v>38.060782125670102</v>
      </c>
      <c r="F95" s="5">
        <f ca="1">OFFSET(C$7,(ROW()-ROW(E$93))*10,0) + Constants!$B$3 * (OFFSET(C$8,(ROW()-ROW(E$93))*10,0) + OFFSET(C$9,(ROW()-ROW(E$93))*10,0))</f>
        <v>1.0369261357057957</v>
      </c>
      <c r="H95" s="4">
        <f t="shared" ca="1" si="38"/>
        <v>0</v>
      </c>
      <c r="I95" s="5">
        <f ca="1">SUM(OFFSET(H$7,(ROW()-ROW(H$93))*10,0):OFFSET(H$9,(ROW()-ROW(H$93))*10,0))</f>
        <v>0</v>
      </c>
      <c r="J95" s="5">
        <f ca="1">SUM(OFFSET(H$3,(ROW()-ROW(I$93))*10,0):OFFSET(H$5,(ROW()-ROW(I$93))*10,0))</f>
        <v>100</v>
      </c>
      <c r="K95" s="5">
        <f ca="1">OFFSET(H$7,(ROW()-ROW(J$93))*10,0) + Constants!$B$3 * (OFFSET(H$8,(ROW()-ROW(J$93))*10,0) + OFFSET(H$9,(ROW()-ROW(J$93))*10,0))</f>
        <v>0</v>
      </c>
    </row>
    <row r="96" spans="1:11" x14ac:dyDescent="0.25">
      <c r="A96" s="3" t="str">
        <f t="shared" ca="1" si="36"/>
        <v>(0, -64)</v>
      </c>
      <c r="B96" s="3">
        <f t="shared" ca="1" si="36"/>
        <v>279.5</v>
      </c>
      <c r="C96" s="4">
        <f t="shared" ca="1" si="37"/>
        <v>2.9143397831337978</v>
      </c>
      <c r="D96" s="5">
        <f ca="1">SUM(OFFSET(C$7,(ROW()-ROW(C$93))*10,0):OFFSET(C$9,(ROW()-ROW(C$93))*10,0))</f>
        <v>3.7159912987929005</v>
      </c>
      <c r="E96" s="5">
        <f ca="1">SUM(OFFSET(C$3,(ROW()-ROW(D$93))*10,0):OFFSET(C$5,(ROW()-ROW(D$93))*10,0))</f>
        <v>44.983699489866503</v>
      </c>
      <c r="F96" s="5">
        <f ca="1">OFFSET(C$7,(ROW()-ROW(E$93))*10,0) + Constants!$B$3 * (OFFSET(C$8,(ROW()-ROW(E$93))*10,0) + OFFSET(C$9,(ROW()-ROW(E$93))*10,0))</f>
        <v>1.0826575526486699</v>
      </c>
      <c r="H96" s="4">
        <f t="shared" ca="1" si="38"/>
        <v>0</v>
      </c>
      <c r="I96" s="5">
        <f ca="1">SUM(OFFSET(H$7,(ROW()-ROW(H$93))*10,0):OFFSET(H$9,(ROW()-ROW(H$93))*10,0))</f>
        <v>0</v>
      </c>
      <c r="J96" s="5">
        <f ca="1">SUM(OFFSET(H$3,(ROW()-ROW(I$93))*10,0):OFFSET(H$5,(ROW()-ROW(I$93))*10,0))</f>
        <v>100</v>
      </c>
      <c r="K96" s="5">
        <f ca="1">OFFSET(H$7,(ROW()-ROW(J$93))*10,0) + Constants!$B$3 * (OFFSET(H$8,(ROW()-ROW(J$93))*10,0) + OFFSET(H$9,(ROW()-ROW(J$93))*10,0))</f>
        <v>0</v>
      </c>
    </row>
    <row r="97" spans="1:11" x14ac:dyDescent="0.25">
      <c r="A97" s="3" t="str">
        <f t="shared" ca="1" si="36"/>
        <v>(0, 0)</v>
      </c>
      <c r="B97" s="3">
        <f t="shared" ca="1" si="36"/>
        <v>281.39999999999998</v>
      </c>
      <c r="C97" s="4">
        <f t="shared" ca="1" si="37"/>
        <v>2.0553423545962985</v>
      </c>
      <c r="D97" s="5">
        <f ca="1">SUM(OFFSET(C$7,(ROW()-ROW(C$93))*10,0):OFFSET(C$9,(ROW()-ROW(C$93))*10,0))</f>
        <v>2.153335694370405</v>
      </c>
      <c r="E97" s="5">
        <f ca="1">SUM(OFFSET(C$3,(ROW()-ROW(D$93))*10,0):OFFSET(C$5,(ROW()-ROW(D$93))*10,0))</f>
        <v>42.124942443876698</v>
      </c>
      <c r="F97" s="5">
        <f ca="1">OFFSET(C$7,(ROW()-ROW(E$93))*10,0) + Constants!$B$3 * (OFFSET(C$8,(ROW()-ROW(E$93))*10,0) + OFFSET(C$9,(ROW()-ROW(E$93))*10,0))</f>
        <v>0.26728685449696599</v>
      </c>
      <c r="H97" s="4">
        <f t="shared" ca="1" si="38"/>
        <v>0</v>
      </c>
      <c r="I97" s="5">
        <f ca="1">SUM(OFFSET(H$7,(ROW()-ROW(H$93))*10,0):OFFSET(H$9,(ROW()-ROW(H$93))*10,0))</f>
        <v>0</v>
      </c>
      <c r="J97" s="5">
        <f ca="1">SUM(OFFSET(H$3,(ROW()-ROW(I$93))*10,0):OFFSET(H$5,(ROW()-ROW(I$93))*10,0))</f>
        <v>100</v>
      </c>
      <c r="K97" s="5">
        <f ca="1">OFFSET(H$7,(ROW()-ROW(J$93))*10,0) + Constants!$B$3 * (OFFSET(H$8,(ROW()-ROW(J$93))*10,0) + OFFSET(H$9,(ROW()-ROW(J$93))*10,0))</f>
        <v>0</v>
      </c>
    </row>
    <row r="98" spans="1:11" x14ac:dyDescent="0.25">
      <c r="A98" s="3" t="str">
        <f t="shared" ca="1" si="36"/>
        <v>(0, 64)</v>
      </c>
      <c r="B98" s="3">
        <f t="shared" ca="1" si="36"/>
        <v>279.5</v>
      </c>
      <c r="C98" s="4">
        <f t="shared" ca="1" si="37"/>
        <v>2.8739452414105955</v>
      </c>
      <c r="D98" s="5">
        <f ca="1">SUM(OFFSET(C$7,(ROW()-ROW(C$93))*10,0):OFFSET(C$9,(ROW()-ROW(C$93))*10,0))</f>
        <v>3.6889247803438039</v>
      </c>
      <c r="E98" s="5">
        <f ca="1">SUM(OFFSET(C$3,(ROW()-ROW(D$93))*10,0):OFFSET(C$5,(ROW()-ROW(D$93))*10,0))</f>
        <v>45.223160748191603</v>
      </c>
      <c r="F98" s="5">
        <f ca="1">OFFSET(C$7,(ROW()-ROW(E$93))*10,0) + Constants!$B$3 * (OFFSET(C$8,(ROW()-ROW(E$93))*10,0) + OFFSET(C$9,(ROW()-ROW(E$93))*10,0))</f>
        <v>1.0741030214649405</v>
      </c>
      <c r="H98" s="4">
        <f t="shared" ca="1" si="38"/>
        <v>0</v>
      </c>
      <c r="I98" s="5">
        <f ca="1">SUM(OFFSET(H$7,(ROW()-ROW(H$93))*10,0):OFFSET(H$9,(ROW()-ROW(H$93))*10,0))</f>
        <v>0</v>
      </c>
      <c r="J98" s="5">
        <f ca="1">SUM(OFFSET(H$3,(ROW()-ROW(I$93))*10,0):OFFSET(H$5,(ROW()-ROW(I$93))*10,0))</f>
        <v>100</v>
      </c>
      <c r="K98" s="5">
        <f ca="1">OFFSET(H$7,(ROW()-ROW(J$93))*10,0) + Constants!$B$3 * (OFFSET(H$8,(ROW()-ROW(J$93))*10,0) + OFFSET(H$9,(ROW()-ROW(J$93))*10,0))</f>
        <v>0</v>
      </c>
    </row>
    <row r="99" spans="1:11" x14ac:dyDescent="0.25">
      <c r="A99" s="3" t="str">
        <f t="shared" ca="1" si="36"/>
        <v>(-73, -64)</v>
      </c>
      <c r="B99" s="3">
        <f t="shared" ca="1" si="36"/>
        <v>318.39999999999998</v>
      </c>
      <c r="C99" s="4">
        <f t="shared" ca="1" si="37"/>
        <v>3.3308413310251979</v>
      </c>
      <c r="D99" s="5">
        <f ca="1">SUM(OFFSET(C$7,(ROW()-ROW(C$93))*10,0):OFFSET(C$9,(ROW()-ROW(C$93))*10,0))</f>
        <v>3.4992589942487058</v>
      </c>
      <c r="E99" s="5">
        <f ca="1">SUM(OFFSET(C$3,(ROW()-ROW(D$93))*10,0):OFFSET(C$5,(ROW()-ROW(D$93))*10,0))</f>
        <v>48.657389084340899</v>
      </c>
      <c r="F99" s="5">
        <f ca="1">OFFSET(C$7,(ROW()-ROW(E$93))*10,0) + Constants!$B$3 * (OFFSET(C$8,(ROW()-ROW(E$93))*10,0) + OFFSET(C$9,(ROW()-ROW(E$93))*10,0))</f>
        <v>1.4373968118089664</v>
      </c>
      <c r="H99" s="4">
        <f t="shared" ca="1" si="38"/>
        <v>0</v>
      </c>
      <c r="I99" s="5">
        <f ca="1">SUM(OFFSET(H$7,(ROW()-ROW(H$93))*10,0):OFFSET(H$9,(ROW()-ROW(H$93))*10,0))</f>
        <v>0</v>
      </c>
      <c r="J99" s="5">
        <f ca="1">SUM(OFFSET(H$3,(ROW()-ROW(I$93))*10,0):OFFSET(H$5,(ROW()-ROW(I$93))*10,0))</f>
        <v>100</v>
      </c>
      <c r="K99" s="5">
        <f ca="1">OFFSET(H$7,(ROW()-ROW(J$93))*10,0) + Constants!$B$3 * (OFFSET(H$8,(ROW()-ROW(J$93))*10,0) + OFFSET(H$9,(ROW()-ROW(J$93))*10,0))</f>
        <v>0</v>
      </c>
    </row>
    <row r="100" spans="1:11" x14ac:dyDescent="0.25">
      <c r="A100" s="3" t="str">
        <f t="shared" ca="1" si="36"/>
        <v>(-73, 0)</v>
      </c>
      <c r="B100" s="3">
        <f t="shared" ca="1" si="36"/>
        <v>320.75</v>
      </c>
      <c r="C100" s="4">
        <f t="shared" ca="1" si="37"/>
        <v>2.8996973034411937</v>
      </c>
      <c r="D100" s="5">
        <f ca="1">SUM(OFFSET(C$7,(ROW()-ROW(C$93))*10,0):OFFSET(C$9,(ROW()-ROW(C$93))*10,0))</f>
        <v>2.0152414598872994</v>
      </c>
      <c r="E100" s="5">
        <f ca="1">SUM(OFFSET(C$3,(ROW()-ROW(D$93))*10,0):OFFSET(C$5,(ROW()-ROW(D$93))*10,0))</f>
        <v>50.063579402418704</v>
      </c>
      <c r="F100" s="5">
        <f ca="1">OFFSET(C$7,(ROW()-ROW(E$93))*10,0) + Constants!$B$3 * (OFFSET(C$8,(ROW()-ROW(E$93))*10,0) + OFFSET(C$9,(ROW()-ROW(E$93))*10,0))</f>
        <v>0.4124263726958034</v>
      </c>
      <c r="H100" s="4">
        <f t="shared" ca="1" si="38"/>
        <v>0</v>
      </c>
      <c r="I100" s="5">
        <f ca="1">SUM(OFFSET(H$7,(ROW()-ROW(H$93))*10,0):OFFSET(H$9,(ROW()-ROW(H$93))*10,0))</f>
        <v>0</v>
      </c>
      <c r="J100" s="5">
        <f ca="1">SUM(OFFSET(H$3,(ROW()-ROW(I$93))*10,0):OFFSET(H$5,(ROW()-ROW(I$93))*10,0))</f>
        <v>100</v>
      </c>
      <c r="K100" s="5">
        <f ca="1">OFFSET(H$7,(ROW()-ROW(J$93))*10,0) + Constants!$B$3 * (OFFSET(H$8,(ROW()-ROW(J$93))*10,0) + OFFSET(H$9,(ROW()-ROW(J$93))*10,0))</f>
        <v>0</v>
      </c>
    </row>
    <row r="101" spans="1:11" x14ac:dyDescent="0.25">
      <c r="A101" s="3" t="str">
        <f t="shared" ca="1" si="36"/>
        <v>(-73, 64)</v>
      </c>
      <c r="B101" s="3">
        <f t="shared" ca="1" si="36"/>
        <v>318.39999999999998</v>
      </c>
      <c r="C101" s="4">
        <f t="shared" ca="1" si="37"/>
        <v>3.2818983703268998</v>
      </c>
      <c r="D101" s="5">
        <f ca="1">SUM(OFFSET(C$7,(ROW()-ROW(C$93))*10,0):OFFSET(C$9,(ROW()-ROW(C$93))*10,0))</f>
        <v>3.4791404194286955</v>
      </c>
      <c r="E101" s="5">
        <f ca="1">SUM(OFFSET(C$3,(ROW()-ROW(D$93))*10,0):OFFSET(C$5,(ROW()-ROW(D$93))*10,0))</f>
        <v>48.763101760982401</v>
      </c>
      <c r="F101" s="5">
        <f ca="1">OFFSET(C$7,(ROW()-ROW(E$93))*10,0) + Constants!$B$3 * (OFFSET(C$8,(ROW()-ROW(E$93))*10,0) + OFFSET(C$9,(ROW()-ROW(E$93))*10,0))</f>
        <v>1.4155181575352977</v>
      </c>
      <c r="H101" s="4">
        <f t="shared" ca="1" si="38"/>
        <v>0</v>
      </c>
      <c r="I101" s="5">
        <f ca="1">SUM(OFFSET(H$7,(ROW()-ROW(H$93))*10,0):OFFSET(H$9,(ROW()-ROW(H$93))*10,0))</f>
        <v>0</v>
      </c>
      <c r="J101" s="5">
        <f ca="1">SUM(OFFSET(H$3,(ROW()-ROW(I$93))*10,0):OFFSET(H$5,(ROW()-ROW(I$93))*10,0))</f>
        <v>100</v>
      </c>
      <c r="K101" s="5">
        <f ca="1">OFFSET(H$7,(ROW()-ROW(J$93))*10,0) + Constants!$B$3 * (OFFSET(H$8,(ROW()-ROW(J$93))*10,0) + OFFSET(H$9,(ROW()-ROW(J$93))*10,0))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Constants</vt:lpstr>
      <vt:lpstr>LW 3mm Slit R_335 Spill</vt:lpstr>
      <vt:lpstr>LW 3mm Slit R_335 EE</vt:lpstr>
      <vt:lpstr>SW 2mm Slit R_435 Spill</vt:lpstr>
      <vt:lpstr>SW 2mm Slit R_435 EE</vt:lpstr>
      <vt:lpstr>SW 2mm Slit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2020-04-16T04:03:02Z</dcterms:created>
  <dcterms:modified xsi:type="dcterms:W3CDTF">2020-05-03T18:58:38Z</dcterms:modified>
</cp:coreProperties>
</file>