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<sst xmlns="http://schemas.openxmlformats.org/spreadsheetml/2006/main" count="1002" uniqueCount="1002">
  <si>
    <t>Arabic</t>
  </si>
  <si>
    <t>English</t>
  </si>
  <si>
    <t>،</t>
  </si>
  <si>
    <t>لا</t>
  </si>
  <si>
    <t>من</t>
  </si>
  <si>
    <t>في</t>
  </si>
  <si>
    <t>أن</t>
  </si>
  <si>
    <t>هذا</t>
  </si>
  <si>
    <t>على</t>
  </si>
  <si>
    <t>ما</t>
  </si>
  <si>
    <t>أنا</t>
  </si>
  <si>
    <t>هل</t>
  </si>
  <si>
    <t>و</t>
  </si>
  <si>
    <t>يا</t>
  </si>
  <si>
    <t>ذلك</t>
  </si>
  <si>
    <t>لقد</t>
  </si>
  <si>
    <t>لم</t>
  </si>
  <si>
    <t>ماذا</t>
  </si>
  <si>
    <t>كان</t>
  </si>
  <si>
    <t>هنا</t>
  </si>
  <si>
    <t>إلى</t>
  </si>
  <si>
    <t>أنت</t>
  </si>
  <si>
    <t>هو</t>
  </si>
  <si>
    <t>هذه</t>
  </si>
  <si>
    <t>عن</t>
  </si>
  <si>
    <t>نعم</t>
  </si>
  <si>
    <t>ان</t>
  </si>
  <si>
    <t>هناك</t>
  </si>
  <si>
    <t>كل</t>
  </si>
  <si>
    <t>حسناً</t>
  </si>
  <si>
    <t>ليس</t>
  </si>
  <si>
    <t>كنت</t>
  </si>
  <si>
    <t>فقط</t>
  </si>
  <si>
    <t>شيء</t>
  </si>
  <si>
    <t>الآن</t>
  </si>
  <si>
    <t>مع</t>
  </si>
  <si>
    <t>الذي</t>
  </si>
  <si>
    <t>لكن</t>
  </si>
  <si>
    <t>أجل</t>
  </si>
  <si>
    <t>لك</t>
  </si>
  <si>
    <t>يجب</t>
  </si>
  <si>
    <t>لن</t>
  </si>
  <si>
    <t>كيف</t>
  </si>
  <si>
    <t>حسنا</t>
  </si>
  <si>
    <t>انا</t>
  </si>
  <si>
    <t>لي</t>
  </si>
  <si>
    <t>إنه</t>
  </si>
  <si>
    <t>سوف</t>
  </si>
  <si>
    <t>نحن</t>
  </si>
  <si>
    <t>إذا</t>
  </si>
  <si>
    <t>كانت</t>
  </si>
  <si>
    <t>عندما</t>
  </si>
  <si>
    <t>أي</t>
  </si>
  <si>
    <t>قد</t>
  </si>
  <si>
    <t>لماذا</t>
  </si>
  <si>
    <t>هي</t>
  </si>
  <si>
    <t>الأمر</t>
  </si>
  <si>
    <t>أنه</t>
  </si>
  <si>
    <t>فى</t>
  </si>
  <si>
    <t>حتى</t>
  </si>
  <si>
    <t>بعد</t>
  </si>
  <si>
    <t>كذلك</t>
  </si>
  <si>
    <t>أو</t>
  </si>
  <si>
    <t>ولكن</t>
  </si>
  <si>
    <t>قبل</t>
  </si>
  <si>
    <t>التي</t>
  </si>
  <si>
    <t>انه</t>
  </si>
  <si>
    <t>إنها</t>
  </si>
  <si>
    <t>ـ</t>
  </si>
  <si>
    <t>لو</t>
  </si>
  <si>
    <t>ربما</t>
  </si>
  <si>
    <t>أين</t>
  </si>
  <si>
    <t>هيا</t>
  </si>
  <si>
    <t>تلك</t>
  </si>
  <si>
    <t>أعرف</t>
  </si>
  <si>
    <t>الى</t>
  </si>
  <si>
    <t>إن</t>
  </si>
  <si>
    <t>يكون</t>
  </si>
  <si>
    <t>بعض</t>
  </si>
  <si>
    <t>أريد</t>
  </si>
  <si>
    <t>أعتقد</t>
  </si>
  <si>
    <t>انت</t>
  </si>
  <si>
    <t>عليك</t>
  </si>
  <si>
    <t>مثل</t>
  </si>
  <si>
    <t>صحيح</t>
  </si>
  <si>
    <t>به</t>
  </si>
  <si>
    <t>أنك</t>
  </si>
  <si>
    <t>الوقت</t>
  </si>
  <si>
    <t>بخير</t>
  </si>
  <si>
    <t>أعلم</t>
  </si>
  <si>
    <t>أحد</t>
  </si>
  <si>
    <t>شخص</t>
  </si>
  <si>
    <t>جداً</t>
  </si>
  <si>
    <t>رجل</t>
  </si>
  <si>
    <t>شكراً</t>
  </si>
  <si>
    <t>لذا</t>
  </si>
  <si>
    <t>يمكن</t>
  </si>
  <si>
    <t>كما</t>
  </si>
  <si>
    <t>كلا</t>
  </si>
  <si>
    <t>أكثر</t>
  </si>
  <si>
    <t>يبدو</t>
  </si>
  <si>
    <t>جيد</t>
  </si>
  <si>
    <t>تكون</t>
  </si>
  <si>
    <t>علي</t>
  </si>
  <si>
    <t>اليوم</t>
  </si>
  <si>
    <t>يمكنك</t>
  </si>
  <si>
    <t>انها</t>
  </si>
  <si>
    <t>أليس</t>
  </si>
  <si>
    <t>مرحباً</t>
  </si>
  <si>
    <t>لدي</t>
  </si>
  <si>
    <t>عليه</t>
  </si>
  <si>
    <t>آخر</t>
  </si>
  <si>
    <t>لست</t>
  </si>
  <si>
    <t>منذ</t>
  </si>
  <si>
    <t>غير</t>
  </si>
  <si>
    <t>أيها</t>
  </si>
  <si>
    <t>لديك</t>
  </si>
  <si>
    <t>حقاً</t>
  </si>
  <si>
    <t>أنتِ</t>
  </si>
  <si>
    <t>تريد</t>
  </si>
  <si>
    <t>أستطيع</t>
  </si>
  <si>
    <t>الرجل</t>
  </si>
  <si>
    <t>تعرف</t>
  </si>
  <si>
    <t>له</t>
  </si>
  <si>
    <t>مرة</t>
  </si>
  <si>
    <t>لدينا</t>
  </si>
  <si>
    <t>أنها</t>
  </si>
  <si>
    <t>يمكنني</t>
  </si>
  <si>
    <t>بأن</t>
  </si>
  <si>
    <t>واحد</t>
  </si>
  <si>
    <t>أنني</t>
  </si>
  <si>
    <t>أوه</t>
  </si>
  <si>
    <t>سيكون</t>
  </si>
  <si>
    <t>الناس</t>
  </si>
  <si>
    <t>ليست</t>
  </si>
  <si>
    <t>حدث</t>
  </si>
  <si>
    <t>بها</t>
  </si>
  <si>
    <t>أيضاً</t>
  </si>
  <si>
    <t>أفضل</t>
  </si>
  <si>
    <t>الكثير</t>
  </si>
  <si>
    <t>علينا</t>
  </si>
  <si>
    <t>سيدي</t>
  </si>
  <si>
    <t>مكان</t>
  </si>
  <si>
    <t>تفعل</t>
  </si>
  <si>
    <t>وقت</t>
  </si>
  <si>
    <t>يكن</t>
  </si>
  <si>
    <t>ط</t>
  </si>
  <si>
    <t>شئ</t>
  </si>
  <si>
    <t>بهذا</t>
  </si>
  <si>
    <t>وأنا</t>
  </si>
  <si>
    <t>اذا</t>
  </si>
  <si>
    <t>جدا</t>
  </si>
  <si>
    <t>بي</t>
  </si>
  <si>
    <t>أخرى</t>
  </si>
  <si>
    <t>آسف</t>
  </si>
  <si>
    <t>بك</t>
  </si>
  <si>
    <t>رائع</t>
  </si>
  <si>
    <t>بذلك</t>
  </si>
  <si>
    <t>كم</t>
  </si>
  <si>
    <t>إذاً</t>
  </si>
  <si>
    <t>ثم</t>
  </si>
  <si>
    <t>شيئاً</t>
  </si>
  <si>
    <t>يوجد</t>
  </si>
  <si>
    <t>واحدة</t>
  </si>
  <si>
    <t>ولا</t>
  </si>
  <si>
    <t>قلت</t>
  </si>
  <si>
    <t>يحدث</t>
  </si>
  <si>
    <t>بالطبع</t>
  </si>
  <si>
    <t>شكرا</t>
  </si>
  <si>
    <t>مرحبا</t>
  </si>
  <si>
    <t>يوم</t>
  </si>
  <si>
    <t>أبي</t>
  </si>
  <si>
    <t>معك</t>
  </si>
  <si>
    <t>لها</t>
  </si>
  <si>
    <t>معي</t>
  </si>
  <si>
    <t>سيد</t>
  </si>
  <si>
    <t>تعلم</t>
  </si>
  <si>
    <t>إذن</t>
  </si>
  <si>
    <t>العمل</t>
  </si>
  <si>
    <t>تم</t>
  </si>
  <si>
    <t>المكان</t>
  </si>
  <si>
    <t>الليلة</t>
  </si>
  <si>
    <t>إلهي</t>
  </si>
  <si>
    <t>لهذا</t>
  </si>
  <si>
    <t>فعل</t>
  </si>
  <si>
    <t>هكذا</t>
  </si>
  <si>
    <t>أمي</t>
  </si>
  <si>
    <t>لذلك</t>
  </si>
  <si>
    <t>ألا</t>
  </si>
  <si>
    <t>لـ</t>
  </si>
  <si>
    <t>الان</t>
  </si>
  <si>
    <t>حول</t>
  </si>
  <si>
    <t>بما</t>
  </si>
  <si>
    <t>حقا</t>
  </si>
  <si>
    <t>الحقيقة</t>
  </si>
  <si>
    <t>الجميع</t>
  </si>
  <si>
    <t>يمكننا</t>
  </si>
  <si>
    <t>بالتأكيد</t>
  </si>
  <si>
    <t>لأن</t>
  </si>
  <si>
    <t>لديه</t>
  </si>
  <si>
    <t>لنا</t>
  </si>
  <si>
    <t>خلال</t>
  </si>
  <si>
    <t>ظ</t>
  </si>
  <si>
    <t>بشكل</t>
  </si>
  <si>
    <t>العالم</t>
  </si>
  <si>
    <t>فحسب</t>
  </si>
  <si>
    <t>حال</t>
  </si>
  <si>
    <t>الذهاب</t>
  </si>
  <si>
    <t>عليها</t>
  </si>
  <si>
    <t>بـ</t>
  </si>
  <si>
    <t>أعني</t>
  </si>
  <si>
    <t>فعلت</t>
  </si>
  <si>
    <t>قال</t>
  </si>
  <si>
    <t>هم</t>
  </si>
  <si>
    <t>المنزل</t>
  </si>
  <si>
    <t>عنه</t>
  </si>
  <si>
    <t>ها</t>
  </si>
  <si>
    <t>بشأن</t>
  </si>
  <si>
    <t>أفعل</t>
  </si>
  <si>
    <t>أكون</t>
  </si>
  <si>
    <t>اللعنة</t>
  </si>
  <si>
    <t>للغاية</t>
  </si>
  <si>
    <t>فيه</t>
  </si>
  <si>
    <t>بين</t>
  </si>
  <si>
    <t>أننا</t>
  </si>
  <si>
    <t>منك</t>
  </si>
  <si>
    <t>وهذا</t>
  </si>
  <si>
    <t>لكِ</t>
  </si>
  <si>
    <t>جيدة</t>
  </si>
  <si>
    <t>يعني</t>
  </si>
  <si>
    <t>مجرد</t>
  </si>
  <si>
    <t>أظن</t>
  </si>
  <si>
    <t>انك</t>
  </si>
  <si>
    <t>مني</t>
  </si>
  <si>
    <t>أنّ</t>
  </si>
  <si>
    <t>بالنسبة</t>
  </si>
  <si>
    <t>الأمور</t>
  </si>
  <si>
    <t>فكرة</t>
  </si>
  <si>
    <t>أم</t>
  </si>
  <si>
    <t>متى</t>
  </si>
  <si>
    <t>الشيء</t>
  </si>
  <si>
    <t>المال</t>
  </si>
  <si>
    <t>كنا</t>
  </si>
  <si>
    <t>أقول</t>
  </si>
  <si>
    <t>عمل</t>
  </si>
  <si>
    <t>أبداً</t>
  </si>
  <si>
    <t>ستكون</t>
  </si>
  <si>
    <t>عليّ</t>
  </si>
  <si>
    <t>أيّ</t>
  </si>
  <si>
    <t>أمر</t>
  </si>
  <si>
    <t>تقول</t>
  </si>
  <si>
    <t>توقف</t>
  </si>
  <si>
    <t>هؤلاء</t>
  </si>
  <si>
    <t>السيد</t>
  </si>
  <si>
    <t>انظر</t>
  </si>
  <si>
    <t>لما</t>
  </si>
  <si>
    <t>منه</t>
  </si>
  <si>
    <t>الطريق</t>
  </si>
  <si>
    <t>أشعر</t>
  </si>
  <si>
    <t>حصلت</t>
  </si>
  <si>
    <t>الحياة</t>
  </si>
  <si>
    <t>أني</t>
  </si>
  <si>
    <t>نفس</t>
  </si>
  <si>
    <t>معه</t>
  </si>
  <si>
    <t>بحاجة</t>
  </si>
  <si>
    <t>بسبب</t>
  </si>
  <si>
    <t>الذين</t>
  </si>
  <si>
    <t>تستطيع</t>
  </si>
  <si>
    <t>بأس</t>
  </si>
  <si>
    <t>اي</t>
  </si>
  <si>
    <t>بدون</t>
  </si>
  <si>
    <t>لكم</t>
  </si>
  <si>
    <t>تبدو</t>
  </si>
  <si>
    <t>أرى</t>
  </si>
  <si>
    <t>الجحيم</t>
  </si>
  <si>
    <t>تكن</t>
  </si>
  <si>
    <t>اعتقد</t>
  </si>
  <si>
    <t>عند</t>
  </si>
  <si>
    <t>آسفة</t>
  </si>
  <si>
    <t>حيث</t>
  </si>
  <si>
    <t>دائماً</t>
  </si>
  <si>
    <t>وأنت</t>
  </si>
  <si>
    <t>تحت</t>
  </si>
  <si>
    <t>حسنًا</t>
  </si>
  <si>
    <t>تعال</t>
  </si>
  <si>
    <t>بالفعل</t>
  </si>
  <si>
    <t>بل</t>
  </si>
  <si>
    <t>فضلك</t>
  </si>
  <si>
    <t>الأشياء</t>
  </si>
  <si>
    <t>ليلة</t>
  </si>
  <si>
    <t>نفسك</t>
  </si>
  <si>
    <t>لكي</t>
  </si>
  <si>
    <t>تعتقد</t>
  </si>
  <si>
    <t>وهو</t>
  </si>
  <si>
    <t>بحق</t>
  </si>
  <si>
    <t>مشكلة</t>
  </si>
  <si>
    <t>شيئا</t>
  </si>
  <si>
    <t>أرجوك</t>
  </si>
  <si>
    <t>أذهب</t>
  </si>
  <si>
    <t>يريد</t>
  </si>
  <si>
    <t>تماماً</t>
  </si>
  <si>
    <t>الـ</t>
  </si>
  <si>
    <t>الوحيد</t>
  </si>
  <si>
    <t>قتل</t>
  </si>
  <si>
    <t>إنهم</t>
  </si>
  <si>
    <t>الشخص</t>
  </si>
  <si>
    <t>رأيت</t>
  </si>
  <si>
    <t>عزيزتي</t>
  </si>
  <si>
    <t>طوال</t>
  </si>
  <si>
    <t>بهذه</t>
  </si>
  <si>
    <t>الشرطة</t>
  </si>
  <si>
    <t>الأن</t>
  </si>
  <si>
    <t>أحب</t>
  </si>
  <si>
    <t>الذى</t>
  </si>
  <si>
    <t>أيضا</t>
  </si>
  <si>
    <t>بنا</t>
  </si>
  <si>
    <t>أردت</t>
  </si>
  <si>
    <t>أكن</t>
  </si>
  <si>
    <t>كلّ</t>
  </si>
  <si>
    <t>النار</t>
  </si>
  <si>
    <t>سمعت</t>
  </si>
  <si>
    <t>اجل</t>
  </si>
  <si>
    <t>جميع</t>
  </si>
  <si>
    <t>أَنْ</t>
  </si>
  <si>
    <t>قليلاً</t>
  </si>
  <si>
    <t>مالذي</t>
  </si>
  <si>
    <t>بأنه</t>
  </si>
  <si>
    <t>والآن</t>
  </si>
  <si>
    <t>إلي</t>
  </si>
  <si>
    <t>انتظر</t>
  </si>
  <si>
    <t>فتاة</t>
  </si>
  <si>
    <t>كبير</t>
  </si>
  <si>
    <t>يعرف</t>
  </si>
  <si>
    <t>او</t>
  </si>
  <si>
    <t>فيها</t>
  </si>
  <si>
    <t>حسنٌ</t>
  </si>
  <si>
    <t>الرجال</t>
  </si>
  <si>
    <t>اريد</t>
  </si>
  <si>
    <t>لأنه</t>
  </si>
  <si>
    <t>السبب</t>
  </si>
  <si>
    <t>سنوات</t>
  </si>
  <si>
    <t>الباب</t>
  </si>
  <si>
    <t>نذهب</t>
  </si>
  <si>
    <t>دون</t>
  </si>
  <si>
    <t>حياتي</t>
  </si>
  <si>
    <t>لابد</t>
  </si>
  <si>
    <t>السيارة</t>
  </si>
  <si>
    <t>تريدين</t>
  </si>
  <si>
    <t>خارج</t>
  </si>
  <si>
    <t>ومن</t>
  </si>
  <si>
    <t>ثلاثة</t>
  </si>
  <si>
    <t>فعله</t>
  </si>
  <si>
    <t>تذهب</t>
  </si>
  <si>
    <t>كانوا</t>
  </si>
  <si>
    <t>اذهب</t>
  </si>
  <si>
    <t>الحصول</t>
  </si>
  <si>
    <t>يقول</t>
  </si>
  <si>
    <t>الواقع</t>
  </si>
  <si>
    <t>كثيراً</t>
  </si>
  <si>
    <t>اعرف</t>
  </si>
  <si>
    <t>أنهم</t>
  </si>
  <si>
    <t>سبب</t>
  </si>
  <si>
    <t>كبيرة</t>
  </si>
  <si>
    <t>مما</t>
  </si>
  <si>
    <t>أحتاج</t>
  </si>
  <si>
    <t>قمت</t>
  </si>
  <si>
    <t>إنّه</t>
  </si>
  <si>
    <t>منها</t>
  </si>
  <si>
    <t>كنتُ</t>
  </si>
  <si>
    <t>للتو</t>
  </si>
  <si>
    <t>استطيع</t>
  </si>
  <si>
    <t>نوع</t>
  </si>
  <si>
    <t>هنالك</t>
  </si>
  <si>
    <t>تعرفين</t>
  </si>
  <si>
    <t>جميلة</t>
  </si>
  <si>
    <t>بكل</t>
  </si>
  <si>
    <t>دولار</t>
  </si>
  <si>
    <t>بأنك</t>
  </si>
  <si>
    <t>لأنني</t>
  </si>
  <si>
    <t>الأفضل</t>
  </si>
  <si>
    <t>دائما</t>
  </si>
  <si>
    <t>جديد</t>
  </si>
  <si>
    <t>الامر</t>
  </si>
  <si>
    <t>اين</t>
  </si>
  <si>
    <t>بالضبط</t>
  </si>
  <si>
    <t>جون</t>
  </si>
  <si>
    <t>دعنا</t>
  </si>
  <si>
    <t>أنظر</t>
  </si>
  <si>
    <t>المدينة</t>
  </si>
  <si>
    <t>الخاص</t>
  </si>
  <si>
    <t>تعلمين</t>
  </si>
  <si>
    <t>جميل</t>
  </si>
  <si>
    <t>بسرعة</t>
  </si>
  <si>
    <t>الأرض</t>
  </si>
  <si>
    <t>لحظة</t>
  </si>
  <si>
    <t>الطريقة</t>
  </si>
  <si>
    <t>طريقة</t>
  </si>
  <si>
    <t>رائعة</t>
  </si>
  <si>
    <t>سعيد</t>
  </si>
  <si>
    <t>دقيقة</t>
  </si>
  <si>
    <t>لكنه</t>
  </si>
  <si>
    <t>غرفة</t>
  </si>
  <si>
    <t>إليه</t>
  </si>
  <si>
    <t>التحدث</t>
  </si>
  <si>
    <t>ثانية</t>
  </si>
  <si>
    <t>دعني</t>
  </si>
  <si>
    <t>لكنني</t>
  </si>
  <si>
    <t>الفتاة</t>
  </si>
  <si>
    <t>لمَ</t>
  </si>
  <si>
    <t>ولم</t>
  </si>
  <si>
    <t>أنتم</t>
  </si>
  <si>
    <t>عظيم</t>
  </si>
  <si>
    <t>انهم</t>
  </si>
  <si>
    <t>اوه</t>
  </si>
  <si>
    <t>جيداً</t>
  </si>
  <si>
    <t>لديّ</t>
  </si>
  <si>
    <t>بينما</t>
  </si>
  <si>
    <t>نفسي</t>
  </si>
  <si>
    <t>إليك</t>
  </si>
  <si>
    <t>قام</t>
  </si>
  <si>
    <t>لديها</t>
  </si>
  <si>
    <t>عام</t>
  </si>
  <si>
    <t>اعلم</t>
  </si>
  <si>
    <t>يعمل</t>
  </si>
  <si>
    <t>سأكون</t>
  </si>
  <si>
    <t>عيد</t>
  </si>
  <si>
    <t>رفاق</t>
  </si>
  <si>
    <t>ألم</t>
  </si>
  <si>
    <t>لهم</t>
  </si>
  <si>
    <t>تعمل</t>
  </si>
  <si>
    <t>تتحدث</t>
  </si>
  <si>
    <t>القيام</t>
  </si>
  <si>
    <t>الله</t>
  </si>
  <si>
    <t>ساعة</t>
  </si>
  <si>
    <t>المرة</t>
  </si>
  <si>
    <t>هيّا</t>
  </si>
  <si>
    <t>ترى</t>
  </si>
  <si>
    <t>مهلاً</t>
  </si>
  <si>
    <t>جاك</t>
  </si>
  <si>
    <t>أنتَ</t>
  </si>
  <si>
    <t>الخير</t>
  </si>
  <si>
    <t>متأكد</t>
  </si>
  <si>
    <t>جميعاً</t>
  </si>
  <si>
    <t>أحاول</t>
  </si>
  <si>
    <t>شيئ</t>
  </si>
  <si>
    <t>الموت</t>
  </si>
  <si>
    <t>رقم</t>
  </si>
  <si>
    <t>منهم</t>
  </si>
  <si>
    <t>سيارة</t>
  </si>
  <si>
    <t>مجدداً</t>
  </si>
  <si>
    <t>ايها</t>
  </si>
  <si>
    <t>عنك</t>
  </si>
  <si>
    <t>يفعل</t>
  </si>
  <si>
    <t>فقد</t>
  </si>
  <si>
    <t>ذهبت</t>
  </si>
  <si>
    <t>المزيد</t>
  </si>
  <si>
    <t>أتمنى</t>
  </si>
  <si>
    <t>مات</t>
  </si>
  <si>
    <t>يتم</t>
  </si>
  <si>
    <t>لكني</t>
  </si>
  <si>
    <t>طريق</t>
  </si>
  <si>
    <t>وجدت</t>
  </si>
  <si>
    <t>وقد</t>
  </si>
  <si>
    <t>أول</t>
  </si>
  <si>
    <t>معها</t>
  </si>
  <si>
    <t>سعيدة</t>
  </si>
  <si>
    <t>لدى</t>
  </si>
  <si>
    <t>أقصد</t>
  </si>
  <si>
    <t>إلا</t>
  </si>
  <si>
    <t>صباح</t>
  </si>
  <si>
    <t>الرئيس</t>
  </si>
  <si>
    <t>احد</t>
  </si>
  <si>
    <t>فرصة</t>
  </si>
  <si>
    <t>الأولى</t>
  </si>
  <si>
    <t>تباً</t>
  </si>
  <si>
    <t>يرام</t>
  </si>
  <si>
    <t>عليكِ</t>
  </si>
  <si>
    <t>يكفي</t>
  </si>
  <si>
    <t>علاقة</t>
  </si>
  <si>
    <t>صغيرة</t>
  </si>
  <si>
    <t>الأقل</t>
  </si>
  <si>
    <t>لأنك</t>
  </si>
  <si>
    <t>غريب</t>
  </si>
  <si>
    <t>لنذهب</t>
  </si>
  <si>
    <t>المدرسة</t>
  </si>
  <si>
    <t>ــ</t>
  </si>
  <si>
    <t>الصباح</t>
  </si>
  <si>
    <t>أفهم</t>
  </si>
  <si>
    <t>حين</t>
  </si>
  <si>
    <t>صديقي</t>
  </si>
  <si>
    <t>سأذهب</t>
  </si>
  <si>
    <t>أنكِ</t>
  </si>
  <si>
    <t>تأتي</t>
  </si>
  <si>
    <t>الخاصة</t>
  </si>
  <si>
    <t>أخبرني</t>
  </si>
  <si>
    <t>تقوم</t>
  </si>
  <si>
    <t>نستطيع</t>
  </si>
  <si>
    <t>نفسه</t>
  </si>
  <si>
    <t>التى</t>
  </si>
  <si>
    <t>الأطفال</t>
  </si>
  <si>
    <t>حالة</t>
  </si>
  <si>
    <t>لى</t>
  </si>
  <si>
    <t>هى</t>
  </si>
  <si>
    <t>يستطيع</t>
  </si>
  <si>
    <t>يجري</t>
  </si>
  <si>
    <t>سنة</t>
  </si>
  <si>
    <t>نفعل</t>
  </si>
  <si>
    <t>أتعلم</t>
  </si>
  <si>
    <t>نهاية</t>
  </si>
  <si>
    <t>أفكر</t>
  </si>
  <si>
    <t>أود</t>
  </si>
  <si>
    <t>عشر</t>
  </si>
  <si>
    <t>شىء</t>
  </si>
  <si>
    <t>أقوم</t>
  </si>
  <si>
    <t>الحب</t>
  </si>
  <si>
    <t>أنّه</t>
  </si>
  <si>
    <t>كنتِ</t>
  </si>
  <si>
    <t>معاً</t>
  </si>
  <si>
    <t>أى</t>
  </si>
  <si>
    <t>انني</t>
  </si>
  <si>
    <t>لديهم</t>
  </si>
  <si>
    <t>جديدة</t>
  </si>
  <si>
    <t>يعلم</t>
  </si>
  <si>
    <t>قالت</t>
  </si>
  <si>
    <t>بدأت</t>
  </si>
  <si>
    <t>الأول</t>
  </si>
  <si>
    <t>دقائق</t>
  </si>
  <si>
    <t>عني</t>
  </si>
  <si>
    <t>سيدة</t>
  </si>
  <si>
    <t>حالك</t>
  </si>
  <si>
    <t>إنني</t>
  </si>
  <si>
    <t>عزيزي</t>
  </si>
  <si>
    <t>رجال</t>
  </si>
  <si>
    <t>نعرف</t>
  </si>
  <si>
    <t>الجنس</t>
  </si>
  <si>
    <t>؛</t>
  </si>
  <si>
    <t>رؤية</t>
  </si>
  <si>
    <t>ينبغي</t>
  </si>
  <si>
    <t>الي</t>
  </si>
  <si>
    <t>حصل</t>
  </si>
  <si>
    <t>معنا</t>
  </si>
  <si>
    <t>الطفل</t>
  </si>
  <si>
    <t>وليس</t>
  </si>
  <si>
    <t>كي</t>
  </si>
  <si>
    <t>تحتاج</t>
  </si>
  <si>
    <t>قليلا</t>
  </si>
  <si>
    <t>حياة</t>
  </si>
  <si>
    <t>اسمع</t>
  </si>
  <si>
    <t>الساعة</t>
  </si>
  <si>
    <t>أكبر</t>
  </si>
  <si>
    <t>اليس</t>
  </si>
  <si>
    <t>فهمت</t>
  </si>
  <si>
    <t>عنها</t>
  </si>
  <si>
    <t>أريدك</t>
  </si>
  <si>
    <t>رجاءً</t>
  </si>
  <si>
    <t>تفعله</t>
  </si>
  <si>
    <t>وماذا</t>
  </si>
  <si>
    <t>ظننت</t>
  </si>
  <si>
    <t>سيدتي</t>
  </si>
  <si>
    <t>البعض</t>
  </si>
  <si>
    <t>الصغير</t>
  </si>
  <si>
    <t>تعني</t>
  </si>
  <si>
    <t>إنّها</t>
  </si>
  <si>
    <t>البيت</t>
  </si>
  <si>
    <t>رأيك</t>
  </si>
  <si>
    <t>تكوني</t>
  </si>
  <si>
    <t>هُنا</t>
  </si>
  <si>
    <t>والدك</t>
  </si>
  <si>
    <t>مهما</t>
  </si>
  <si>
    <t>العودة</t>
  </si>
  <si>
    <t>تماما</t>
  </si>
  <si>
    <t>لطيف</t>
  </si>
  <si>
    <t>يقوم</t>
  </si>
  <si>
    <t>السجن</t>
  </si>
  <si>
    <t>الليل</t>
  </si>
  <si>
    <t>السيدة</t>
  </si>
  <si>
    <t>أخي</t>
  </si>
  <si>
    <t>بأنني</t>
  </si>
  <si>
    <t>طويلة</t>
  </si>
  <si>
    <t>والدي</t>
  </si>
  <si>
    <t>وهي</t>
  </si>
  <si>
    <t>حان</t>
  </si>
  <si>
    <t>أقل</t>
  </si>
  <si>
    <t>الهاتف</t>
  </si>
  <si>
    <t>عبر</t>
  </si>
  <si>
    <t>مهلا</t>
  </si>
  <si>
    <t>ترجمة</t>
  </si>
  <si>
    <t>نحتاج</t>
  </si>
  <si>
    <t>أيتها</t>
  </si>
  <si>
    <t>وما</t>
  </si>
  <si>
    <t>اكثر</t>
  </si>
  <si>
    <t>أتحدث</t>
  </si>
  <si>
    <t>أيام</t>
  </si>
  <si>
    <t>أحدهم</t>
  </si>
  <si>
    <t>أولاً</t>
  </si>
  <si>
    <t>الماضي</t>
  </si>
  <si>
    <t>أحبك</t>
  </si>
  <si>
    <t>الطعام</t>
  </si>
  <si>
    <t>البقاء</t>
  </si>
  <si>
    <t>معرفة</t>
  </si>
  <si>
    <t>العام</t>
  </si>
  <si>
    <t>أية</t>
  </si>
  <si>
    <t>ل</t>
  </si>
  <si>
    <t>أصبح</t>
  </si>
  <si>
    <t>ذات</t>
  </si>
  <si>
    <t>الجديد</t>
  </si>
  <si>
    <t>مِنْ</t>
  </si>
  <si>
    <t>لكنك</t>
  </si>
  <si>
    <t>أبدا</t>
  </si>
  <si>
    <t>وضع</t>
  </si>
  <si>
    <t>ً</t>
  </si>
  <si>
    <t>سيئة</t>
  </si>
  <si>
    <t>طفل</t>
  </si>
  <si>
    <t>فوق</t>
  </si>
  <si>
    <t>حياتك</t>
  </si>
  <si>
    <t>داخل</t>
  </si>
  <si>
    <t>وكان</t>
  </si>
  <si>
    <t>نكون</t>
  </si>
  <si>
    <t>خطأ</t>
  </si>
  <si>
    <t>سام</t>
  </si>
  <si>
    <t>ونحن</t>
  </si>
  <si>
    <t>منزل</t>
  </si>
  <si>
    <t>تشعر</t>
  </si>
  <si>
    <t>عليهم</t>
  </si>
  <si>
    <t>المفترض</t>
  </si>
  <si>
    <t>نتحدث</t>
  </si>
  <si>
    <t>طويل</t>
  </si>
  <si>
    <t>نصف</t>
  </si>
  <si>
    <t>فريق</t>
  </si>
  <si>
    <t>أخذ</t>
  </si>
  <si>
    <t>الماء</t>
  </si>
  <si>
    <t>لاحقاً</t>
  </si>
  <si>
    <t>حق</t>
  </si>
  <si>
    <t>يأتي</t>
  </si>
  <si>
    <t>صديق</t>
  </si>
  <si>
    <t>غداً</t>
  </si>
  <si>
    <t>سأفعل</t>
  </si>
  <si>
    <t>منا</t>
  </si>
  <si>
    <t>الصغيرة</t>
  </si>
  <si>
    <t>نريد</t>
  </si>
  <si>
    <t>وانا</t>
  </si>
  <si>
    <t>للمنزل</t>
  </si>
  <si>
    <t>ايضا</t>
  </si>
  <si>
    <t>آه</t>
  </si>
  <si>
    <t>خذ</t>
  </si>
  <si>
    <t>جزء</t>
  </si>
  <si>
    <t>لكنها</t>
  </si>
  <si>
    <t>جو</t>
  </si>
  <si>
    <t>أشياء</t>
  </si>
  <si>
    <t>كلمة</t>
  </si>
  <si>
    <t>تفعلين</t>
  </si>
  <si>
    <t>أعمل</t>
  </si>
  <si>
    <t>يمكنه</t>
  </si>
  <si>
    <t>الآخر</t>
  </si>
  <si>
    <t>تحاول</t>
  </si>
  <si>
    <t>هَلْ</t>
  </si>
  <si>
    <t>صغير</t>
  </si>
  <si>
    <t>لستُ</t>
  </si>
  <si>
    <t>بخصوص</t>
  </si>
  <si>
    <t>أخبرك</t>
  </si>
  <si>
    <t>الحال</t>
  </si>
  <si>
    <t>بأي</t>
  </si>
  <si>
    <t>نظرة</t>
  </si>
  <si>
    <t>لأجل</t>
  </si>
  <si>
    <t>الخروج</t>
  </si>
  <si>
    <t>تظن</t>
  </si>
  <si>
    <t>النوم</t>
  </si>
  <si>
    <t>الماضية</t>
  </si>
  <si>
    <t>دكتور</t>
  </si>
  <si>
    <t>المرأة</t>
  </si>
  <si>
    <t>انظري</t>
  </si>
  <si>
    <t>بد</t>
  </si>
  <si>
    <t>لمدة</t>
  </si>
  <si>
    <t>وجود</t>
  </si>
  <si>
    <t>الحرب</t>
  </si>
  <si>
    <t>ذا</t>
  </si>
  <si>
    <t>تقلق</t>
  </si>
  <si>
    <t>بلا</t>
  </si>
  <si>
    <t>عرفت</t>
  </si>
  <si>
    <t>ثلاث</t>
  </si>
  <si>
    <t>هلا</t>
  </si>
  <si>
    <t>أدري</t>
  </si>
  <si>
    <t>اللعين</t>
  </si>
  <si>
    <t>ذهب</t>
  </si>
  <si>
    <t>الا</t>
  </si>
  <si>
    <t>المشكلة</t>
  </si>
  <si>
    <t>الأسبوع</t>
  </si>
  <si>
    <t>الوحيدة</t>
  </si>
  <si>
    <t>كله</t>
  </si>
  <si>
    <t>تعالي</t>
  </si>
  <si>
    <t>مايكل</t>
  </si>
  <si>
    <t>إنك</t>
  </si>
  <si>
    <t>كلاّ</t>
  </si>
  <si>
    <t>حاولت</t>
  </si>
  <si>
    <t>أهلاً</t>
  </si>
  <si>
    <t>دعونا</t>
  </si>
  <si>
    <t>اخرى</t>
  </si>
  <si>
    <t>أنّك</t>
  </si>
  <si>
    <t>وشك</t>
  </si>
  <si>
    <t>فعلاً</t>
  </si>
  <si>
    <t>وسوف</t>
  </si>
  <si>
    <t>عائلة</t>
  </si>
  <si>
    <t>افعل</t>
  </si>
  <si>
    <t>عدم</t>
  </si>
  <si>
    <t>أخبرتك</t>
  </si>
  <si>
    <t>كثيرا</t>
  </si>
  <si>
    <t>سيدى</t>
  </si>
  <si>
    <t>رئيس</t>
  </si>
  <si>
    <t>فأنا</t>
  </si>
  <si>
    <t>الغرفة</t>
  </si>
  <si>
    <t>وحسب</t>
  </si>
  <si>
    <t>المساعدة</t>
  </si>
  <si>
    <t>الخارج</t>
  </si>
  <si>
    <t>بعيداً</t>
  </si>
  <si>
    <t>أعطني</t>
  </si>
  <si>
    <t>اذن</t>
  </si>
  <si>
    <t>سيء</t>
  </si>
  <si>
    <t>العديد</t>
  </si>
  <si>
    <t>أصبحت</t>
  </si>
  <si>
    <t>الطبيب</t>
  </si>
  <si>
    <t>رسالة</t>
  </si>
  <si>
    <t>خمسة</t>
  </si>
  <si>
    <t>كَانَ</t>
  </si>
  <si>
    <t>يذهب</t>
  </si>
  <si>
    <t>العشاء</t>
  </si>
  <si>
    <t>الفتيات</t>
  </si>
  <si>
    <t>النساء</t>
  </si>
  <si>
    <t>ضد</t>
  </si>
  <si>
    <t>تحصل</t>
  </si>
  <si>
    <t>نقوم</t>
  </si>
  <si>
    <t>جيدا</t>
  </si>
  <si>
    <t>يهم</t>
  </si>
  <si>
    <t>بهم</t>
  </si>
  <si>
    <t>الموضوع</t>
  </si>
  <si>
    <t>وفي</t>
  </si>
  <si>
    <t>الممكن</t>
  </si>
  <si>
    <t>اخر</t>
  </si>
  <si>
    <t>الفتى</t>
  </si>
  <si>
    <t>مباشرة</t>
  </si>
  <si>
    <t>بالأمر</t>
  </si>
  <si>
    <t>أتذكر</t>
  </si>
  <si>
    <t>بيت</t>
  </si>
  <si>
    <t>مايك</t>
  </si>
  <si>
    <t>لأني</t>
  </si>
  <si>
    <t>بطريقة</t>
  </si>
  <si>
    <t>ساعات</t>
  </si>
  <si>
    <t>حينما</t>
  </si>
  <si>
    <t>فترة</t>
  </si>
  <si>
    <t>الأشخاص</t>
  </si>
  <si>
    <t>نيويورك</t>
  </si>
  <si>
    <t>أراك</t>
  </si>
  <si>
    <t>أنتي</t>
  </si>
  <si>
    <t>شكرًا</t>
  </si>
  <si>
    <t>اسم</t>
  </si>
  <si>
    <t>قصة</t>
  </si>
  <si>
    <t>توجد</t>
  </si>
  <si>
    <t>القادمة</t>
  </si>
  <si>
    <t>امرأة</t>
  </si>
  <si>
    <t>فتى</t>
  </si>
  <si>
    <t>أَنا</t>
  </si>
  <si>
    <t>افضل</t>
  </si>
  <si>
    <t>حقيقي</t>
  </si>
  <si>
    <t>بواسطة</t>
  </si>
  <si>
    <t>مجنون</t>
  </si>
  <si>
    <t>زوجتي</t>
  </si>
  <si>
    <t>أهذا</t>
  </si>
  <si>
    <t>متأكدة</t>
  </si>
  <si>
    <t>ذاهب</t>
  </si>
  <si>
    <t>يحصل</t>
  </si>
  <si>
    <t>تحب</t>
  </si>
  <si>
    <t>أتعرف</t>
  </si>
  <si>
    <t>النهاية</t>
  </si>
  <si>
    <t>مكتب</t>
  </si>
  <si>
    <t>ولن</t>
  </si>
  <si>
    <t>مثلك</t>
  </si>
  <si>
    <t>اننا</t>
  </si>
  <si>
    <t>بالخارج</t>
  </si>
  <si>
    <t>لهذه</t>
  </si>
  <si>
    <t>الحق</t>
  </si>
  <si>
    <t>بلى</t>
  </si>
  <si>
    <t>أصدق</t>
  </si>
  <si>
    <t>أخر</t>
  </si>
  <si>
    <t>آمل</t>
  </si>
  <si>
    <t>اه</t>
  </si>
  <si>
    <t>أنْ</t>
  </si>
  <si>
    <t>الإطلاق</t>
  </si>
  <si>
    <t>فرانك</t>
  </si>
  <si>
    <t>طلب</t>
  </si>
  <si>
    <t>بدأ</t>
  </si>
  <si>
    <t>لعبة</t>
  </si>
  <si>
    <t>مرحبًا</t>
  </si>
  <si>
    <t>جورج</t>
  </si>
  <si>
    <t>قريباً</t>
  </si>
  <si>
    <t>اني</t>
  </si>
  <si>
    <t>مجموعة</t>
  </si>
  <si>
    <t>أمام</t>
  </si>
  <si>
    <t>الحديث</t>
  </si>
  <si>
    <t>جي</t>
  </si>
  <si>
    <t>مساعدتك</t>
  </si>
  <si>
    <t>حاول</t>
  </si>
  <si>
    <t>شخصاً</t>
  </si>
  <si>
    <t>حقيقة</t>
  </si>
  <si>
    <t>جميعا</t>
  </si>
  <si>
    <t>اللقاء</t>
  </si>
  <si>
    <t>وبعد</t>
  </si>
  <si>
    <t>مدى</t>
  </si>
  <si>
    <t>صورة</t>
  </si>
  <si>
    <t>بأنها</t>
  </si>
  <si>
    <t>سوى</t>
  </si>
  <si>
    <t>التفكير</t>
  </si>
  <si>
    <t>الملك</t>
  </si>
  <si>
    <t>الأخيرة</t>
  </si>
  <si>
    <t>الثانية</t>
  </si>
  <si>
    <t>فهو</t>
  </si>
  <si>
    <t>مِن</t>
  </si>
  <si>
    <t>تحدث</t>
  </si>
  <si>
    <t>فيما</t>
  </si>
  <si>
    <t>الوضع</t>
  </si>
  <si>
    <t>عدد</t>
  </si>
  <si>
    <t>حفلة</t>
  </si>
  <si>
    <t>ولكني</t>
  </si>
  <si>
    <t>لسنا</t>
  </si>
  <si>
    <t>تبقى</t>
  </si>
  <si>
    <t>بشيء</t>
  </si>
  <si>
    <t>مدينة</t>
  </si>
  <si>
    <t>كهذا</t>
  </si>
  <si>
    <t>كلها</t>
  </si>
  <si>
    <t>انتهى</t>
  </si>
  <si>
    <t>كُلّ</t>
  </si>
  <si>
    <t>يحاول</t>
  </si>
  <si>
    <t>نحو</t>
  </si>
  <si>
    <t>أشهر</t>
  </si>
  <si>
    <t>مثير</t>
  </si>
  <si>
    <t>شركة</t>
  </si>
  <si>
    <t>تفهم</t>
  </si>
  <si>
    <t>اسف</t>
  </si>
  <si>
    <t>الجديدة</t>
  </si>
  <si>
    <t>لكل</t>
  </si>
  <si>
    <t>أصدقاء</t>
  </si>
  <si>
    <t>النوع</t>
  </si>
  <si>
    <t>الجيد</t>
  </si>
  <si>
    <t>اى</t>
  </si>
  <si>
    <t>إليها</t>
  </si>
  <si>
    <t>بأني</t>
  </si>
  <si>
    <t>ميت</t>
  </si>
  <si>
    <t>بيننا</t>
  </si>
  <si>
    <t>الرب</t>
  </si>
  <si>
    <t>عملية</t>
  </si>
  <si>
    <t>ذو</t>
  </si>
  <si>
    <t>بيتر</t>
  </si>
  <si>
    <t>بعضنا</t>
  </si>
  <si>
    <t>القضية</t>
  </si>
  <si>
    <t>وكل</t>
  </si>
  <si>
    <t>أحضر</t>
  </si>
  <si>
    <t>قيد</t>
  </si>
  <si>
    <t>تشارلي</t>
  </si>
  <si>
    <t>أخرج</t>
  </si>
  <si>
    <t>قادم</t>
  </si>
  <si>
    <t>الواضح</t>
  </si>
  <si>
    <t>دعيني</t>
  </si>
  <si>
    <t>تفضل</t>
  </si>
  <si>
    <t>توم</t>
  </si>
  <si>
    <t>أتيت</t>
  </si>
  <si>
    <t>أيضًا</t>
  </si>
  <si>
    <t>أسمع</t>
  </si>
  <si>
    <t>تأخذ</t>
  </si>
  <si>
    <t>قول</t>
  </si>
  <si>
    <t>العائلة</t>
  </si>
  <si>
    <t>بنفسك</t>
  </si>
  <si>
    <t>موعد</t>
  </si>
  <si>
    <t>عندي</t>
  </si>
  <si>
    <t>أثناء</t>
  </si>
  <si>
    <t>ممكن</t>
  </si>
  <si>
    <t>تخبرني</t>
  </si>
  <si>
    <t>إذًا</t>
  </si>
  <si>
    <t>الكبير</t>
  </si>
  <si>
    <t>صاح</t>
  </si>
  <si>
    <t>إنتظر</t>
  </si>
  <si>
    <t>الزواج</t>
  </si>
  <si>
    <t>فعلته</t>
  </si>
  <si>
    <t>بكِ</t>
  </si>
  <si>
    <t>ولكنه</t>
  </si>
  <si>
    <t>حبيبتي</t>
  </si>
  <si>
    <t>تذكر</t>
  </si>
  <si>
    <t>أمك</t>
  </si>
  <si>
    <t>مستحيل</t>
  </si>
  <si>
    <t>اعتقدت</t>
  </si>
  <si>
    <t>مليون</t>
  </si>
  <si>
    <t>إليّ</t>
  </si>
  <si>
    <t>علم</t>
  </si>
  <si>
    <t>قل</t>
  </si>
  <si>
    <t>طلبت</t>
  </si>
  <si>
    <t>ربّما</t>
  </si>
  <si>
    <t>ذاك</t>
  </si>
  <si>
    <t>حسن</t>
  </si>
  <si>
    <t>الأخرى</t>
  </si>
  <si>
    <t>يحتاج</t>
  </si>
  <si>
    <t>تعود</t>
  </si>
  <si>
    <t>الهي</t>
  </si>
  <si>
    <t>زلت</t>
  </si>
  <si>
    <t>نسيت</t>
  </si>
  <si>
    <t>وصلت</t>
  </si>
  <si>
    <t>انتظري</t>
  </si>
  <si>
    <t>نعلم</t>
  </si>
  <si>
    <t>أنّي</t>
  </si>
  <si>
    <t>النظر</t>
  </si>
  <si>
    <t>إذهب</t>
  </si>
  <si>
    <t>أتريد</t>
  </si>
  <si>
    <t>عدة</t>
  </si>
  <si>
    <t>سيحدث</t>
  </si>
  <si>
    <t>ابن</t>
  </si>
  <si>
    <t>لديكِ</t>
  </si>
  <si>
    <t>الصعب</t>
  </si>
  <si>
    <t>تقريباً</t>
  </si>
  <si>
    <t>الحظ</t>
  </si>
  <si>
    <t>ألف</t>
  </si>
  <si>
    <t>مساعدة</t>
  </si>
  <si>
    <t>تصبح</t>
  </si>
  <si>
    <t>سأقوم</t>
  </si>
  <si>
    <t>جين</t>
  </si>
  <si>
    <t>جئت</t>
  </si>
  <si>
    <t>خلف</t>
  </si>
  <si>
    <t>خمس</t>
  </si>
  <si>
    <t>د</t>
  </si>
  <si>
    <t>الحقيقي</t>
  </si>
  <si>
    <t>منكم</t>
  </si>
  <si>
    <t>دي</t>
  </si>
  <si>
    <t>يمكنكِ</t>
  </si>
  <si>
    <t>أربعة</t>
  </si>
  <si>
    <t>القليل</t>
  </si>
  <si>
    <t>يزال</t>
  </si>
  <si>
    <t>الدم</t>
  </si>
  <si>
    <t>إننا</t>
  </si>
  <si>
    <t>أسرع</t>
  </si>
  <si>
    <t>البداية</t>
  </si>
  <si>
    <t>سأعود</t>
  </si>
  <si>
    <t>صعب</t>
  </si>
  <si>
    <t>بعيدا</t>
  </si>
  <si>
    <t>كن</t>
  </si>
  <si>
    <t>عرض</t>
  </si>
  <si>
    <t>بكثير</t>
  </si>
  <si>
    <t>وعندما</t>
  </si>
  <si>
    <t>اسمه</t>
  </si>
  <si>
    <t>تفكر</t>
  </si>
  <si>
    <t>آنسة</t>
  </si>
  <si>
    <t>تعتقدين</t>
  </si>
  <si>
    <t>فقدت</t>
  </si>
  <si>
    <t>مهم</t>
  </si>
  <si>
    <t>يتحدث</t>
  </si>
  <si>
    <t>بتلك</t>
  </si>
  <si>
    <t>لأي</t>
  </si>
  <si>
    <t>بعدها</t>
  </si>
  <si>
    <t>يريدون</t>
  </si>
  <si>
    <t>يوماً</t>
  </si>
  <si>
    <t>يعود</t>
  </si>
  <si>
    <t>جاء</t>
  </si>
  <si>
    <t>هُناك</t>
  </si>
  <si>
    <t>أتعلمين</t>
  </si>
  <si>
    <t>ترك</t>
  </si>
  <si>
    <t>المناسب</t>
  </si>
  <si>
    <t>السؤال</t>
  </si>
  <si>
    <t>اكون</t>
  </si>
  <si>
    <t>الآخرين</t>
  </si>
  <si>
    <t>تقصد</t>
  </si>
  <si>
    <t>اتصل</t>
  </si>
  <si>
    <t>تبدين</t>
  </si>
  <si>
    <t>للعمل</t>
  </si>
  <si>
    <t>معهم</t>
  </si>
  <si>
    <t>التالي</t>
  </si>
  <si>
    <t>شرطة</t>
  </si>
  <si>
    <t>قط</t>
  </si>
  <si>
    <t>جريمة</t>
  </si>
  <si>
    <t>أبحث</t>
  </si>
  <si>
    <t>توقفي</t>
  </si>
  <si>
    <t>بنفسي</t>
  </si>
  <si>
    <t>الشمس</t>
  </si>
  <si>
    <t>فكرت</t>
  </si>
  <si>
    <t>يفترض</t>
  </si>
  <si>
    <t>السماء</t>
  </si>
  <si>
    <t>الوصول</t>
  </si>
  <si>
    <t>الجانب</t>
  </si>
  <si>
    <t>أحصل</t>
  </si>
  <si>
    <t>عشرة</t>
  </si>
  <si>
    <t>معا</t>
  </si>
  <si>
    <t>الداخل</t>
  </si>
  <si>
    <t>أعود</t>
  </si>
  <si>
    <t>المعلومات</t>
  </si>
  <si>
    <t>تحمل</t>
  </si>
  <si>
    <t>حَسناً</t>
  </si>
  <si>
    <t>أطفال</t>
  </si>
  <si>
    <t>الثاني</t>
  </si>
  <si>
    <t>جيّد</t>
  </si>
  <si>
    <t>هذة</t>
  </si>
  <si>
    <t>ببعض</t>
  </si>
  <si>
    <t>يارجل</t>
  </si>
  <si>
    <t>ماري</t>
  </si>
  <si>
    <t>بكم</t>
  </si>
  <si>
    <t>وداعاً</t>
  </si>
  <si>
    <t>يعد</t>
  </si>
  <si>
    <t>الأيام</t>
  </si>
  <si>
    <t>أسوأ</t>
  </si>
  <si>
    <t>مشاكل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</si>
</sst>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tr">
        <f>IFERROR(__xludf.DUMMYFUNCTION("GOOGLETRANSLATE(A2,""ar"",""en"")"),",")</f>
        <v>,</v>
      </c>
    </row>
    <row r="3">
      <c r="A3" s="2" t="s">
        <v>3</v>
      </c>
      <c r="B3" s="3" t="str">
        <f>IFERROR(__xludf.DUMMYFUNCTION("GOOGLETRANSLATE(A3,""ar"",""en"")"),"no")</f>
        <v>no</v>
      </c>
    </row>
    <row r="4">
      <c r="A4" s="2" t="s">
        <v>4</v>
      </c>
      <c r="B4" s="3" t="str">
        <f>IFERROR(__xludf.DUMMYFUNCTION("GOOGLETRANSLATE(A4,""ar"",""en"")"),"from")</f>
        <v>from</v>
      </c>
    </row>
    <row r="5">
      <c r="A5" s="2" t="s">
        <v>5</v>
      </c>
      <c r="B5" s="3" t="str">
        <f>IFERROR(__xludf.DUMMYFUNCTION("GOOGLETRANSLATE(A5,""ar"",""en"")"),"in")</f>
        <v>in</v>
      </c>
    </row>
    <row r="6">
      <c r="A6" s="2" t="s">
        <v>6</v>
      </c>
      <c r="B6" s="3" t="str">
        <f>IFERROR(__xludf.DUMMYFUNCTION("GOOGLETRANSLATE(A6,""ar"",""en"")"),"that")</f>
        <v>that</v>
      </c>
    </row>
    <row r="7">
      <c r="A7" s="2" t="s">
        <v>7</v>
      </c>
      <c r="B7" s="3" t="str">
        <f>IFERROR(__xludf.DUMMYFUNCTION("GOOGLETRANSLATE(A7,""ar"",""en"")"),"this")</f>
        <v>this</v>
      </c>
    </row>
    <row r="8">
      <c r="A8" s="2" t="s">
        <v>8</v>
      </c>
      <c r="B8" s="3" t="str">
        <f>IFERROR(__xludf.DUMMYFUNCTION("GOOGLETRANSLATE(A8,""ar"",""en"")"),"on")</f>
        <v>on</v>
      </c>
    </row>
    <row r="9">
      <c r="A9" s="2" t="s">
        <v>9</v>
      </c>
      <c r="B9" s="3" t="str">
        <f>IFERROR(__xludf.DUMMYFUNCTION("GOOGLETRANSLATE(A9,""ar"",""en"")"),"what")</f>
        <v>what</v>
      </c>
    </row>
    <row r="10">
      <c r="A10" s="2" t="s">
        <v>10</v>
      </c>
      <c r="B10" s="3" t="str">
        <f>IFERROR(__xludf.DUMMYFUNCTION("GOOGLETRANSLATE(A10,""ar"",""en"")"),"I")</f>
        <v>I</v>
      </c>
    </row>
    <row r="11">
      <c r="A11" s="2" t="s">
        <v>11</v>
      </c>
      <c r="B11" s="3" t="str">
        <f>IFERROR(__xludf.DUMMYFUNCTION("GOOGLETRANSLATE(A11,""ar"",""en"")"),"Do")</f>
        <v>Do</v>
      </c>
    </row>
    <row r="12">
      <c r="A12" s="2" t="s">
        <v>12</v>
      </c>
      <c r="B12" s="3" t="str">
        <f>IFERROR(__xludf.DUMMYFUNCTION("GOOGLETRANSLATE(A12,""ar"",""en"")"),"And")</f>
        <v>And</v>
      </c>
    </row>
    <row r="13">
      <c r="A13" s="2" t="s">
        <v>13</v>
      </c>
      <c r="B13" s="3" t="str">
        <f>IFERROR(__xludf.DUMMYFUNCTION("GOOGLETRANSLATE(A13,""ar"",""en"")"),"Hey")</f>
        <v>Hey</v>
      </c>
    </row>
    <row r="14">
      <c r="A14" s="2" t="s">
        <v>14</v>
      </c>
      <c r="B14" s="3" t="str">
        <f>IFERROR(__xludf.DUMMYFUNCTION("GOOGLETRANSLATE(A14,""ar"",""en"")"),"that")</f>
        <v>that</v>
      </c>
    </row>
    <row r="15">
      <c r="A15" s="2" t="s">
        <v>15</v>
      </c>
      <c r="B15" s="3" t="str">
        <f>IFERROR(__xludf.DUMMYFUNCTION("GOOGLETRANSLATE(A15,""ar"",""en"")"),"lhave")</f>
        <v>lhave</v>
      </c>
    </row>
    <row r="16">
      <c r="A16" s="2" t="s">
        <v>16</v>
      </c>
      <c r="B16" s="3" t="str">
        <f>IFERROR(__xludf.DUMMYFUNCTION("GOOGLETRANSLATE(A16,""ar"",""en"")"),"did not")</f>
        <v>did not</v>
      </c>
    </row>
    <row r="17">
      <c r="A17" s="2" t="s">
        <v>17</v>
      </c>
      <c r="B17" s="3" t="str">
        <f>IFERROR(__xludf.DUMMYFUNCTION("GOOGLETRANSLATE(A17,""ar"",""en"")"),"What")</f>
        <v>What</v>
      </c>
    </row>
    <row r="18">
      <c r="A18" s="2" t="s">
        <v>18</v>
      </c>
      <c r="B18" s="3" t="str">
        <f>IFERROR(__xludf.DUMMYFUNCTION("GOOGLETRANSLATE(A18,""ar"",""en"")"),"He was")</f>
        <v>He was</v>
      </c>
    </row>
    <row r="19">
      <c r="A19" s="2" t="s">
        <v>19</v>
      </c>
      <c r="B19" s="3" t="str">
        <f>IFERROR(__xludf.DUMMYFUNCTION("GOOGLETRANSLATE(A19,""ar"",""en"")"),"here")</f>
        <v>here</v>
      </c>
    </row>
    <row r="20">
      <c r="A20" s="2" t="s">
        <v>20</v>
      </c>
      <c r="B20" s="3" t="str">
        <f>IFERROR(__xludf.DUMMYFUNCTION("GOOGLETRANSLATE(A20,""ar"",""en"")"),"to")</f>
        <v>to</v>
      </c>
    </row>
    <row r="21">
      <c r="A21" s="2" t="s">
        <v>21</v>
      </c>
      <c r="B21" s="3" t="str">
        <f>IFERROR(__xludf.DUMMYFUNCTION("GOOGLETRANSLATE(A21,""ar"",""en"")"),"You")</f>
        <v>You</v>
      </c>
    </row>
    <row r="22">
      <c r="A22" s="2" t="s">
        <v>22</v>
      </c>
      <c r="B22" s="3" t="str">
        <f>IFERROR(__xludf.DUMMYFUNCTION("GOOGLETRANSLATE(A22,""ar"",""en"")"),"he")</f>
        <v>he</v>
      </c>
    </row>
    <row r="23">
      <c r="A23" s="2" t="s">
        <v>23</v>
      </c>
      <c r="B23" s="3" t="str">
        <f>IFERROR(__xludf.DUMMYFUNCTION("GOOGLETRANSLATE(A23,""ar"",""en"")"),"This is amazing")</f>
        <v>This is amazing</v>
      </c>
    </row>
    <row r="24">
      <c r="A24" s="2" t="s">
        <v>24</v>
      </c>
      <c r="B24" s="3" t="str">
        <f>IFERROR(__xludf.DUMMYFUNCTION("GOOGLETRANSLATE(A24,""ar"",""en"")"),"on")</f>
        <v>on</v>
      </c>
    </row>
    <row r="25">
      <c r="A25" s="2" t="s">
        <v>25</v>
      </c>
      <c r="B25" s="3" t="str">
        <f>IFERROR(__xludf.DUMMYFUNCTION("GOOGLETRANSLATE(A25,""ar"",""en"")"),"Yes")</f>
        <v>Yes</v>
      </c>
    </row>
    <row r="26">
      <c r="A26" s="2" t="s">
        <v>26</v>
      </c>
      <c r="B26" s="3" t="str">
        <f>IFERROR(__xludf.DUMMYFUNCTION("GOOGLETRANSLATE(A26,""ar"",""en"")"),"that")</f>
        <v>that</v>
      </c>
    </row>
    <row r="27">
      <c r="A27" s="2" t="s">
        <v>27</v>
      </c>
      <c r="B27" s="3" t="str">
        <f>IFERROR(__xludf.DUMMYFUNCTION("GOOGLETRANSLATE(A27,""ar"",""en"")"),"there")</f>
        <v>there</v>
      </c>
    </row>
    <row r="28">
      <c r="A28" s="2" t="s">
        <v>28</v>
      </c>
      <c r="B28" s="3" t="str">
        <f>IFERROR(__xludf.DUMMYFUNCTION("GOOGLETRANSLATE(A28,""ar"",""en"")"),"all")</f>
        <v>all</v>
      </c>
    </row>
    <row r="29">
      <c r="A29" s="2" t="s">
        <v>29</v>
      </c>
      <c r="B29" s="3" t="str">
        <f>IFERROR(__xludf.DUMMYFUNCTION("GOOGLETRANSLATE(A29,""ar"",""en"")"),"Good")</f>
        <v>Good</v>
      </c>
    </row>
    <row r="30">
      <c r="A30" s="2" t="s">
        <v>30</v>
      </c>
      <c r="B30" s="3" t="str">
        <f>IFERROR(__xludf.DUMMYFUNCTION("GOOGLETRANSLATE(A30,""ar"",""en"")"),"not")</f>
        <v>not</v>
      </c>
    </row>
    <row r="31">
      <c r="A31" s="2" t="s">
        <v>31</v>
      </c>
      <c r="B31" s="3" t="str">
        <f>IFERROR(__xludf.DUMMYFUNCTION("GOOGLETRANSLATE(A31,""ar"",""en"")"),"I was")</f>
        <v>I was</v>
      </c>
    </row>
    <row r="32">
      <c r="A32" s="2" t="s">
        <v>32</v>
      </c>
      <c r="B32" s="3" t="str">
        <f>IFERROR(__xludf.DUMMYFUNCTION("GOOGLETRANSLATE(A32,""ar"",""en"")"),"Just")</f>
        <v>Just</v>
      </c>
    </row>
    <row r="33">
      <c r="A33" s="2" t="s">
        <v>33</v>
      </c>
      <c r="B33" s="3" t="str">
        <f>IFERROR(__xludf.DUMMYFUNCTION("GOOGLETRANSLATE(A33,""ar"",""en"")"),"something")</f>
        <v>something</v>
      </c>
    </row>
    <row r="34">
      <c r="A34" s="2" t="s">
        <v>34</v>
      </c>
      <c r="B34" s="3" t="str">
        <f>IFERROR(__xludf.DUMMYFUNCTION("GOOGLETRANSLATE(A34,""ar"",""en"")"),"now")</f>
        <v>now</v>
      </c>
    </row>
    <row r="35">
      <c r="A35" s="2" t="s">
        <v>35</v>
      </c>
      <c r="B35" s="3" t="str">
        <f>IFERROR(__xludf.DUMMYFUNCTION("GOOGLETRANSLATE(A35,""ar"",""en"")"),"with")</f>
        <v>with</v>
      </c>
    </row>
    <row r="36">
      <c r="A36" s="2" t="s">
        <v>36</v>
      </c>
      <c r="B36" s="3" t="str">
        <f>IFERROR(__xludf.DUMMYFUNCTION("GOOGLETRANSLATE(A36,""ar"",""en"")"),"that")</f>
        <v>that</v>
      </c>
    </row>
    <row r="37">
      <c r="A37" s="2" t="s">
        <v>37</v>
      </c>
      <c r="B37" s="3" t="str">
        <f>IFERROR(__xludf.DUMMYFUNCTION("GOOGLETRANSLATE(A37,""ar"",""en"")"),"but")</f>
        <v>but</v>
      </c>
    </row>
    <row r="38">
      <c r="A38" s="2" t="s">
        <v>38</v>
      </c>
      <c r="B38" s="3" t="str">
        <f>IFERROR(__xludf.DUMMYFUNCTION("GOOGLETRANSLATE(A38,""ar"",""en"")"),"Okay")</f>
        <v>Okay</v>
      </c>
    </row>
    <row r="39">
      <c r="A39" s="2" t="s">
        <v>39</v>
      </c>
      <c r="B39" s="3" t="str">
        <f>IFERROR(__xludf.DUMMYFUNCTION("GOOGLETRANSLATE(A39,""ar"",""en"")"),"for you")</f>
        <v>for you</v>
      </c>
    </row>
    <row r="40">
      <c r="A40" s="2" t="s">
        <v>40</v>
      </c>
      <c r="B40" s="3" t="str">
        <f>IFERROR(__xludf.DUMMYFUNCTION("GOOGLETRANSLATE(A40,""ar"",""en"")"),"He should")</f>
        <v>He should</v>
      </c>
    </row>
    <row r="41">
      <c r="A41" s="2" t="s">
        <v>41</v>
      </c>
      <c r="B41" s="3" t="str">
        <f>IFERROR(__xludf.DUMMYFUNCTION("GOOGLETRANSLATE(A41,""ar"",""en"")"),"won't")</f>
        <v>won't</v>
      </c>
    </row>
    <row r="42">
      <c r="A42" s="2" t="s">
        <v>42</v>
      </c>
      <c r="B42" s="3" t="str">
        <f>IFERROR(__xludf.DUMMYFUNCTION("GOOGLETRANSLATE(A42,""ar"",""en"")"),"how")</f>
        <v>how</v>
      </c>
    </row>
    <row r="43">
      <c r="A43" s="2" t="s">
        <v>43</v>
      </c>
      <c r="B43" s="3" t="str">
        <f>IFERROR(__xludf.DUMMYFUNCTION("GOOGLETRANSLATE(A43,""ar"",""en"")"),"Good")</f>
        <v>Good</v>
      </c>
    </row>
    <row r="44">
      <c r="A44" s="2" t="s">
        <v>44</v>
      </c>
      <c r="B44" s="3" t="str">
        <f>IFERROR(__xludf.DUMMYFUNCTION("GOOGLETRANSLATE(A44,""ar"",""en"")"),"I")</f>
        <v>I</v>
      </c>
    </row>
    <row r="45">
      <c r="A45" s="2" t="s">
        <v>45</v>
      </c>
      <c r="B45" s="3" t="str">
        <f>IFERROR(__xludf.DUMMYFUNCTION("GOOGLETRANSLATE(A45,""ar"",""en"")"),"for me")</f>
        <v>for me</v>
      </c>
    </row>
    <row r="46">
      <c r="A46" s="2" t="s">
        <v>46</v>
      </c>
      <c r="B46" s="3" t="str">
        <f>IFERROR(__xludf.DUMMYFUNCTION("GOOGLETRANSLATE(A46,""ar"",""en"")"),"that it")</f>
        <v>that it</v>
      </c>
    </row>
    <row r="47">
      <c r="A47" s="2" t="s">
        <v>47</v>
      </c>
      <c r="B47" s="3" t="str">
        <f>IFERROR(__xludf.DUMMYFUNCTION("GOOGLETRANSLATE(A47,""ar"",""en"")"),"will")</f>
        <v>will</v>
      </c>
    </row>
    <row r="48">
      <c r="A48" s="2" t="s">
        <v>48</v>
      </c>
      <c r="B48" s="3" t="str">
        <f>IFERROR(__xludf.DUMMYFUNCTION("GOOGLETRANSLATE(A48,""ar"",""en"")"),"we")</f>
        <v>we</v>
      </c>
    </row>
    <row r="49">
      <c r="A49" s="2" t="s">
        <v>49</v>
      </c>
      <c r="B49" s="3" t="str">
        <f>IFERROR(__xludf.DUMMYFUNCTION("GOOGLETRANSLATE(A49,""ar"",""en"")"),"if")</f>
        <v>if</v>
      </c>
    </row>
    <row r="50">
      <c r="A50" s="2" t="s">
        <v>50</v>
      </c>
      <c r="B50" s="3" t="str">
        <f>IFERROR(__xludf.DUMMYFUNCTION("GOOGLETRANSLATE(A50,""ar"",""en"")"),"She was")</f>
        <v>She was</v>
      </c>
    </row>
    <row r="51">
      <c r="A51" s="2" t="s">
        <v>51</v>
      </c>
      <c r="B51" s="3" t="str">
        <f>IFERROR(__xludf.DUMMYFUNCTION("GOOGLETRANSLATE(A51,""ar"",""en"")"),"when")</f>
        <v>when</v>
      </c>
    </row>
    <row r="52">
      <c r="A52" s="2" t="s">
        <v>52</v>
      </c>
      <c r="B52" s="3" t="str">
        <f>IFERROR(__xludf.DUMMYFUNCTION("GOOGLETRANSLATE(A52,""ar"",""en"")"),"any")</f>
        <v>any</v>
      </c>
    </row>
    <row r="53">
      <c r="A53" s="2" t="s">
        <v>53</v>
      </c>
      <c r="B53" s="3" t="str">
        <f>IFERROR(__xludf.DUMMYFUNCTION("GOOGLETRANSLATE(A53,""ar"",""en"")"),"may be")</f>
        <v>may be</v>
      </c>
    </row>
    <row r="54">
      <c r="A54" s="2" t="s">
        <v>54</v>
      </c>
      <c r="B54" s="3" t="str">
        <f>IFERROR(__xludf.DUMMYFUNCTION("GOOGLETRANSLATE(A54,""ar"",""en"")"),"Why")</f>
        <v>Why</v>
      </c>
    </row>
    <row r="55">
      <c r="A55" s="2" t="s">
        <v>55</v>
      </c>
      <c r="B55" s="3" t="str">
        <f>IFERROR(__xludf.DUMMYFUNCTION("GOOGLETRANSLATE(A55,""ar"",""en"")"),"she")</f>
        <v>she</v>
      </c>
    </row>
    <row r="56">
      <c r="A56" s="2" t="s">
        <v>56</v>
      </c>
      <c r="B56" s="3" t="str">
        <f>IFERROR(__xludf.DUMMYFUNCTION("GOOGLETRANSLATE(A56,""ar"",""en"")"),"Order")</f>
        <v>Order</v>
      </c>
    </row>
    <row r="57">
      <c r="A57" s="2" t="s">
        <v>57</v>
      </c>
      <c r="B57" s="3" t="str">
        <f>IFERROR(__xludf.DUMMYFUNCTION("GOOGLETRANSLATE(A57,""ar"",""en"")"),"that it")</f>
        <v>that it</v>
      </c>
    </row>
    <row r="58">
      <c r="A58" s="2" t="s">
        <v>58</v>
      </c>
      <c r="B58" s="3" t="str">
        <f>IFERROR(__xludf.DUMMYFUNCTION("GOOGLETRANSLATE(A58,""ar"",""en"")"),"in")</f>
        <v>in</v>
      </c>
    </row>
    <row r="59">
      <c r="A59" s="2" t="s">
        <v>59</v>
      </c>
      <c r="B59" s="3" t="str">
        <f>IFERROR(__xludf.DUMMYFUNCTION("GOOGLETRANSLATE(A59,""ar"",""en"")"),"until")</f>
        <v>until</v>
      </c>
    </row>
    <row r="60">
      <c r="A60" s="2" t="s">
        <v>60</v>
      </c>
      <c r="B60" s="3" t="str">
        <f>IFERROR(__xludf.DUMMYFUNCTION("GOOGLETRANSLATE(A60,""ar"",""en"")"),"after")</f>
        <v>after</v>
      </c>
    </row>
    <row r="61">
      <c r="A61" s="2" t="s">
        <v>61</v>
      </c>
      <c r="B61" s="3" t="str">
        <f>IFERROR(__xludf.DUMMYFUNCTION("GOOGLETRANSLATE(A61,""ar"",""en"")"),"like that")</f>
        <v>like that</v>
      </c>
    </row>
    <row r="62">
      <c r="A62" s="2" t="s">
        <v>62</v>
      </c>
      <c r="B62" s="3" t="str">
        <f>IFERROR(__xludf.DUMMYFUNCTION("GOOGLETRANSLATE(A62,""ar"",""en"")"),"or")</f>
        <v>or</v>
      </c>
    </row>
    <row r="63">
      <c r="A63" s="2" t="s">
        <v>63</v>
      </c>
      <c r="B63" s="3" t="str">
        <f>IFERROR(__xludf.DUMMYFUNCTION("GOOGLETRANSLATE(A63,""ar"",""en"")"),"But")</f>
        <v>But</v>
      </c>
    </row>
    <row r="64">
      <c r="A64" s="2" t="s">
        <v>64</v>
      </c>
      <c r="B64" s="3" t="str">
        <f>IFERROR(__xludf.DUMMYFUNCTION("GOOGLETRANSLATE(A64,""ar"",""en"")"),"before")</f>
        <v>before</v>
      </c>
    </row>
    <row r="65">
      <c r="A65" s="2" t="s">
        <v>65</v>
      </c>
      <c r="B65" s="3" t="str">
        <f>IFERROR(__xludf.DUMMYFUNCTION("GOOGLETRANSLATE(A65,""ar"",""en"")"),"that")</f>
        <v>that</v>
      </c>
    </row>
    <row r="66">
      <c r="A66" s="2" t="s">
        <v>66</v>
      </c>
      <c r="B66" s="3" t="str">
        <f>IFERROR(__xludf.DUMMYFUNCTION("GOOGLETRANSLATE(A66,""ar"",""en"")"),"that it")</f>
        <v>that it</v>
      </c>
    </row>
    <row r="67">
      <c r="A67" s="2" t="s">
        <v>67</v>
      </c>
      <c r="B67" s="3" t="str">
        <f>IFERROR(__xludf.DUMMYFUNCTION("GOOGLETRANSLATE(A67,""ar"",""en"")"),"that it")</f>
        <v>that it</v>
      </c>
    </row>
    <row r="68">
      <c r="A68" s="2" t="s">
        <v>68</v>
      </c>
      <c r="B68" s="3" t="str">
        <f>IFERROR(__xludf.DUMMYFUNCTION("GOOGLETRANSLATE(A68,""ar"",""en"")"),"-")</f>
        <v>-</v>
      </c>
    </row>
    <row r="69">
      <c r="A69" s="2" t="s">
        <v>69</v>
      </c>
      <c r="B69" s="3" t="str">
        <f>IFERROR(__xludf.DUMMYFUNCTION("GOOGLETRANSLATE(A69,""ar"",""en"")"),"if")</f>
        <v>if</v>
      </c>
    </row>
    <row r="70">
      <c r="A70" s="2" t="s">
        <v>70</v>
      </c>
      <c r="B70" s="3" t="str">
        <f>IFERROR(__xludf.DUMMYFUNCTION("GOOGLETRANSLATE(A70,""ar"",""en"")"),"maybe")</f>
        <v>maybe</v>
      </c>
    </row>
    <row r="71">
      <c r="A71" s="2" t="s">
        <v>71</v>
      </c>
      <c r="B71" s="3" t="str">
        <f>IFERROR(__xludf.DUMMYFUNCTION("GOOGLETRANSLATE(A71,""ar"",""en"")"),"where")</f>
        <v>where</v>
      </c>
    </row>
    <row r="72">
      <c r="A72" s="2" t="s">
        <v>72</v>
      </c>
      <c r="B72" s="3" t="str">
        <f>IFERROR(__xludf.DUMMYFUNCTION("GOOGLETRANSLATE(A72,""ar"",""en"")"),"Let's go")</f>
        <v>Let's go</v>
      </c>
    </row>
    <row r="73">
      <c r="A73" s="2" t="s">
        <v>73</v>
      </c>
      <c r="B73" s="3" t="str">
        <f>IFERROR(__xludf.DUMMYFUNCTION("GOOGLETRANSLATE(A73,""ar"",""en"")"),"That")</f>
        <v>That</v>
      </c>
    </row>
    <row r="74">
      <c r="A74" s="2" t="s">
        <v>74</v>
      </c>
      <c r="B74" s="3" t="str">
        <f>IFERROR(__xludf.DUMMYFUNCTION("GOOGLETRANSLATE(A74,""ar"",""en"")"),"I know")</f>
        <v>I know</v>
      </c>
    </row>
    <row r="75">
      <c r="A75" s="2" t="s">
        <v>75</v>
      </c>
      <c r="B75" s="3" t="str">
        <f>IFERROR(__xludf.DUMMYFUNCTION("GOOGLETRANSLATE(A75,""ar"",""en"")"),"to")</f>
        <v>to</v>
      </c>
    </row>
    <row r="76">
      <c r="A76" s="2" t="s">
        <v>76</v>
      </c>
      <c r="B76" s="3" t="str">
        <f>IFERROR(__xludf.DUMMYFUNCTION("GOOGLETRANSLATE(A76,""ar"",""en"")"),"that")</f>
        <v>that</v>
      </c>
    </row>
    <row r="77">
      <c r="A77" s="2" t="s">
        <v>77</v>
      </c>
      <c r="B77" s="3" t="str">
        <f>IFERROR(__xludf.DUMMYFUNCTION("GOOGLETRANSLATE(A77,""ar"",""en"")"),"He is")</f>
        <v>He is</v>
      </c>
    </row>
    <row r="78">
      <c r="A78" s="2" t="s">
        <v>78</v>
      </c>
      <c r="B78" s="3" t="str">
        <f>IFERROR(__xludf.DUMMYFUNCTION("GOOGLETRANSLATE(A78,""ar"",""en"")"),"some")</f>
        <v>some</v>
      </c>
    </row>
    <row r="79">
      <c r="A79" s="2" t="s">
        <v>79</v>
      </c>
      <c r="B79" s="3" t="str">
        <f>IFERROR(__xludf.DUMMYFUNCTION("GOOGLETRANSLATE(A79,""ar"",""en"")"),"I want")</f>
        <v>I want</v>
      </c>
    </row>
    <row r="80">
      <c r="A80" s="2" t="s">
        <v>80</v>
      </c>
      <c r="B80" s="3" t="str">
        <f>IFERROR(__xludf.DUMMYFUNCTION("GOOGLETRANSLATE(A80,""ar"",""en"")"),"I believe")</f>
        <v>I believe</v>
      </c>
    </row>
    <row r="81">
      <c r="A81" s="2" t="s">
        <v>81</v>
      </c>
      <c r="B81" s="3" t="str">
        <f>IFERROR(__xludf.DUMMYFUNCTION("GOOGLETRANSLATE(A81,""ar"",""en"")"),"You")</f>
        <v>You</v>
      </c>
    </row>
    <row r="82">
      <c r="A82" s="2" t="s">
        <v>82</v>
      </c>
      <c r="B82" s="3" t="str">
        <f>IFERROR(__xludf.DUMMYFUNCTION("GOOGLETRANSLATE(A82,""ar"",""en"")"),"upon you")</f>
        <v>upon you</v>
      </c>
    </row>
    <row r="83">
      <c r="A83" s="2" t="s">
        <v>83</v>
      </c>
      <c r="B83" s="3" t="str">
        <f>IFERROR(__xludf.DUMMYFUNCTION("GOOGLETRANSLATE(A83,""ar"",""en"")"),"like")</f>
        <v>like</v>
      </c>
    </row>
    <row r="84">
      <c r="A84" s="2" t="s">
        <v>84</v>
      </c>
      <c r="B84" s="3" t="str">
        <f>IFERROR(__xludf.DUMMYFUNCTION("GOOGLETRANSLATE(A84,""ar"",""en"")"),"correct")</f>
        <v>correct</v>
      </c>
    </row>
    <row r="85">
      <c r="A85" s="2" t="s">
        <v>85</v>
      </c>
      <c r="B85" s="3" t="str">
        <f>IFERROR(__xludf.DUMMYFUNCTION("GOOGLETRANSLATE(A85,""ar"",""en"")"),"with it")</f>
        <v>with it</v>
      </c>
    </row>
    <row r="86">
      <c r="A86" s="2" t="s">
        <v>86</v>
      </c>
      <c r="B86" s="3" t="str">
        <f>IFERROR(__xludf.DUMMYFUNCTION("GOOGLETRANSLATE(A86,""ar"",""en"")"),"You are")</f>
        <v>You are</v>
      </c>
    </row>
    <row r="87">
      <c r="A87" s="2" t="s">
        <v>87</v>
      </c>
      <c r="B87" s="3" t="str">
        <f>IFERROR(__xludf.DUMMYFUNCTION("GOOGLETRANSLATE(A87,""ar"",""en"")"),"the time")</f>
        <v>the time</v>
      </c>
    </row>
    <row r="88">
      <c r="A88" s="2" t="s">
        <v>88</v>
      </c>
      <c r="B88" s="3" t="str">
        <f>IFERROR(__xludf.DUMMYFUNCTION("GOOGLETRANSLATE(A88,""ar"",""en"")"),"fine")</f>
        <v>fine</v>
      </c>
    </row>
    <row r="89">
      <c r="A89" s="2" t="s">
        <v>89</v>
      </c>
      <c r="B89" s="3" t="str">
        <f>IFERROR(__xludf.DUMMYFUNCTION("GOOGLETRANSLATE(A89,""ar"",""en"")"),"Know")</f>
        <v>Know</v>
      </c>
    </row>
    <row r="90">
      <c r="A90" s="2" t="s">
        <v>90</v>
      </c>
      <c r="B90" s="3" t="str">
        <f>IFERROR(__xludf.DUMMYFUNCTION("GOOGLETRANSLATE(A90,""ar"",""en"")"),"One")</f>
        <v>One</v>
      </c>
    </row>
    <row r="91">
      <c r="A91" s="2" t="s">
        <v>91</v>
      </c>
      <c r="B91" s="3" t="str">
        <f>IFERROR(__xludf.DUMMYFUNCTION("GOOGLETRANSLATE(A91,""ar"",""en"")"),"person")</f>
        <v>person</v>
      </c>
    </row>
    <row r="92">
      <c r="A92" s="2" t="s">
        <v>92</v>
      </c>
      <c r="B92" s="3" t="str">
        <f>IFERROR(__xludf.DUMMYFUNCTION("GOOGLETRANSLATE(A92,""ar"",""en"")"),"very")</f>
        <v>very</v>
      </c>
    </row>
    <row r="93">
      <c r="A93" s="2" t="s">
        <v>93</v>
      </c>
      <c r="B93" s="3" t="str">
        <f>IFERROR(__xludf.DUMMYFUNCTION("GOOGLETRANSLATE(A93,""ar"",""en"")"),"man")</f>
        <v>man</v>
      </c>
    </row>
    <row r="94">
      <c r="A94" s="2" t="s">
        <v>94</v>
      </c>
      <c r="B94" s="3" t="str">
        <f>IFERROR(__xludf.DUMMYFUNCTION("GOOGLETRANSLATE(A94,""ar"",""en"")"),"Thanks")</f>
        <v>Thanks</v>
      </c>
    </row>
    <row r="95">
      <c r="A95" s="2" t="s">
        <v>95</v>
      </c>
      <c r="B95" s="3" t="str">
        <f>IFERROR(__xludf.DUMMYFUNCTION("GOOGLETRANSLATE(A95,""ar"",""en"")"),"So")</f>
        <v>So</v>
      </c>
    </row>
    <row r="96">
      <c r="A96" s="2" t="s">
        <v>96</v>
      </c>
      <c r="B96" s="3" t="str">
        <f>IFERROR(__xludf.DUMMYFUNCTION("GOOGLETRANSLATE(A96,""ar"",""en"")"),"maybe")</f>
        <v>maybe</v>
      </c>
    </row>
    <row r="97">
      <c r="A97" s="2" t="s">
        <v>97</v>
      </c>
      <c r="B97" s="3" t="str">
        <f>IFERROR(__xludf.DUMMYFUNCTION("GOOGLETRANSLATE(A97,""ar"",""en"")"),"as")</f>
        <v>as</v>
      </c>
    </row>
    <row r="98">
      <c r="A98" s="2" t="s">
        <v>98</v>
      </c>
      <c r="B98" s="3" t="str">
        <f>IFERROR(__xludf.DUMMYFUNCTION("GOOGLETRANSLATE(A98,""ar"",""en"")"),"both")</f>
        <v>both</v>
      </c>
    </row>
    <row r="99">
      <c r="A99" s="2" t="s">
        <v>99</v>
      </c>
      <c r="B99" s="3" t="str">
        <f>IFERROR(__xludf.DUMMYFUNCTION("GOOGLETRANSLATE(A99,""ar"",""en"")"),"more")</f>
        <v>more</v>
      </c>
    </row>
    <row r="100">
      <c r="A100" s="2" t="s">
        <v>100</v>
      </c>
      <c r="B100" s="3" t="str">
        <f>IFERROR(__xludf.DUMMYFUNCTION("GOOGLETRANSLATE(A100,""ar"",""en"")"),"It seems")</f>
        <v>It seems</v>
      </c>
    </row>
    <row r="101">
      <c r="A101" s="2" t="s">
        <v>101</v>
      </c>
      <c r="B101" s="3" t="str">
        <f>IFERROR(__xludf.DUMMYFUNCTION("GOOGLETRANSLATE(A101,""ar"",""en"")"),"good")</f>
        <v>good</v>
      </c>
    </row>
    <row r="102">
      <c r="A102" s="2" t="s">
        <v>102</v>
      </c>
      <c r="B102" s="3" t="str">
        <f>IFERROR(__xludf.DUMMYFUNCTION("GOOGLETRANSLATE(A102,""ar"",""en"")"),"Formation")</f>
        <v>Formation</v>
      </c>
    </row>
    <row r="103">
      <c r="A103" s="2" t="s">
        <v>103</v>
      </c>
      <c r="B103" s="3" t="str">
        <f>IFERROR(__xludf.DUMMYFUNCTION("GOOGLETRANSLATE(A103,""ar"",""en"")"),"on")</f>
        <v>on</v>
      </c>
    </row>
    <row r="104">
      <c r="A104" s="2" t="s">
        <v>104</v>
      </c>
      <c r="B104" s="3" t="str">
        <f>IFERROR(__xludf.DUMMYFUNCTION("GOOGLETRANSLATE(A104,""ar"",""en"")"),"today")</f>
        <v>today</v>
      </c>
    </row>
    <row r="105">
      <c r="A105" s="2" t="s">
        <v>105</v>
      </c>
      <c r="B105" s="3" t="str">
        <f>IFERROR(__xludf.DUMMYFUNCTION("GOOGLETRANSLATE(A105,""ar"",""en"")"),"You could")</f>
        <v>You could</v>
      </c>
    </row>
    <row r="106">
      <c r="A106" s="2" t="s">
        <v>106</v>
      </c>
      <c r="B106" s="3" t="str">
        <f>IFERROR(__xludf.DUMMYFUNCTION("GOOGLETRANSLATE(A106,""ar"",""en"")"),"that it")</f>
        <v>that it</v>
      </c>
    </row>
    <row r="107">
      <c r="A107" s="2" t="s">
        <v>107</v>
      </c>
      <c r="B107" s="3" t="str">
        <f>IFERROR(__xludf.DUMMYFUNCTION("GOOGLETRANSLATE(A107,""ar"",""en"")"),"Alice")</f>
        <v>Alice</v>
      </c>
    </row>
    <row r="108">
      <c r="A108" s="2" t="s">
        <v>108</v>
      </c>
      <c r="B108" s="3" t="str">
        <f>IFERROR(__xludf.DUMMYFUNCTION("GOOGLETRANSLATE(A108,""ar"",""en"")"),"Welcome")</f>
        <v>Welcome</v>
      </c>
    </row>
    <row r="109">
      <c r="A109" s="2" t="s">
        <v>109</v>
      </c>
      <c r="B109" s="3" t="str">
        <f>IFERROR(__xludf.DUMMYFUNCTION("GOOGLETRANSLATE(A109,""ar"",""en"")"),"I have")</f>
        <v>I have</v>
      </c>
    </row>
    <row r="110">
      <c r="A110" s="2" t="s">
        <v>110</v>
      </c>
      <c r="B110" s="3" t="str">
        <f>IFERROR(__xludf.DUMMYFUNCTION("GOOGLETRANSLATE(A110,""ar"",""en"")"),"on him")</f>
        <v>on him</v>
      </c>
    </row>
    <row r="111">
      <c r="A111" s="2" t="s">
        <v>111</v>
      </c>
      <c r="B111" s="3" t="str">
        <f>IFERROR(__xludf.DUMMYFUNCTION("GOOGLETRANSLATE(A111,""ar"",""en"")"),"last")</f>
        <v>last</v>
      </c>
    </row>
    <row r="112">
      <c r="A112" s="2" t="s">
        <v>112</v>
      </c>
      <c r="B112" s="3" t="str">
        <f>IFERROR(__xludf.DUMMYFUNCTION("GOOGLETRANSLATE(A112,""ar"",""en"")"),"Prejudice")</f>
        <v>Prejudice</v>
      </c>
    </row>
    <row r="113">
      <c r="A113" s="2" t="s">
        <v>113</v>
      </c>
      <c r="B113" s="3" t="str">
        <f>IFERROR(__xludf.DUMMYFUNCTION("GOOGLETRANSLATE(A113,""ar"",""en"")"),"since")</f>
        <v>since</v>
      </c>
    </row>
    <row r="114">
      <c r="A114" s="2" t="s">
        <v>114</v>
      </c>
      <c r="B114" s="3" t="str">
        <f>IFERROR(__xludf.DUMMYFUNCTION("GOOGLETRANSLATE(A114,""ar"",""en"")"),"not")</f>
        <v>not</v>
      </c>
    </row>
    <row r="115">
      <c r="A115" s="2" t="s">
        <v>115</v>
      </c>
      <c r="B115" s="3" t="str">
        <f>IFERROR(__xludf.DUMMYFUNCTION("GOOGLETRANSLATE(A115,""ar"",""en"")"),"O you")</f>
        <v>O you</v>
      </c>
    </row>
    <row r="116">
      <c r="A116" s="2" t="s">
        <v>116</v>
      </c>
      <c r="B116" s="3" t="str">
        <f>IFERROR(__xludf.DUMMYFUNCTION("GOOGLETRANSLATE(A116,""ar"",""en"")"),"You have")</f>
        <v>You have</v>
      </c>
    </row>
    <row r="117">
      <c r="A117" s="2" t="s">
        <v>117</v>
      </c>
      <c r="B117" s="3" t="str">
        <f>IFERROR(__xludf.DUMMYFUNCTION("GOOGLETRANSLATE(A117,""ar"",""en"")"),"truly")</f>
        <v>truly</v>
      </c>
    </row>
    <row r="118">
      <c r="A118" s="2" t="s">
        <v>118</v>
      </c>
      <c r="B118" s="3" t="str">
        <f>IFERROR(__xludf.DUMMYFUNCTION("GOOGLETRANSLATE(A118,""ar"",""en"")"),"You")</f>
        <v>You</v>
      </c>
    </row>
    <row r="119">
      <c r="A119" s="2" t="s">
        <v>119</v>
      </c>
      <c r="B119" s="3" t="str">
        <f>IFERROR(__xludf.DUMMYFUNCTION("GOOGLETRANSLATE(A119,""ar"",""en"")"),"You want")</f>
        <v>You want</v>
      </c>
    </row>
    <row r="120">
      <c r="A120" s="2" t="s">
        <v>120</v>
      </c>
      <c r="B120" s="3" t="str">
        <f>IFERROR(__xludf.DUMMYFUNCTION("GOOGLETRANSLATE(A120,""ar"",""en"")"),"I can")</f>
        <v>I can</v>
      </c>
    </row>
    <row r="121">
      <c r="A121" s="2" t="s">
        <v>121</v>
      </c>
      <c r="B121" s="3" t="str">
        <f>IFERROR(__xludf.DUMMYFUNCTION("GOOGLETRANSLATE(A121,""ar"",""en"")"),"the man")</f>
        <v>the man</v>
      </c>
    </row>
    <row r="122">
      <c r="A122" s="2" t="s">
        <v>122</v>
      </c>
      <c r="B122" s="3" t="str">
        <f>IFERROR(__xludf.DUMMYFUNCTION("GOOGLETRANSLATE(A122,""ar"",""en"")"),"to get to know")</f>
        <v>to get to know</v>
      </c>
    </row>
    <row r="123">
      <c r="A123" s="2" t="s">
        <v>123</v>
      </c>
      <c r="B123" s="3" t="str">
        <f>IFERROR(__xludf.DUMMYFUNCTION("GOOGLETRANSLATE(A123,""ar"",""en"")"),"for him")</f>
        <v>for him</v>
      </c>
    </row>
    <row r="124">
      <c r="A124" s="2" t="s">
        <v>124</v>
      </c>
      <c r="B124" s="3" t="str">
        <f>IFERROR(__xludf.DUMMYFUNCTION("GOOGLETRANSLATE(A124,""ar"",""en"")"),"Once")</f>
        <v>Once</v>
      </c>
    </row>
    <row r="125">
      <c r="A125" s="2" t="s">
        <v>125</v>
      </c>
      <c r="B125" s="3" t="str">
        <f>IFERROR(__xludf.DUMMYFUNCTION("GOOGLETRANSLATE(A125,""ar"",""en"")"),"we've got")</f>
        <v>we've got</v>
      </c>
    </row>
    <row r="126">
      <c r="A126" s="2" t="s">
        <v>126</v>
      </c>
      <c r="B126" s="3" t="str">
        <f>IFERROR(__xludf.DUMMYFUNCTION("GOOGLETRANSLATE(A126,""ar"",""en"")"),"that it")</f>
        <v>that it</v>
      </c>
    </row>
    <row r="127">
      <c r="A127" s="2" t="s">
        <v>127</v>
      </c>
      <c r="B127" s="3" t="str">
        <f>IFERROR(__xludf.DUMMYFUNCTION("GOOGLETRANSLATE(A127,""ar"",""en"")"),"I can")</f>
        <v>I can</v>
      </c>
    </row>
    <row r="128">
      <c r="A128" s="2" t="s">
        <v>128</v>
      </c>
      <c r="B128" s="3" t="str">
        <f>IFERROR(__xludf.DUMMYFUNCTION("GOOGLETRANSLATE(A128,""ar"",""en"")"),"That")</f>
        <v>That</v>
      </c>
    </row>
    <row r="129">
      <c r="A129" s="2" t="s">
        <v>129</v>
      </c>
      <c r="B129" s="3" t="str">
        <f>IFERROR(__xludf.DUMMYFUNCTION("GOOGLETRANSLATE(A129,""ar"",""en"")"),"One")</f>
        <v>One</v>
      </c>
    </row>
    <row r="130">
      <c r="A130" s="2" t="s">
        <v>130</v>
      </c>
      <c r="B130" s="3" t="str">
        <f>IFERROR(__xludf.DUMMYFUNCTION("GOOGLETRANSLATE(A130,""ar"",""en"")"),"I am")</f>
        <v>I am</v>
      </c>
    </row>
    <row r="131">
      <c r="A131" s="2" t="s">
        <v>131</v>
      </c>
      <c r="B131" s="3" t="str">
        <f>IFERROR(__xludf.DUMMYFUNCTION("GOOGLETRANSLATE(A131,""ar"",""en"")"),"Oh")</f>
        <v>Oh</v>
      </c>
    </row>
    <row r="132">
      <c r="A132" s="2" t="s">
        <v>132</v>
      </c>
      <c r="B132" s="3" t="str">
        <f>IFERROR(__xludf.DUMMYFUNCTION("GOOGLETRANSLATE(A132,""ar"",""en"")"),"Will be")</f>
        <v>Will be</v>
      </c>
    </row>
    <row r="133">
      <c r="A133" s="2" t="s">
        <v>133</v>
      </c>
      <c r="B133" s="3" t="str">
        <f>IFERROR(__xludf.DUMMYFUNCTION("GOOGLETRANSLATE(A133,""ar"",""en"")"),"the people")</f>
        <v>the people</v>
      </c>
    </row>
    <row r="134">
      <c r="A134" s="2" t="s">
        <v>134</v>
      </c>
      <c r="B134" s="3" t="str">
        <f>IFERROR(__xludf.DUMMYFUNCTION("GOOGLETRANSLATE(A134,""ar"",""en"")"),"Not")</f>
        <v>Not</v>
      </c>
    </row>
    <row r="135">
      <c r="A135" s="2" t="s">
        <v>135</v>
      </c>
      <c r="B135" s="3" t="str">
        <f>IFERROR(__xludf.DUMMYFUNCTION("GOOGLETRANSLATE(A135,""ar"",""en"")"),"It happened")</f>
        <v>It happened</v>
      </c>
    </row>
    <row r="136">
      <c r="A136" s="2" t="s">
        <v>136</v>
      </c>
      <c r="B136" s="3" t="str">
        <f>IFERROR(__xludf.DUMMYFUNCTION("GOOGLETRANSLATE(A136,""ar"",""en"")"),"In")</f>
        <v>In</v>
      </c>
    </row>
    <row r="137">
      <c r="A137" s="2" t="s">
        <v>137</v>
      </c>
      <c r="B137" s="3" t="str">
        <f>IFERROR(__xludf.DUMMYFUNCTION("GOOGLETRANSLATE(A137,""ar"",""en"")"),"also")</f>
        <v>also</v>
      </c>
    </row>
    <row r="138">
      <c r="A138" s="2" t="s">
        <v>138</v>
      </c>
      <c r="B138" s="3" t="str">
        <f>IFERROR(__xludf.DUMMYFUNCTION("GOOGLETRANSLATE(A138,""ar"",""en"")"),"better")</f>
        <v>better</v>
      </c>
    </row>
    <row r="139">
      <c r="A139" s="2" t="s">
        <v>139</v>
      </c>
      <c r="B139" s="3" t="str">
        <f>IFERROR(__xludf.DUMMYFUNCTION("GOOGLETRANSLATE(A139,""ar"",""en"")"),"a lot")</f>
        <v>a lot</v>
      </c>
    </row>
    <row r="140">
      <c r="A140" s="2" t="s">
        <v>140</v>
      </c>
      <c r="B140" s="3" t="str">
        <f>IFERROR(__xludf.DUMMYFUNCTION("GOOGLETRANSLATE(A140,""ar"",""en"")"),"We")</f>
        <v>We</v>
      </c>
    </row>
    <row r="141">
      <c r="A141" s="2" t="s">
        <v>141</v>
      </c>
      <c r="B141" s="3" t="str">
        <f>IFERROR(__xludf.DUMMYFUNCTION("GOOGLETRANSLATE(A141,""ar"",""en"")"),"my lord")</f>
        <v>my lord</v>
      </c>
    </row>
    <row r="142">
      <c r="A142" s="2" t="s">
        <v>142</v>
      </c>
      <c r="B142" s="3" t="str">
        <f>IFERROR(__xludf.DUMMYFUNCTION("GOOGLETRANSLATE(A142,""ar"",""en"")"),"place")</f>
        <v>place</v>
      </c>
    </row>
    <row r="143">
      <c r="A143" s="2" t="s">
        <v>143</v>
      </c>
      <c r="B143" s="3" t="str">
        <f>IFERROR(__xludf.DUMMYFUNCTION("GOOGLETRANSLATE(A143,""ar"",""en"")"),"are doing")</f>
        <v>are doing</v>
      </c>
    </row>
    <row r="144">
      <c r="A144" s="2" t="s">
        <v>144</v>
      </c>
      <c r="B144" s="3" t="str">
        <f>IFERROR(__xludf.DUMMYFUNCTION("GOOGLETRANSLATE(A144,""ar"",""en"")"),"time")</f>
        <v>time</v>
      </c>
    </row>
    <row r="145">
      <c r="A145" s="2" t="s">
        <v>145</v>
      </c>
      <c r="B145" s="3" t="str">
        <f>IFERROR(__xludf.DUMMYFUNCTION("GOOGLETRANSLATE(A145,""ar"",""en"")"),"Be")</f>
        <v>Be</v>
      </c>
    </row>
    <row r="146">
      <c r="A146" s="2" t="s">
        <v>146</v>
      </c>
      <c r="B146" s="3" t="str">
        <f>IFERROR(__xludf.DUMMYFUNCTION("GOOGLETRANSLATE(A146,""ar"",""en"")"),"I")</f>
        <v>I</v>
      </c>
    </row>
    <row r="147">
      <c r="A147" s="2" t="s">
        <v>147</v>
      </c>
      <c r="B147" s="3" t="str">
        <f>IFERROR(__xludf.DUMMYFUNCTION("GOOGLETRANSLATE(A147,""ar"",""en"")"),"a thing")</f>
        <v>a thing</v>
      </c>
    </row>
    <row r="148">
      <c r="A148" s="2" t="s">
        <v>148</v>
      </c>
      <c r="B148" s="3" t="str">
        <f>IFERROR(__xludf.DUMMYFUNCTION("GOOGLETRANSLATE(A148,""ar"",""en"")"),"by this")</f>
        <v>by this</v>
      </c>
    </row>
    <row r="149">
      <c r="A149" s="2" t="s">
        <v>149</v>
      </c>
      <c r="B149" s="3" t="str">
        <f>IFERROR(__xludf.DUMMYFUNCTION("GOOGLETRANSLATE(A149,""ar"",""en"")"),"Me")</f>
        <v>Me</v>
      </c>
    </row>
    <row r="150">
      <c r="A150" s="2" t="s">
        <v>150</v>
      </c>
      <c r="B150" s="3" t="str">
        <f>IFERROR(__xludf.DUMMYFUNCTION("GOOGLETRANSLATE(A150,""ar"",""en"")"),"if")</f>
        <v>if</v>
      </c>
    </row>
    <row r="151">
      <c r="A151" s="2" t="s">
        <v>151</v>
      </c>
      <c r="B151" s="3" t="str">
        <f>IFERROR(__xludf.DUMMYFUNCTION("GOOGLETRANSLATE(A151,""ar"",""en"")"),"very")</f>
        <v>very</v>
      </c>
    </row>
    <row r="152">
      <c r="A152" s="2" t="s">
        <v>152</v>
      </c>
      <c r="B152" s="3" t="str">
        <f>IFERROR(__xludf.DUMMYFUNCTION("GOOGLETRANSLATE(A152,""ar"",""en"")"),"with me")</f>
        <v>with me</v>
      </c>
    </row>
    <row r="153">
      <c r="A153" s="2" t="s">
        <v>153</v>
      </c>
      <c r="B153" s="3" t="str">
        <f>IFERROR(__xludf.DUMMYFUNCTION("GOOGLETRANSLATE(A153,""ar"",""en"")"),"Others")</f>
        <v>Others</v>
      </c>
    </row>
    <row r="154">
      <c r="A154" s="2" t="s">
        <v>154</v>
      </c>
      <c r="B154" s="3" t="str">
        <f>IFERROR(__xludf.DUMMYFUNCTION("GOOGLETRANSLATE(A154,""ar"",""en"")"),"Sorry")</f>
        <v>Sorry</v>
      </c>
    </row>
    <row r="155">
      <c r="A155" s="2" t="s">
        <v>155</v>
      </c>
      <c r="B155" s="3" t="str">
        <f>IFERROR(__xludf.DUMMYFUNCTION("GOOGLETRANSLATE(A155,""ar"",""en"")"),"Infection")</f>
        <v>Infection</v>
      </c>
    </row>
    <row r="156">
      <c r="A156" s="2" t="s">
        <v>156</v>
      </c>
      <c r="B156" s="3" t="str">
        <f>IFERROR(__xludf.DUMMYFUNCTION("GOOGLETRANSLATE(A156,""ar"",""en"")"),"amazing")</f>
        <v>amazing</v>
      </c>
    </row>
    <row r="157">
      <c r="A157" s="2" t="s">
        <v>157</v>
      </c>
      <c r="B157" s="3" t="str">
        <f>IFERROR(__xludf.DUMMYFUNCTION("GOOGLETRANSLATE(A157,""ar"",""en"")"),"That")</f>
        <v>That</v>
      </c>
    </row>
    <row r="158">
      <c r="A158" s="2" t="s">
        <v>158</v>
      </c>
      <c r="B158" s="3" t="str">
        <f>IFERROR(__xludf.DUMMYFUNCTION("GOOGLETRANSLATE(A158,""ar"",""en"")"),"how much")</f>
        <v>how much</v>
      </c>
    </row>
    <row r="159">
      <c r="A159" s="2" t="s">
        <v>159</v>
      </c>
      <c r="B159" s="3" t="str">
        <f>IFERROR(__xludf.DUMMYFUNCTION("GOOGLETRANSLATE(A159,""ar"",""en"")"),"if")</f>
        <v>if</v>
      </c>
    </row>
    <row r="160">
      <c r="A160" s="2" t="s">
        <v>160</v>
      </c>
      <c r="B160" s="3" t="str">
        <f>IFERROR(__xludf.DUMMYFUNCTION("GOOGLETRANSLATE(A160,""ar"",""en"")"),"then")</f>
        <v>then</v>
      </c>
    </row>
    <row r="161">
      <c r="A161" s="2" t="s">
        <v>161</v>
      </c>
      <c r="B161" s="3" t="str">
        <f>IFERROR(__xludf.DUMMYFUNCTION("GOOGLETRANSLATE(A161,""ar"",""en"")"),"Something")</f>
        <v>Something</v>
      </c>
    </row>
    <row r="162">
      <c r="A162" s="2" t="s">
        <v>162</v>
      </c>
      <c r="B162" s="3" t="str">
        <f>IFERROR(__xludf.DUMMYFUNCTION("GOOGLETRANSLATE(A162,""ar"",""en"")"),"There is")</f>
        <v>There is</v>
      </c>
    </row>
    <row r="163">
      <c r="A163" s="2" t="s">
        <v>163</v>
      </c>
      <c r="B163" s="3" t="str">
        <f>IFERROR(__xludf.DUMMYFUNCTION("GOOGLETRANSLATE(A163,""ar"",""en"")"),"one")</f>
        <v>one</v>
      </c>
    </row>
    <row r="164">
      <c r="A164" s="2" t="s">
        <v>164</v>
      </c>
      <c r="B164" s="3" t="str">
        <f>IFERROR(__xludf.DUMMYFUNCTION("GOOGLETRANSLATE(A164,""ar"",""en"")"),"no")</f>
        <v>no</v>
      </c>
    </row>
    <row r="165">
      <c r="A165" s="2" t="s">
        <v>165</v>
      </c>
      <c r="B165" s="3" t="str">
        <f>IFERROR(__xludf.DUMMYFUNCTION("GOOGLETRANSLATE(A165,""ar"",""en"")"),"I said")</f>
        <v>I said</v>
      </c>
    </row>
    <row r="166">
      <c r="A166" s="2" t="s">
        <v>166</v>
      </c>
      <c r="B166" s="3" t="str">
        <f>IFERROR(__xludf.DUMMYFUNCTION("GOOGLETRANSLATE(A166,""ar"",""en"")"),"It is happening")</f>
        <v>It is happening</v>
      </c>
    </row>
    <row r="167">
      <c r="A167" s="2" t="s">
        <v>167</v>
      </c>
      <c r="B167" s="3" t="str">
        <f>IFERROR(__xludf.DUMMYFUNCTION("GOOGLETRANSLATE(A167,""ar"",""en"")"),"naturally")</f>
        <v>naturally</v>
      </c>
    </row>
    <row r="168">
      <c r="A168" s="2" t="s">
        <v>168</v>
      </c>
      <c r="B168" s="3" t="str">
        <f>IFERROR(__xludf.DUMMYFUNCTION("GOOGLETRANSLATE(A168,""ar"",""en"")"),"Thanks")</f>
        <v>Thanks</v>
      </c>
    </row>
    <row r="169">
      <c r="A169" s="2" t="s">
        <v>169</v>
      </c>
      <c r="B169" s="3" t="str">
        <f>IFERROR(__xludf.DUMMYFUNCTION("GOOGLETRANSLATE(A169,""ar"",""en"")"),"Welcome")</f>
        <v>Welcome</v>
      </c>
    </row>
    <row r="170">
      <c r="A170" s="2" t="s">
        <v>170</v>
      </c>
      <c r="B170" s="3" t="str">
        <f>IFERROR(__xludf.DUMMYFUNCTION("GOOGLETRANSLATE(A170,""ar"",""en"")"),"day")</f>
        <v>day</v>
      </c>
    </row>
    <row r="171">
      <c r="A171" s="2" t="s">
        <v>171</v>
      </c>
      <c r="B171" s="3" t="str">
        <f>IFERROR(__xludf.DUMMYFUNCTION("GOOGLETRANSLATE(A171,""ar"",""en"")"),"my dad")</f>
        <v>my dad</v>
      </c>
    </row>
    <row r="172">
      <c r="A172" s="2" t="s">
        <v>172</v>
      </c>
      <c r="B172" s="3" t="str">
        <f>IFERROR(__xludf.DUMMYFUNCTION("GOOGLETRANSLATE(A172,""ar"",""en"")"),"with you")</f>
        <v>with you</v>
      </c>
    </row>
    <row r="173">
      <c r="A173" s="2" t="s">
        <v>173</v>
      </c>
      <c r="B173" s="3" t="str">
        <f>IFERROR(__xludf.DUMMYFUNCTION("GOOGLETRANSLATE(A173,""ar"",""en"")"),"she has")</f>
        <v>she has</v>
      </c>
    </row>
    <row r="174">
      <c r="A174" s="2" t="s">
        <v>174</v>
      </c>
      <c r="B174" s="3" t="str">
        <f>IFERROR(__xludf.DUMMYFUNCTION("GOOGLETRANSLATE(A174,""ar"",""en"")"),"with me")</f>
        <v>with me</v>
      </c>
    </row>
    <row r="175">
      <c r="A175" s="2" t="s">
        <v>175</v>
      </c>
      <c r="B175" s="3" t="str">
        <f>IFERROR(__xludf.DUMMYFUNCTION("GOOGLETRANSLATE(A175,""ar"",""en"")"),"sir")</f>
        <v>sir</v>
      </c>
    </row>
    <row r="176">
      <c r="A176" s="2" t="s">
        <v>176</v>
      </c>
      <c r="B176" s="3" t="str">
        <f>IFERROR(__xludf.DUMMYFUNCTION("GOOGLETRANSLATE(A176,""ar"",""en"")"),"to learn")</f>
        <v>to learn</v>
      </c>
    </row>
    <row r="177">
      <c r="A177" s="2" t="s">
        <v>177</v>
      </c>
      <c r="B177" s="3" t="str">
        <f>IFERROR(__xludf.DUMMYFUNCTION("GOOGLETRANSLATE(A177,""ar"",""en"")"),"permission")</f>
        <v>permission</v>
      </c>
    </row>
    <row r="178">
      <c r="A178" s="2" t="s">
        <v>178</v>
      </c>
      <c r="B178" s="3" t="str">
        <f>IFERROR(__xludf.DUMMYFUNCTION("GOOGLETRANSLATE(A178,""ar"",""en"")"),"the job")</f>
        <v>the job</v>
      </c>
    </row>
    <row r="179">
      <c r="A179" s="2" t="s">
        <v>179</v>
      </c>
      <c r="B179" s="3" t="str">
        <f>IFERROR(__xludf.DUMMYFUNCTION("GOOGLETRANSLATE(A179,""ar"",""en"")"),"It was completed")</f>
        <v>It was completed</v>
      </c>
    </row>
    <row r="180">
      <c r="A180" s="2" t="s">
        <v>180</v>
      </c>
      <c r="B180" s="3" t="str">
        <f>IFERROR(__xludf.DUMMYFUNCTION("GOOGLETRANSLATE(A180,""ar"",""en"")"),"Place")</f>
        <v>Place</v>
      </c>
    </row>
    <row r="181">
      <c r="A181" s="2" t="s">
        <v>181</v>
      </c>
      <c r="B181" s="3" t="str">
        <f>IFERROR(__xludf.DUMMYFUNCTION("GOOGLETRANSLATE(A181,""ar"",""en"")"),"Tonight")</f>
        <v>Tonight</v>
      </c>
    </row>
    <row r="182">
      <c r="A182" s="2" t="s">
        <v>182</v>
      </c>
      <c r="B182" s="3" t="str">
        <f>IFERROR(__xludf.DUMMYFUNCTION("GOOGLETRANSLATE(A182,""ar"",""en"")"),"divine")</f>
        <v>divine</v>
      </c>
    </row>
    <row r="183">
      <c r="A183" s="2" t="s">
        <v>183</v>
      </c>
      <c r="B183" s="3" t="str">
        <f>IFERROR(__xludf.DUMMYFUNCTION("GOOGLETRANSLATE(A183,""ar"",""en"")"),"For this")</f>
        <v>For this</v>
      </c>
    </row>
    <row r="184">
      <c r="A184" s="2" t="s">
        <v>184</v>
      </c>
      <c r="B184" s="3" t="str">
        <f>IFERROR(__xludf.DUMMYFUNCTION("GOOGLETRANSLATE(A184,""ar"",""en"")"),"an act")</f>
        <v>an act</v>
      </c>
    </row>
    <row r="185">
      <c r="A185" s="2" t="s">
        <v>185</v>
      </c>
      <c r="B185" s="3" t="str">
        <f>IFERROR(__xludf.DUMMYFUNCTION("GOOGLETRANSLATE(A185,""ar"",""en"")"),"thus")</f>
        <v>thus</v>
      </c>
    </row>
    <row r="186">
      <c r="A186" s="2" t="s">
        <v>186</v>
      </c>
      <c r="B186" s="3" t="str">
        <f>IFERROR(__xludf.DUMMYFUNCTION("GOOGLETRANSLATE(A186,""ar"",""en"")"),"My mom")</f>
        <v>My mom</v>
      </c>
    </row>
    <row r="187">
      <c r="A187" s="2" t="s">
        <v>187</v>
      </c>
      <c r="B187" s="3" t="str">
        <f>IFERROR(__xludf.DUMMYFUNCTION("GOOGLETRANSLATE(A187,""ar"",""en"")"),"So")</f>
        <v>So</v>
      </c>
    </row>
    <row r="188">
      <c r="A188" s="2" t="s">
        <v>188</v>
      </c>
      <c r="B188" s="3" t="str">
        <f>IFERROR(__xludf.DUMMYFUNCTION("GOOGLETRANSLATE(A188,""ar"",""en"")"),"unless")</f>
        <v>unless</v>
      </c>
    </row>
    <row r="189">
      <c r="A189" s="2" t="s">
        <v>189</v>
      </c>
      <c r="B189" s="3" t="str">
        <f>IFERROR(__xludf.DUMMYFUNCTION("GOOGLETRANSLATE(A189,""ar"",""en"")"),"For")</f>
        <v>For</v>
      </c>
    </row>
    <row r="190">
      <c r="A190" s="2" t="s">
        <v>190</v>
      </c>
      <c r="B190" s="3" t="str">
        <f>IFERROR(__xludf.DUMMYFUNCTION("GOOGLETRANSLATE(A190,""ar"",""en"")"),"now")</f>
        <v>now</v>
      </c>
    </row>
    <row r="191">
      <c r="A191" s="2" t="s">
        <v>191</v>
      </c>
      <c r="B191" s="3" t="str">
        <f>IFERROR(__xludf.DUMMYFUNCTION("GOOGLETRANSLATE(A191,""ar"",""en"")"),"around")</f>
        <v>around</v>
      </c>
    </row>
    <row r="192">
      <c r="A192" s="2" t="s">
        <v>192</v>
      </c>
      <c r="B192" s="3" t="str">
        <f>IFERROR(__xludf.DUMMYFUNCTION("GOOGLETRANSLATE(A192,""ar"",""en"")"),"With")</f>
        <v>With</v>
      </c>
    </row>
    <row r="193">
      <c r="A193" s="2" t="s">
        <v>193</v>
      </c>
      <c r="B193" s="3" t="str">
        <f>IFERROR(__xludf.DUMMYFUNCTION("GOOGLETRANSLATE(A193,""ar"",""en"")"),"truly")</f>
        <v>truly</v>
      </c>
    </row>
    <row r="194">
      <c r="A194" s="2" t="s">
        <v>194</v>
      </c>
      <c r="B194" s="3" t="str">
        <f>IFERROR(__xludf.DUMMYFUNCTION("GOOGLETRANSLATE(A194,""ar"",""en"")"),"the truth")</f>
        <v>the truth</v>
      </c>
    </row>
    <row r="195">
      <c r="A195" s="2" t="s">
        <v>195</v>
      </c>
      <c r="B195" s="3" t="str">
        <f>IFERROR(__xludf.DUMMYFUNCTION("GOOGLETRANSLATE(A195,""ar"",""en"")"),"everyone")</f>
        <v>everyone</v>
      </c>
    </row>
    <row r="196">
      <c r="A196" s="2" t="s">
        <v>196</v>
      </c>
      <c r="B196" s="3" t="str">
        <f>IFERROR(__xludf.DUMMYFUNCTION("GOOGLETRANSLATE(A196,""ar"",""en"")"),"We can")</f>
        <v>We can</v>
      </c>
    </row>
    <row r="197">
      <c r="A197" s="2" t="s">
        <v>197</v>
      </c>
      <c r="B197" s="3" t="str">
        <f>IFERROR(__xludf.DUMMYFUNCTION("GOOGLETRANSLATE(A197,""ar"",""en"")"),"certainly")</f>
        <v>certainly</v>
      </c>
    </row>
    <row r="198">
      <c r="A198" s="2" t="s">
        <v>198</v>
      </c>
      <c r="B198" s="3" t="str">
        <f>IFERROR(__xludf.DUMMYFUNCTION("GOOGLETRANSLATE(A198,""ar"",""en"")"),"because")</f>
        <v>because</v>
      </c>
    </row>
    <row r="199">
      <c r="A199" s="2" t="s">
        <v>199</v>
      </c>
      <c r="B199" s="3" t="str">
        <f>IFERROR(__xludf.DUMMYFUNCTION("GOOGLETRANSLATE(A199,""ar"",""en"")"),"he have")</f>
        <v>he have</v>
      </c>
    </row>
    <row r="200">
      <c r="A200" s="2" t="s">
        <v>200</v>
      </c>
      <c r="B200" s="3" t="str">
        <f>IFERROR(__xludf.DUMMYFUNCTION("GOOGLETRANSLATE(A200,""ar"",""en"")"),"for us")</f>
        <v>for us</v>
      </c>
    </row>
    <row r="201">
      <c r="A201" s="2" t="s">
        <v>201</v>
      </c>
      <c r="B201" s="3" t="str">
        <f>IFERROR(__xludf.DUMMYFUNCTION("GOOGLETRANSLATE(A201,""ar"",""en"")"),"during")</f>
        <v>during</v>
      </c>
    </row>
    <row r="202">
      <c r="A202" s="2" t="s">
        <v>202</v>
      </c>
      <c r="B202" s="3" t="str">
        <f>IFERROR(__xludf.DUMMYFUNCTION("GOOGLETRANSLATE(A202,""ar"",""en"")"),"P")</f>
        <v>P</v>
      </c>
    </row>
    <row r="203">
      <c r="A203" s="2" t="s">
        <v>203</v>
      </c>
      <c r="B203" s="3" t="str">
        <f>IFERROR(__xludf.DUMMYFUNCTION("GOOGLETRANSLATE(A203,""ar"",""en"")"),"In a way")</f>
        <v>In a way</v>
      </c>
    </row>
    <row r="204">
      <c r="A204" s="2" t="s">
        <v>204</v>
      </c>
      <c r="B204" s="3" t="str">
        <f>IFERROR(__xludf.DUMMYFUNCTION("GOOGLETRANSLATE(A204,""ar"",""en"")"),"the world")</f>
        <v>the world</v>
      </c>
    </row>
    <row r="205">
      <c r="A205" s="2" t="s">
        <v>205</v>
      </c>
      <c r="B205" s="3" t="str">
        <f>IFERROR(__xludf.DUMMYFUNCTION("GOOGLETRANSLATE(A205,""ar"",""en"")"),"Just")</f>
        <v>Just</v>
      </c>
    </row>
    <row r="206">
      <c r="A206" s="2" t="s">
        <v>206</v>
      </c>
      <c r="B206" s="3" t="str">
        <f>IFERROR(__xludf.DUMMYFUNCTION("GOOGLETRANSLATE(A206,""ar"",""en"")"),"State")</f>
        <v>State</v>
      </c>
    </row>
    <row r="207">
      <c r="A207" s="2" t="s">
        <v>207</v>
      </c>
      <c r="B207" s="3" t="str">
        <f>IFERROR(__xludf.DUMMYFUNCTION("GOOGLETRANSLATE(A207,""ar"",""en"")"),"going")</f>
        <v>going</v>
      </c>
    </row>
    <row r="208">
      <c r="A208" s="2" t="s">
        <v>208</v>
      </c>
      <c r="B208" s="3" t="str">
        <f>IFERROR(__xludf.DUMMYFUNCTION("GOOGLETRANSLATE(A208,""ar"",""en"")"),"on her")</f>
        <v>on her</v>
      </c>
    </row>
    <row r="209">
      <c r="A209" s="2" t="s">
        <v>209</v>
      </c>
      <c r="B209" s="3" t="str">
        <f>IFERROR(__xludf.DUMMYFUNCTION("GOOGLETRANSLATE(A209,""ar"",""en"")"),"In")</f>
        <v>In</v>
      </c>
    </row>
    <row r="210">
      <c r="A210" s="2" t="s">
        <v>210</v>
      </c>
      <c r="B210" s="3" t="str">
        <f>IFERROR(__xludf.DUMMYFUNCTION("GOOGLETRANSLATE(A210,""ar"",""en"")"),"I mean")</f>
        <v>I mean</v>
      </c>
    </row>
    <row r="211">
      <c r="A211" s="2" t="s">
        <v>211</v>
      </c>
      <c r="B211" s="3" t="str">
        <f>IFERROR(__xludf.DUMMYFUNCTION("GOOGLETRANSLATE(A211,""ar"",""en"")"),"I did")</f>
        <v>I did</v>
      </c>
    </row>
    <row r="212">
      <c r="A212" s="2" t="s">
        <v>212</v>
      </c>
      <c r="B212" s="3" t="str">
        <f>IFERROR(__xludf.DUMMYFUNCTION("GOOGLETRANSLATE(A212,""ar"",""en"")"),"He said")</f>
        <v>He said</v>
      </c>
    </row>
    <row r="213">
      <c r="A213" s="2" t="s">
        <v>213</v>
      </c>
      <c r="B213" s="3" t="str">
        <f>IFERROR(__xludf.DUMMYFUNCTION("GOOGLETRANSLATE(A213,""ar"",""en"")"),"they")</f>
        <v>they</v>
      </c>
    </row>
    <row r="214">
      <c r="A214" s="2" t="s">
        <v>214</v>
      </c>
      <c r="B214" s="3" t="str">
        <f>IFERROR(__xludf.DUMMYFUNCTION("GOOGLETRANSLATE(A214,""ar"",""en"")"),"the home")</f>
        <v>the home</v>
      </c>
    </row>
    <row r="215">
      <c r="A215" s="2" t="s">
        <v>215</v>
      </c>
      <c r="B215" s="3" t="str">
        <f>IFERROR(__xludf.DUMMYFUNCTION("GOOGLETRANSLATE(A215,""ar"",""en"")"),"about him")</f>
        <v>about him</v>
      </c>
    </row>
    <row r="216">
      <c r="A216" s="2" t="s">
        <v>216</v>
      </c>
      <c r="B216" s="3" t="str">
        <f>IFERROR(__xludf.DUMMYFUNCTION("GOOGLETRANSLATE(A216,""ar"",""en"")"),"Ha")</f>
        <v>Ha</v>
      </c>
    </row>
    <row r="217">
      <c r="A217" s="2" t="s">
        <v>217</v>
      </c>
      <c r="B217" s="3" t="str">
        <f>IFERROR(__xludf.DUMMYFUNCTION("GOOGLETRANSLATE(A217,""ar"",""en"")"),"about")</f>
        <v>about</v>
      </c>
    </row>
    <row r="218">
      <c r="A218" s="2" t="s">
        <v>218</v>
      </c>
      <c r="B218" s="3" t="str">
        <f>IFERROR(__xludf.DUMMYFUNCTION("GOOGLETRANSLATE(A218,""ar"",""en"")"),"I do")</f>
        <v>I do</v>
      </c>
    </row>
    <row r="219">
      <c r="A219" s="2" t="s">
        <v>219</v>
      </c>
      <c r="B219" s="3" t="str">
        <f>IFERROR(__xludf.DUMMYFUNCTION("GOOGLETRANSLATE(A219,""ar"",""en"")"),"I be")</f>
        <v>I be</v>
      </c>
    </row>
    <row r="220">
      <c r="A220" s="2" t="s">
        <v>220</v>
      </c>
      <c r="B220" s="3" t="str">
        <f>IFERROR(__xludf.DUMMYFUNCTION("GOOGLETRANSLATE(A220,""ar"",""en"")"),"the curse")</f>
        <v>the curse</v>
      </c>
    </row>
    <row r="221">
      <c r="A221" s="2" t="s">
        <v>221</v>
      </c>
      <c r="B221" s="3" t="str">
        <f>IFERROR(__xludf.DUMMYFUNCTION("GOOGLETRANSLATE(A221,""ar"",""en"")"),"Extremely")</f>
        <v>Extremely</v>
      </c>
    </row>
    <row r="222">
      <c r="A222" s="2" t="s">
        <v>222</v>
      </c>
      <c r="B222" s="3" t="str">
        <f>IFERROR(__xludf.DUMMYFUNCTION("GOOGLETRANSLATE(A222,""ar"",""en"")"),"in it")</f>
        <v>in it</v>
      </c>
    </row>
    <row r="223">
      <c r="A223" s="2" t="s">
        <v>223</v>
      </c>
      <c r="B223" s="3" t="str">
        <f>IFERROR(__xludf.DUMMYFUNCTION("GOOGLETRANSLATE(A223,""ar"",""en"")"),"between")</f>
        <v>between</v>
      </c>
    </row>
    <row r="224">
      <c r="A224" s="2" t="s">
        <v>224</v>
      </c>
      <c r="B224" s="3" t="str">
        <f>IFERROR(__xludf.DUMMYFUNCTION("GOOGLETRANSLATE(A224,""ar"",""en"")"),"We are")</f>
        <v>We are</v>
      </c>
    </row>
    <row r="225">
      <c r="A225" s="2" t="s">
        <v>225</v>
      </c>
      <c r="B225" s="3" t="str">
        <f>IFERROR(__xludf.DUMMYFUNCTION("GOOGLETRANSLATE(A225,""ar"",""en"")"),"From you")</f>
        <v>From you</v>
      </c>
    </row>
    <row r="226">
      <c r="A226" s="2" t="s">
        <v>226</v>
      </c>
      <c r="B226" s="3" t="str">
        <f>IFERROR(__xludf.DUMMYFUNCTION("GOOGLETRANSLATE(A226,""ar"",""en"")"),"and this is")</f>
        <v>and this is</v>
      </c>
    </row>
    <row r="227">
      <c r="A227" s="2" t="s">
        <v>227</v>
      </c>
      <c r="B227" s="3" t="str">
        <f>IFERROR(__xludf.DUMMYFUNCTION("GOOGLETRANSLATE(A227,""ar"",""en"")"),"for you")</f>
        <v>for you</v>
      </c>
    </row>
    <row r="228">
      <c r="A228" s="2" t="s">
        <v>228</v>
      </c>
      <c r="B228" s="3" t="str">
        <f>IFERROR(__xludf.DUMMYFUNCTION("GOOGLETRANSLATE(A228,""ar"",""en"")"),"Good")</f>
        <v>Good</v>
      </c>
    </row>
    <row r="229">
      <c r="A229" s="2" t="s">
        <v>229</v>
      </c>
      <c r="B229" s="3" t="str">
        <f>IFERROR(__xludf.DUMMYFUNCTION("GOOGLETRANSLATE(A229,""ar"",""en"")"),"Means")</f>
        <v>Means</v>
      </c>
    </row>
    <row r="230">
      <c r="A230" s="2" t="s">
        <v>230</v>
      </c>
      <c r="B230" s="3" t="str">
        <f>IFERROR(__xludf.DUMMYFUNCTION("GOOGLETRANSLATE(A230,""ar"",""en"")"),"merely")</f>
        <v>merely</v>
      </c>
    </row>
    <row r="231">
      <c r="A231" s="2" t="s">
        <v>231</v>
      </c>
      <c r="B231" s="3" t="str">
        <f>IFERROR(__xludf.DUMMYFUNCTION("GOOGLETRANSLATE(A231,""ar"",""en"")"),"I suspect")</f>
        <v>I suspect</v>
      </c>
    </row>
    <row r="232">
      <c r="A232" s="2" t="s">
        <v>232</v>
      </c>
      <c r="B232" s="3" t="str">
        <f>IFERROR(__xludf.DUMMYFUNCTION("GOOGLETRANSLATE(A232,""ar"",""en"")"),"You are")</f>
        <v>You are</v>
      </c>
    </row>
    <row r="233">
      <c r="A233" s="2" t="s">
        <v>233</v>
      </c>
      <c r="B233" s="3" t="str">
        <f>IFERROR(__xludf.DUMMYFUNCTION("GOOGLETRANSLATE(A233,""ar"",""en"")"),"Mona")</f>
        <v>Mona</v>
      </c>
    </row>
    <row r="234">
      <c r="A234" s="2" t="s">
        <v>234</v>
      </c>
      <c r="B234" s="3" t="str">
        <f>IFERROR(__xludf.DUMMYFUNCTION("GOOGLETRANSLATE(A234,""ar"",""en"")"),"that")</f>
        <v>that</v>
      </c>
    </row>
    <row r="235">
      <c r="A235" s="2" t="s">
        <v>235</v>
      </c>
      <c r="B235" s="3" t="str">
        <f>IFERROR(__xludf.DUMMYFUNCTION("GOOGLETRANSLATE(A235,""ar"",""en"")"),"with regards")</f>
        <v>with regards</v>
      </c>
    </row>
    <row r="236">
      <c r="A236" s="2" t="s">
        <v>236</v>
      </c>
      <c r="B236" s="3" t="str">
        <f>IFERROR(__xludf.DUMMYFUNCTION("GOOGLETRANSLATE(A236,""ar"",""en"")"),"Matters")</f>
        <v>Matters</v>
      </c>
    </row>
    <row r="237">
      <c r="A237" s="2" t="s">
        <v>237</v>
      </c>
      <c r="B237" s="3" t="str">
        <f>IFERROR(__xludf.DUMMYFUNCTION("GOOGLETRANSLATE(A237,""ar"",""en"")"),"an idea")</f>
        <v>an idea</v>
      </c>
    </row>
    <row r="238">
      <c r="A238" s="2" t="s">
        <v>238</v>
      </c>
      <c r="B238" s="3" t="str">
        <f>IFERROR(__xludf.DUMMYFUNCTION("GOOGLETRANSLATE(A238,""ar"",""en"")"),"Mother")</f>
        <v>Mother</v>
      </c>
    </row>
    <row r="239">
      <c r="A239" s="2" t="s">
        <v>239</v>
      </c>
      <c r="B239" s="3" t="str">
        <f>IFERROR(__xludf.DUMMYFUNCTION("GOOGLETRANSLATE(A239,""ar"",""en"")"),"when")</f>
        <v>when</v>
      </c>
    </row>
    <row r="240">
      <c r="A240" s="2" t="s">
        <v>240</v>
      </c>
      <c r="B240" s="3" t="str">
        <f>IFERROR(__xludf.DUMMYFUNCTION("GOOGLETRANSLATE(A240,""ar"",""en"")"),"Thing")</f>
        <v>Thing</v>
      </c>
    </row>
    <row r="241">
      <c r="A241" s="2" t="s">
        <v>241</v>
      </c>
      <c r="B241" s="3" t="str">
        <f>IFERROR(__xludf.DUMMYFUNCTION("GOOGLETRANSLATE(A241,""ar"",""en"")"),"the money")</f>
        <v>the money</v>
      </c>
    </row>
    <row r="242">
      <c r="A242" s="2" t="s">
        <v>242</v>
      </c>
      <c r="B242" s="3" t="str">
        <f>IFERROR(__xludf.DUMMYFUNCTION("GOOGLETRANSLATE(A242,""ar"",""en"")"),"We were")</f>
        <v>We were</v>
      </c>
    </row>
    <row r="243">
      <c r="A243" s="2" t="s">
        <v>243</v>
      </c>
      <c r="B243" s="3" t="str">
        <f>IFERROR(__xludf.DUMMYFUNCTION("GOOGLETRANSLATE(A243,""ar"",""en"")"),"I say")</f>
        <v>I say</v>
      </c>
    </row>
    <row r="244">
      <c r="A244" s="2" t="s">
        <v>244</v>
      </c>
      <c r="B244" s="3" t="str">
        <f>IFERROR(__xludf.DUMMYFUNCTION("GOOGLETRANSLATE(A244,""ar"",""en"")"),"a job")</f>
        <v>a job</v>
      </c>
    </row>
    <row r="245">
      <c r="A245" s="2" t="s">
        <v>245</v>
      </c>
      <c r="B245" s="3" t="str">
        <f>IFERROR(__xludf.DUMMYFUNCTION("GOOGLETRANSLATE(A245,""ar"",""en"")"),"never")</f>
        <v>never</v>
      </c>
    </row>
    <row r="246">
      <c r="A246" s="2" t="s">
        <v>246</v>
      </c>
      <c r="B246" s="3" t="str">
        <f>IFERROR(__xludf.DUMMYFUNCTION("GOOGLETRANSLATE(A246,""ar"",""en"")"),"it will be")</f>
        <v>it will be</v>
      </c>
    </row>
    <row r="247">
      <c r="A247" s="2" t="s">
        <v>247</v>
      </c>
      <c r="B247" s="3" t="str">
        <f>IFERROR(__xludf.DUMMYFUNCTION("GOOGLETRANSLATE(A247,""ar"",""en"")"),"on")</f>
        <v>on</v>
      </c>
    </row>
    <row r="248">
      <c r="A248" s="2" t="s">
        <v>248</v>
      </c>
      <c r="B248" s="3" t="str">
        <f>IFERROR(__xludf.DUMMYFUNCTION("GOOGLETRANSLATE(A248,""ar"",""en"")"),"any")</f>
        <v>any</v>
      </c>
    </row>
    <row r="249">
      <c r="A249" s="2" t="s">
        <v>249</v>
      </c>
      <c r="B249" s="3" t="str">
        <f>IFERROR(__xludf.DUMMYFUNCTION("GOOGLETRANSLATE(A249,""ar"",""en"")"),"Command")</f>
        <v>Command</v>
      </c>
    </row>
    <row r="250">
      <c r="A250" s="2" t="s">
        <v>250</v>
      </c>
      <c r="B250" s="3" t="str">
        <f>IFERROR(__xludf.DUMMYFUNCTION("GOOGLETRANSLATE(A250,""ar"",""en"")"),"Says")</f>
        <v>Says</v>
      </c>
    </row>
    <row r="251">
      <c r="A251" s="2" t="s">
        <v>251</v>
      </c>
      <c r="B251" s="3" t="str">
        <f>IFERROR(__xludf.DUMMYFUNCTION("GOOGLETRANSLATE(A251,""ar"",""en"")"),"to stop")</f>
        <v>to stop</v>
      </c>
    </row>
    <row r="252">
      <c r="A252" s="2" t="s">
        <v>252</v>
      </c>
      <c r="B252" s="3" t="str">
        <f>IFERROR(__xludf.DUMMYFUNCTION("GOOGLETRANSLATE(A252,""ar"",""en"")"),"these")</f>
        <v>these</v>
      </c>
    </row>
    <row r="253">
      <c r="A253" s="2" t="s">
        <v>253</v>
      </c>
      <c r="B253" s="3" t="str">
        <f>IFERROR(__xludf.DUMMYFUNCTION("GOOGLETRANSLATE(A253,""ar"",""en"")"),"Mr.")</f>
        <v>Mr.</v>
      </c>
    </row>
    <row r="254">
      <c r="A254" s="2" t="s">
        <v>254</v>
      </c>
      <c r="B254" s="3" t="str">
        <f>IFERROR(__xludf.DUMMYFUNCTION("GOOGLETRANSLATE(A254,""ar"",""en"")"),"Look")</f>
        <v>Look</v>
      </c>
    </row>
    <row r="255">
      <c r="A255" s="2" t="s">
        <v>255</v>
      </c>
      <c r="B255" s="3" t="str">
        <f>IFERROR(__xludf.DUMMYFUNCTION("GOOGLETRANSLATE(A255,""ar"",""en"")"),"when")</f>
        <v>when</v>
      </c>
    </row>
    <row r="256">
      <c r="A256" s="2" t="s">
        <v>256</v>
      </c>
      <c r="B256" s="3" t="str">
        <f>IFERROR(__xludf.DUMMYFUNCTION("GOOGLETRANSLATE(A256,""ar"",""en"")"),"from him")</f>
        <v>from him</v>
      </c>
    </row>
    <row r="257">
      <c r="A257" s="2" t="s">
        <v>257</v>
      </c>
      <c r="B257" s="3" t="str">
        <f>IFERROR(__xludf.DUMMYFUNCTION("GOOGLETRANSLATE(A257,""ar"",""en"")"),"The Road")</f>
        <v>The Road</v>
      </c>
    </row>
    <row r="258">
      <c r="A258" s="2" t="s">
        <v>258</v>
      </c>
      <c r="B258" s="3" t="str">
        <f>IFERROR(__xludf.DUMMYFUNCTION("GOOGLETRANSLATE(A258,""ar"",""en"")"),"I feel")</f>
        <v>I feel</v>
      </c>
    </row>
    <row r="259">
      <c r="A259" s="2" t="s">
        <v>259</v>
      </c>
      <c r="B259" s="3" t="str">
        <f>IFERROR(__xludf.DUMMYFUNCTION("GOOGLETRANSLATE(A259,""ar"",""en"")"),"I got")</f>
        <v>I got</v>
      </c>
    </row>
    <row r="260">
      <c r="A260" s="2" t="s">
        <v>260</v>
      </c>
      <c r="B260" s="3" t="str">
        <f>IFERROR(__xludf.DUMMYFUNCTION("GOOGLETRANSLATE(A260,""ar"",""en"")"),"life")</f>
        <v>life</v>
      </c>
    </row>
    <row r="261">
      <c r="A261" s="2" t="s">
        <v>261</v>
      </c>
      <c r="B261" s="3" t="str">
        <f>IFERROR(__xludf.DUMMYFUNCTION("GOOGLETRANSLATE(A261,""ar"",""en"")"),"that I")</f>
        <v>that I</v>
      </c>
    </row>
    <row r="262">
      <c r="A262" s="2" t="s">
        <v>262</v>
      </c>
      <c r="B262" s="3" t="str">
        <f>IFERROR(__xludf.DUMMYFUNCTION("GOOGLETRANSLATE(A262,""ar"",""en"")"),"same")</f>
        <v>same</v>
      </c>
    </row>
    <row r="263">
      <c r="A263" s="2" t="s">
        <v>263</v>
      </c>
      <c r="B263" s="3" t="str">
        <f>IFERROR(__xludf.DUMMYFUNCTION("GOOGLETRANSLATE(A263,""ar"",""en"")"),"With")</f>
        <v>With</v>
      </c>
    </row>
    <row r="264">
      <c r="A264" s="2" t="s">
        <v>264</v>
      </c>
      <c r="B264" s="3" t="str">
        <f>IFERROR(__xludf.DUMMYFUNCTION("GOOGLETRANSLATE(A264,""ar"",""en"")"),"Need")</f>
        <v>Need</v>
      </c>
    </row>
    <row r="265">
      <c r="A265" s="2" t="s">
        <v>265</v>
      </c>
      <c r="B265" s="3" t="str">
        <f>IFERROR(__xludf.DUMMYFUNCTION("GOOGLETRANSLATE(A265,""ar"",""en"")"),"because of")</f>
        <v>because of</v>
      </c>
    </row>
    <row r="266">
      <c r="A266" s="2" t="s">
        <v>266</v>
      </c>
      <c r="B266" s="3" t="str">
        <f>IFERROR(__xludf.DUMMYFUNCTION("GOOGLETRANSLATE(A266,""ar"",""en"")"),"Whose")</f>
        <v>Whose</v>
      </c>
    </row>
    <row r="267">
      <c r="A267" s="2" t="s">
        <v>267</v>
      </c>
      <c r="B267" s="3" t="str">
        <f>IFERROR(__xludf.DUMMYFUNCTION("GOOGLETRANSLATE(A267,""ar"",""en"")"),"Could you")</f>
        <v>Could you</v>
      </c>
    </row>
    <row r="268">
      <c r="A268" s="2" t="s">
        <v>268</v>
      </c>
      <c r="B268" s="3" t="str">
        <f>IFERROR(__xludf.DUMMYFUNCTION("GOOGLETRANSLATE(A268,""ar"",""en"")"),"Wicked")</f>
        <v>Wicked</v>
      </c>
    </row>
    <row r="269">
      <c r="A269" s="2" t="s">
        <v>269</v>
      </c>
      <c r="B269" s="3" t="str">
        <f>IFERROR(__xludf.DUMMYFUNCTION("GOOGLETRANSLATE(A269,""ar"",""en"")"),"any")</f>
        <v>any</v>
      </c>
    </row>
    <row r="270">
      <c r="A270" s="2" t="s">
        <v>270</v>
      </c>
      <c r="B270" s="3" t="str">
        <f>IFERROR(__xludf.DUMMYFUNCTION("GOOGLETRANSLATE(A270,""ar"",""en"")"),"without")</f>
        <v>without</v>
      </c>
    </row>
    <row r="271">
      <c r="A271" s="2" t="s">
        <v>271</v>
      </c>
      <c r="B271" s="3" t="str">
        <f>IFERROR(__xludf.DUMMYFUNCTION("GOOGLETRANSLATE(A271,""ar"",""en"")"),"to you")</f>
        <v>to you</v>
      </c>
    </row>
    <row r="272">
      <c r="A272" s="2" t="s">
        <v>272</v>
      </c>
      <c r="B272" s="3" t="str">
        <f>IFERROR(__xludf.DUMMYFUNCTION("GOOGLETRANSLATE(A272,""ar"",""en"")"),"Appear")</f>
        <v>Appear</v>
      </c>
    </row>
    <row r="273">
      <c r="A273" s="2" t="s">
        <v>273</v>
      </c>
      <c r="B273" s="3" t="str">
        <f>IFERROR(__xludf.DUMMYFUNCTION("GOOGLETRANSLATE(A273,""ar"",""en"")"),"Show")</f>
        <v>Show</v>
      </c>
    </row>
    <row r="274">
      <c r="A274" s="2" t="s">
        <v>274</v>
      </c>
      <c r="B274" s="3" t="str">
        <f>IFERROR(__xludf.DUMMYFUNCTION("GOOGLETRANSLATE(A274,""ar"",""en"")"),"Hell")</f>
        <v>Hell</v>
      </c>
    </row>
    <row r="275">
      <c r="A275" s="2" t="s">
        <v>275</v>
      </c>
      <c r="B275" s="3" t="str">
        <f>IFERROR(__xludf.DUMMYFUNCTION("GOOGLETRANSLATE(A275,""ar"",""en"")"),"Being")</f>
        <v>Being</v>
      </c>
    </row>
    <row r="276">
      <c r="A276" s="2" t="s">
        <v>276</v>
      </c>
      <c r="B276" s="3" t="str">
        <f>IFERROR(__xludf.DUMMYFUNCTION("GOOGLETRANSLATE(A276,""ar"",""en"")"),"I believe")</f>
        <v>I believe</v>
      </c>
    </row>
    <row r="277">
      <c r="A277" s="2" t="s">
        <v>277</v>
      </c>
      <c r="B277" s="3" t="str">
        <f>IFERROR(__xludf.DUMMYFUNCTION("GOOGLETRANSLATE(A277,""ar"",""en"")"),"when")</f>
        <v>when</v>
      </c>
    </row>
    <row r="278">
      <c r="A278" s="2" t="s">
        <v>278</v>
      </c>
      <c r="B278" s="3" t="str">
        <f>IFERROR(__xludf.DUMMYFUNCTION("GOOGLETRANSLATE(A278,""ar"",""en"")"),"sorry")</f>
        <v>sorry</v>
      </c>
    </row>
    <row r="279">
      <c r="A279" s="2" t="s">
        <v>279</v>
      </c>
      <c r="B279" s="3" t="str">
        <f>IFERROR(__xludf.DUMMYFUNCTION("GOOGLETRANSLATE(A279,""ar"",""en"")"),"where")</f>
        <v>where</v>
      </c>
    </row>
    <row r="280">
      <c r="A280" s="2" t="s">
        <v>280</v>
      </c>
      <c r="B280" s="3" t="str">
        <f>IFERROR(__xludf.DUMMYFUNCTION("GOOGLETRANSLATE(A280,""ar"",""en"")"),"always")</f>
        <v>always</v>
      </c>
    </row>
    <row r="281">
      <c r="A281" s="2" t="s">
        <v>281</v>
      </c>
      <c r="B281" s="3" t="str">
        <f>IFERROR(__xludf.DUMMYFUNCTION("GOOGLETRANSLATE(A281,""ar"",""en"")"),"And you")</f>
        <v>And you</v>
      </c>
    </row>
    <row r="282">
      <c r="A282" s="2" t="s">
        <v>282</v>
      </c>
      <c r="B282" s="3" t="str">
        <f>IFERROR(__xludf.DUMMYFUNCTION("GOOGLETRANSLATE(A282,""ar"",""en"")"),"under")</f>
        <v>under</v>
      </c>
    </row>
    <row r="283">
      <c r="A283" s="2" t="s">
        <v>283</v>
      </c>
      <c r="B283" s="3" t="str">
        <f>IFERROR(__xludf.DUMMYFUNCTION("GOOGLETRANSLATE(A283,""ar"",""en"")"),"Good")</f>
        <v>Good</v>
      </c>
    </row>
    <row r="284">
      <c r="A284" s="2" t="s">
        <v>284</v>
      </c>
      <c r="B284" s="3" t="str">
        <f>IFERROR(__xludf.DUMMYFUNCTION("GOOGLETRANSLATE(A284,""ar"",""en"")"),"Come here")</f>
        <v>Come here</v>
      </c>
    </row>
    <row r="285">
      <c r="A285" s="2" t="s">
        <v>285</v>
      </c>
      <c r="B285" s="3" t="str">
        <f>IFERROR(__xludf.DUMMYFUNCTION("GOOGLETRANSLATE(A285,""ar"",""en"")"),"actually")</f>
        <v>actually</v>
      </c>
    </row>
    <row r="286">
      <c r="A286" s="2" t="s">
        <v>286</v>
      </c>
      <c r="B286" s="3" t="str">
        <f>IFERROR(__xludf.DUMMYFUNCTION("GOOGLETRANSLATE(A286,""ar"",""en"")"),"but rather")</f>
        <v>but rather</v>
      </c>
    </row>
    <row r="287">
      <c r="A287" s="2" t="s">
        <v>287</v>
      </c>
      <c r="B287" s="3" t="str">
        <f>IFERROR(__xludf.DUMMYFUNCTION("GOOGLETRANSLATE(A287,""ar"",""en"")"),"Please")</f>
        <v>Please</v>
      </c>
    </row>
    <row r="288">
      <c r="A288" s="2" t="s">
        <v>288</v>
      </c>
      <c r="B288" s="3" t="str">
        <f>IFERROR(__xludf.DUMMYFUNCTION("GOOGLETRANSLATE(A288,""ar"",""en"")"),"The things")</f>
        <v>The things</v>
      </c>
    </row>
    <row r="289">
      <c r="A289" s="2" t="s">
        <v>289</v>
      </c>
      <c r="B289" s="3" t="str">
        <f>IFERROR(__xludf.DUMMYFUNCTION("GOOGLETRANSLATE(A289,""ar"",""en"")"),"a night")</f>
        <v>a night</v>
      </c>
    </row>
    <row r="290">
      <c r="A290" s="2" t="s">
        <v>290</v>
      </c>
      <c r="B290" s="3" t="str">
        <f>IFERROR(__xludf.DUMMYFUNCTION("GOOGLETRANSLATE(A290,""ar"",""en"")"),"yourself")</f>
        <v>yourself</v>
      </c>
    </row>
    <row r="291">
      <c r="A291" s="2" t="s">
        <v>291</v>
      </c>
      <c r="B291" s="3" t="str">
        <f>IFERROR(__xludf.DUMMYFUNCTION("GOOGLETRANSLATE(A291,""ar"",""en"")"),"in order to")</f>
        <v>in order to</v>
      </c>
    </row>
    <row r="292">
      <c r="A292" s="2" t="s">
        <v>292</v>
      </c>
      <c r="B292" s="3" t="str">
        <f>IFERROR(__xludf.DUMMYFUNCTION("GOOGLETRANSLATE(A292,""ar"",""en"")"),"U think")</f>
        <v>U think</v>
      </c>
    </row>
    <row r="293">
      <c r="A293" s="2" t="s">
        <v>293</v>
      </c>
      <c r="B293" s="3" t="str">
        <f>IFERROR(__xludf.DUMMYFUNCTION("GOOGLETRANSLATE(A293,""ar"",""en"")"),"and he")</f>
        <v>and he</v>
      </c>
    </row>
    <row r="294">
      <c r="A294" s="2" t="s">
        <v>294</v>
      </c>
      <c r="B294" s="3" t="str">
        <f>IFERROR(__xludf.DUMMYFUNCTION("GOOGLETRANSLATE(A294,""ar"",""en"")"),"Right")</f>
        <v>Right</v>
      </c>
    </row>
    <row r="295">
      <c r="A295" s="2" t="s">
        <v>295</v>
      </c>
      <c r="B295" s="3" t="str">
        <f>IFERROR(__xludf.DUMMYFUNCTION("GOOGLETRANSLATE(A295,""ar"",""en"")"),"problem")</f>
        <v>problem</v>
      </c>
    </row>
    <row r="296">
      <c r="A296" s="2" t="s">
        <v>296</v>
      </c>
      <c r="B296" s="3" t="str">
        <f>IFERROR(__xludf.DUMMYFUNCTION("GOOGLETRANSLATE(A296,""ar"",""en"")"),"Something")</f>
        <v>Something</v>
      </c>
    </row>
    <row r="297">
      <c r="A297" s="2" t="s">
        <v>297</v>
      </c>
      <c r="B297" s="3" t="str">
        <f>IFERROR(__xludf.DUMMYFUNCTION("GOOGLETRANSLATE(A297,""ar"",""en"")"),"Please")</f>
        <v>Please</v>
      </c>
    </row>
    <row r="298">
      <c r="A298" s="2" t="s">
        <v>298</v>
      </c>
      <c r="B298" s="3" t="str">
        <f>IFERROR(__xludf.DUMMYFUNCTION("GOOGLETRANSLATE(A298,""ar"",""en"")"),"Go")</f>
        <v>Go</v>
      </c>
    </row>
    <row r="299">
      <c r="A299" s="2" t="s">
        <v>299</v>
      </c>
      <c r="B299" s="3" t="str">
        <f>IFERROR(__xludf.DUMMYFUNCTION("GOOGLETRANSLATE(A299,""ar"",""en"")"),"Wants")</f>
        <v>Wants</v>
      </c>
    </row>
    <row r="300">
      <c r="A300" s="2" t="s">
        <v>300</v>
      </c>
      <c r="B300" s="3" t="str">
        <f>IFERROR(__xludf.DUMMYFUNCTION("GOOGLETRANSLATE(A300,""ar"",""en"")"),"completely")</f>
        <v>completely</v>
      </c>
    </row>
    <row r="301">
      <c r="A301" s="2" t="s">
        <v>301</v>
      </c>
      <c r="B301" s="3" t="str">
        <f>IFERROR(__xludf.DUMMYFUNCTION("GOOGLETRANSLATE(A301,""ar"",""en"")"),"The")</f>
        <v>The</v>
      </c>
    </row>
    <row r="302">
      <c r="A302" s="2" t="s">
        <v>302</v>
      </c>
      <c r="B302" s="3" t="str">
        <f>IFERROR(__xludf.DUMMYFUNCTION("GOOGLETRANSLATE(A302,""ar"",""en"")"),"the only")</f>
        <v>the only</v>
      </c>
    </row>
    <row r="303">
      <c r="A303" s="2" t="s">
        <v>303</v>
      </c>
      <c r="B303" s="3" t="str">
        <f>IFERROR(__xludf.DUMMYFUNCTION("GOOGLETRANSLATE(A303,""ar"",""en"")"),"killing")</f>
        <v>killing</v>
      </c>
    </row>
    <row r="304">
      <c r="A304" s="2" t="s">
        <v>304</v>
      </c>
      <c r="B304" s="3" t="str">
        <f>IFERROR(__xludf.DUMMYFUNCTION("GOOGLETRANSLATE(A304,""ar"",""en"")"),"that they")</f>
        <v>that they</v>
      </c>
    </row>
    <row r="305">
      <c r="A305" s="2" t="s">
        <v>305</v>
      </c>
      <c r="B305" s="3" t="str">
        <f>IFERROR(__xludf.DUMMYFUNCTION("GOOGLETRANSLATE(A305,""ar"",""en"")"),"the person")</f>
        <v>the person</v>
      </c>
    </row>
    <row r="306">
      <c r="A306" s="2" t="s">
        <v>306</v>
      </c>
      <c r="B306" s="3" t="str">
        <f>IFERROR(__xludf.DUMMYFUNCTION("GOOGLETRANSLATE(A306,""ar"",""en"")"),"I saw")</f>
        <v>I saw</v>
      </c>
    </row>
    <row r="307">
      <c r="A307" s="2" t="s">
        <v>307</v>
      </c>
      <c r="B307" s="3" t="str">
        <f>IFERROR(__xludf.DUMMYFUNCTION("GOOGLETRANSLATE(A307,""ar"",""en"")"),"My dear")</f>
        <v>My dear</v>
      </c>
    </row>
    <row r="308">
      <c r="A308" s="2" t="s">
        <v>308</v>
      </c>
      <c r="B308" s="3" t="str">
        <f>IFERROR(__xludf.DUMMYFUNCTION("GOOGLETRANSLATE(A308,""ar"",""en"")"),"throughout")</f>
        <v>throughout</v>
      </c>
    </row>
    <row r="309">
      <c r="A309" s="2" t="s">
        <v>309</v>
      </c>
      <c r="B309" s="3" t="str">
        <f>IFERROR(__xludf.DUMMYFUNCTION("GOOGLETRANSLATE(A309,""ar"",""en"")"),"With this")</f>
        <v>With this</v>
      </c>
    </row>
    <row r="310">
      <c r="A310" s="2" t="s">
        <v>310</v>
      </c>
      <c r="B310" s="3" t="str">
        <f>IFERROR(__xludf.DUMMYFUNCTION("GOOGLETRANSLATE(A310,""ar"",""en"")"),"the police")</f>
        <v>the police</v>
      </c>
    </row>
    <row r="311">
      <c r="A311" s="2" t="s">
        <v>311</v>
      </c>
      <c r="B311" s="3" t="str">
        <f>IFERROR(__xludf.DUMMYFUNCTION("GOOGLETRANSLATE(A311,""ar"",""en"")"),"now")</f>
        <v>now</v>
      </c>
    </row>
    <row r="312">
      <c r="A312" s="2" t="s">
        <v>312</v>
      </c>
      <c r="B312" s="3" t="str">
        <f>IFERROR(__xludf.DUMMYFUNCTION("GOOGLETRANSLATE(A312,""ar"",""en"")"),"I love")</f>
        <v>I love</v>
      </c>
    </row>
    <row r="313">
      <c r="A313" s="2" t="s">
        <v>313</v>
      </c>
      <c r="B313" s="3" t="str">
        <f>IFERROR(__xludf.DUMMYFUNCTION("GOOGLETRANSLATE(A313,""ar"",""en"")"),"that")</f>
        <v>that</v>
      </c>
    </row>
    <row r="314">
      <c r="A314" s="2" t="s">
        <v>314</v>
      </c>
      <c r="B314" s="3" t="str">
        <f>IFERROR(__xludf.DUMMYFUNCTION("GOOGLETRANSLATE(A314,""ar"",""en"")"),"also")</f>
        <v>also</v>
      </c>
    </row>
    <row r="315">
      <c r="A315" s="2" t="s">
        <v>315</v>
      </c>
      <c r="B315" s="3" t="str">
        <f>IFERROR(__xludf.DUMMYFUNCTION("GOOGLETRANSLATE(A315,""ar"",""en"")"),"coffee beans")</f>
        <v>coffee beans</v>
      </c>
    </row>
    <row r="316">
      <c r="A316" s="2" t="s">
        <v>316</v>
      </c>
      <c r="B316" s="3" t="str">
        <f>IFERROR(__xludf.DUMMYFUNCTION("GOOGLETRANSLATE(A316,""ar"",""en"")"),"I wanted")</f>
        <v>I wanted</v>
      </c>
    </row>
    <row r="317">
      <c r="A317" s="2" t="s">
        <v>317</v>
      </c>
      <c r="B317" s="3" t="str">
        <f>IFERROR(__xludf.DUMMYFUNCTION("GOOGLETRANSLATE(A317,""ar"",""en"")"),"Be")</f>
        <v>Be</v>
      </c>
    </row>
    <row r="318">
      <c r="A318" s="2" t="s">
        <v>318</v>
      </c>
      <c r="B318" s="3" t="str">
        <f>IFERROR(__xludf.DUMMYFUNCTION("GOOGLETRANSLATE(A318,""ar"",""en"")"),"all")</f>
        <v>all</v>
      </c>
    </row>
    <row r="319">
      <c r="A319" s="2" t="s">
        <v>319</v>
      </c>
      <c r="B319" s="3" t="str">
        <f>IFERROR(__xludf.DUMMYFUNCTION("GOOGLETRANSLATE(A319,""ar"",""en"")"),"fire")</f>
        <v>fire</v>
      </c>
    </row>
    <row r="320">
      <c r="A320" s="2" t="s">
        <v>320</v>
      </c>
      <c r="B320" s="3" t="str">
        <f>IFERROR(__xludf.DUMMYFUNCTION("GOOGLETRANSLATE(A320,""ar"",""en"")"),"I heard")</f>
        <v>I heard</v>
      </c>
    </row>
    <row r="321">
      <c r="A321" s="2" t="s">
        <v>321</v>
      </c>
      <c r="B321" s="3" t="str">
        <f>IFERROR(__xludf.DUMMYFUNCTION("GOOGLETRANSLATE(A321,""ar"",""en"")"),"Okay")</f>
        <v>Okay</v>
      </c>
    </row>
    <row r="322">
      <c r="A322" s="2" t="s">
        <v>322</v>
      </c>
      <c r="B322" s="3" t="str">
        <f>IFERROR(__xludf.DUMMYFUNCTION("GOOGLETRANSLATE(A322,""ar"",""en"")"),"all")</f>
        <v>all</v>
      </c>
    </row>
    <row r="323">
      <c r="A323" s="2" t="s">
        <v>323</v>
      </c>
      <c r="B323" s="3" t="str">
        <f>IFERROR(__xludf.DUMMYFUNCTION("GOOGLETRANSLATE(A323,""ar"",""en"")"),"that")</f>
        <v>that</v>
      </c>
    </row>
    <row r="324">
      <c r="A324" s="2" t="s">
        <v>324</v>
      </c>
      <c r="B324" s="3" t="str">
        <f>IFERROR(__xludf.DUMMYFUNCTION("GOOGLETRANSLATE(A324,""ar"",""en"")"),"a little")</f>
        <v>a little</v>
      </c>
    </row>
    <row r="325">
      <c r="A325" s="2" t="s">
        <v>325</v>
      </c>
      <c r="B325" s="3" t="str">
        <f>IFERROR(__xludf.DUMMYFUNCTION("GOOGLETRANSLATE(A325,""ar"",""en"")"),"Cosmopolitical")</f>
        <v>Cosmopolitical</v>
      </c>
    </row>
    <row r="326">
      <c r="A326" s="2" t="s">
        <v>326</v>
      </c>
      <c r="B326" s="3" t="str">
        <f>IFERROR(__xludf.DUMMYFUNCTION("GOOGLETRANSLATE(A326,""ar"",""en"")"),"As")</f>
        <v>As</v>
      </c>
    </row>
    <row r="327">
      <c r="A327" s="2" t="s">
        <v>327</v>
      </c>
      <c r="B327" s="3" t="str">
        <f>IFERROR(__xludf.DUMMYFUNCTION("GOOGLETRANSLATE(A327,""ar"",""en"")"),"And now")</f>
        <v>And now</v>
      </c>
    </row>
    <row r="328">
      <c r="A328" s="2" t="s">
        <v>328</v>
      </c>
      <c r="B328" s="3" t="str">
        <f>IFERROR(__xludf.DUMMYFUNCTION("GOOGLETRANSLATE(A328,""ar"",""en"")"),"to")</f>
        <v>to</v>
      </c>
    </row>
    <row r="329">
      <c r="A329" s="2" t="s">
        <v>329</v>
      </c>
      <c r="B329" s="3" t="str">
        <f>IFERROR(__xludf.DUMMYFUNCTION("GOOGLETRANSLATE(A329,""ar"",""en"")"),"I am waiting")</f>
        <v>I am waiting</v>
      </c>
    </row>
    <row r="330">
      <c r="A330" s="2" t="s">
        <v>330</v>
      </c>
      <c r="B330" s="3" t="str">
        <f>IFERROR(__xludf.DUMMYFUNCTION("GOOGLETRANSLATE(A330,""ar"",""en"")"),"girl")</f>
        <v>girl</v>
      </c>
    </row>
    <row r="331">
      <c r="A331" s="2" t="s">
        <v>331</v>
      </c>
      <c r="B331" s="3" t="str">
        <f>IFERROR(__xludf.DUMMYFUNCTION("GOOGLETRANSLATE(A331,""ar"",""en"")"),"big")</f>
        <v>big</v>
      </c>
    </row>
    <row r="332">
      <c r="A332" s="2" t="s">
        <v>332</v>
      </c>
      <c r="B332" s="3" t="str">
        <f>IFERROR(__xludf.DUMMYFUNCTION("GOOGLETRANSLATE(A332,""ar"",""en"")"),"Known")</f>
        <v>Known</v>
      </c>
    </row>
    <row r="333">
      <c r="A333" s="2" t="s">
        <v>333</v>
      </c>
      <c r="B333" s="3" t="str">
        <f>IFERROR(__xludf.DUMMYFUNCTION("GOOGLETRANSLATE(A333,""ar"",""en"")"),"or")</f>
        <v>or</v>
      </c>
    </row>
    <row r="334">
      <c r="A334" s="2" t="s">
        <v>334</v>
      </c>
      <c r="B334" s="3" t="str">
        <f>IFERROR(__xludf.DUMMYFUNCTION("GOOGLETRANSLATE(A334,""ar"",""en"")"),"In which")</f>
        <v>In which</v>
      </c>
    </row>
    <row r="335">
      <c r="A335" s="2" t="s">
        <v>335</v>
      </c>
      <c r="B335" s="3" t="str">
        <f>IFERROR(__xludf.DUMMYFUNCTION("GOOGLETRANSLATE(A335,""ar"",""en"")"),"Hassan")</f>
        <v>Hassan</v>
      </c>
    </row>
    <row r="336">
      <c r="A336" s="2" t="s">
        <v>336</v>
      </c>
      <c r="B336" s="3" t="str">
        <f>IFERROR(__xludf.DUMMYFUNCTION("GOOGLETRANSLATE(A336,""ar"",""en"")"),"Men")</f>
        <v>Men</v>
      </c>
    </row>
    <row r="337">
      <c r="A337" s="2" t="s">
        <v>337</v>
      </c>
      <c r="B337" s="3" t="str">
        <f>IFERROR(__xludf.DUMMYFUNCTION("GOOGLETRANSLATE(A337,""ar"",""en"")"),"I want")</f>
        <v>I want</v>
      </c>
    </row>
    <row r="338">
      <c r="A338" s="2" t="s">
        <v>338</v>
      </c>
      <c r="B338" s="3" t="str">
        <f>IFERROR(__xludf.DUMMYFUNCTION("GOOGLETRANSLATE(A338,""ar"",""en"")"),"Because he")</f>
        <v>Because he</v>
      </c>
    </row>
    <row r="339">
      <c r="A339" s="2" t="s">
        <v>339</v>
      </c>
      <c r="B339" s="3" t="str">
        <f>IFERROR(__xludf.DUMMYFUNCTION("GOOGLETRANSLATE(A339,""ar"",""en"")"),"the reason")</f>
        <v>the reason</v>
      </c>
    </row>
    <row r="340">
      <c r="A340" s="2" t="s">
        <v>340</v>
      </c>
      <c r="B340" s="3" t="str">
        <f>IFERROR(__xludf.DUMMYFUNCTION("GOOGLETRANSLATE(A340,""ar"",""en"")"),"Years")</f>
        <v>Years</v>
      </c>
    </row>
    <row r="341">
      <c r="A341" s="2" t="s">
        <v>341</v>
      </c>
      <c r="B341" s="3" t="str">
        <f>IFERROR(__xludf.DUMMYFUNCTION("GOOGLETRANSLATE(A341,""ar"",""en"")"),"The Door")</f>
        <v>The Door</v>
      </c>
    </row>
    <row r="342">
      <c r="A342" s="2" t="s">
        <v>342</v>
      </c>
      <c r="B342" s="3" t="str">
        <f>IFERROR(__xludf.DUMMYFUNCTION("GOOGLETRANSLATE(A342,""ar"",""en"")"),"We go")</f>
        <v>We go</v>
      </c>
    </row>
    <row r="343">
      <c r="A343" s="2" t="s">
        <v>343</v>
      </c>
      <c r="B343" s="3" t="str">
        <f>IFERROR(__xludf.DUMMYFUNCTION("GOOGLETRANSLATE(A343,""ar"",""en"")"),"Without")</f>
        <v>Without</v>
      </c>
    </row>
    <row r="344">
      <c r="A344" s="2" t="s">
        <v>344</v>
      </c>
      <c r="B344" s="3" t="str">
        <f>IFERROR(__xludf.DUMMYFUNCTION("GOOGLETRANSLATE(A344,""ar"",""en"")"),"my life")</f>
        <v>my life</v>
      </c>
    </row>
    <row r="345">
      <c r="A345" s="2" t="s">
        <v>345</v>
      </c>
      <c r="B345" s="3" t="str">
        <f>IFERROR(__xludf.DUMMYFUNCTION("GOOGLETRANSLATE(A345,""ar"",""en"")"),"It must")</f>
        <v>It must</v>
      </c>
    </row>
    <row r="346">
      <c r="A346" s="2" t="s">
        <v>346</v>
      </c>
      <c r="B346" s="3" t="str">
        <f>IFERROR(__xludf.DUMMYFUNCTION("GOOGLETRANSLATE(A346,""ar"",""en"")"),"The Car")</f>
        <v>The Car</v>
      </c>
    </row>
    <row r="347">
      <c r="A347" s="2" t="s">
        <v>347</v>
      </c>
      <c r="B347" s="3" t="str">
        <f>IFERROR(__xludf.DUMMYFUNCTION("GOOGLETRANSLATE(A347,""ar"",""en"")"),"You want")</f>
        <v>You want</v>
      </c>
    </row>
    <row r="348">
      <c r="A348" s="2" t="s">
        <v>348</v>
      </c>
      <c r="B348" s="3" t="str">
        <f>IFERROR(__xludf.DUMMYFUNCTION("GOOGLETRANSLATE(A348,""ar"",""en"")"),"Outside")</f>
        <v>Outside</v>
      </c>
    </row>
    <row r="349">
      <c r="A349" s="2" t="s">
        <v>349</v>
      </c>
      <c r="B349" s="3" t="str">
        <f>IFERROR(__xludf.DUMMYFUNCTION("GOOGLETRANSLATE(A349,""ar"",""en"")"),"And from")</f>
        <v>And from</v>
      </c>
    </row>
    <row r="350">
      <c r="A350" s="2" t="s">
        <v>350</v>
      </c>
      <c r="B350" s="3" t="str">
        <f>IFERROR(__xludf.DUMMYFUNCTION("GOOGLETRANSLATE(A350,""ar"",""en"")"),"three")</f>
        <v>three</v>
      </c>
    </row>
    <row r="351">
      <c r="A351" s="2" t="s">
        <v>351</v>
      </c>
      <c r="B351" s="3" t="str">
        <f>IFERROR(__xludf.DUMMYFUNCTION("GOOGLETRANSLATE(A351,""ar"",""en"")"),"To do")</f>
        <v>To do</v>
      </c>
    </row>
    <row r="352">
      <c r="A352" s="2" t="s">
        <v>352</v>
      </c>
      <c r="B352" s="3" t="str">
        <f>IFERROR(__xludf.DUMMYFUNCTION("GOOGLETRANSLATE(A352,""ar"",""en"")"),"Go")</f>
        <v>Go</v>
      </c>
    </row>
    <row r="353">
      <c r="A353" s="2" t="s">
        <v>353</v>
      </c>
      <c r="B353" s="3" t="str">
        <f>IFERROR(__xludf.DUMMYFUNCTION("GOOGLETRANSLATE(A353,""ar"",""en"")"),"they were")</f>
        <v>they were</v>
      </c>
    </row>
    <row r="354">
      <c r="A354" s="2" t="s">
        <v>354</v>
      </c>
      <c r="B354" s="3" t="str">
        <f>IFERROR(__xludf.DUMMYFUNCTION("GOOGLETRANSLATE(A354,""ar"",""en"")"),"Go")</f>
        <v>Go</v>
      </c>
    </row>
    <row r="355">
      <c r="A355" s="2" t="s">
        <v>355</v>
      </c>
      <c r="B355" s="3" t="str">
        <f>IFERROR(__xludf.DUMMYFUNCTION("GOOGLETRANSLATE(A355,""ar"",""en"")"),"Get")</f>
        <v>Get</v>
      </c>
    </row>
    <row r="356">
      <c r="A356" s="2" t="s">
        <v>356</v>
      </c>
      <c r="B356" s="3" t="str">
        <f>IFERROR(__xludf.DUMMYFUNCTION("GOOGLETRANSLATE(A356,""ar"",""en"")"),"He says")</f>
        <v>He says</v>
      </c>
    </row>
    <row r="357">
      <c r="A357" s="2" t="s">
        <v>357</v>
      </c>
      <c r="B357" s="3" t="str">
        <f>IFERROR(__xludf.DUMMYFUNCTION("GOOGLETRANSLATE(A357,""ar"",""en"")"),"reality")</f>
        <v>reality</v>
      </c>
    </row>
    <row r="358">
      <c r="A358" s="2" t="s">
        <v>358</v>
      </c>
      <c r="B358" s="3" t="str">
        <f>IFERROR(__xludf.DUMMYFUNCTION("GOOGLETRANSLATE(A358,""ar"",""en"")"),"a lot")</f>
        <v>a lot</v>
      </c>
    </row>
    <row r="359">
      <c r="A359" s="2" t="s">
        <v>359</v>
      </c>
      <c r="B359" s="3" t="str">
        <f>IFERROR(__xludf.DUMMYFUNCTION("GOOGLETRANSLATE(A359,""ar"",""en"")"),"I know")</f>
        <v>I know</v>
      </c>
    </row>
    <row r="360">
      <c r="A360" s="2" t="s">
        <v>360</v>
      </c>
      <c r="B360" s="3" t="str">
        <f>IFERROR(__xludf.DUMMYFUNCTION("GOOGLETRANSLATE(A360,""ar"",""en"")"),"that they")</f>
        <v>that they</v>
      </c>
    </row>
    <row r="361">
      <c r="A361" s="2" t="s">
        <v>361</v>
      </c>
      <c r="B361" s="3" t="str">
        <f>IFERROR(__xludf.DUMMYFUNCTION("GOOGLETRANSLATE(A361,""ar"",""en"")"),"a reason")</f>
        <v>a reason</v>
      </c>
    </row>
    <row r="362">
      <c r="A362" s="2" t="s">
        <v>362</v>
      </c>
      <c r="B362" s="3" t="str">
        <f>IFERROR(__xludf.DUMMYFUNCTION("GOOGLETRANSLATE(A362,""ar"",""en"")"),"big")</f>
        <v>big</v>
      </c>
    </row>
    <row r="363">
      <c r="A363" s="2" t="s">
        <v>363</v>
      </c>
      <c r="B363" s="3" t="str">
        <f>IFERROR(__xludf.DUMMYFUNCTION("GOOGLETRANSLATE(A363,""ar"",""en"")"),"Than")</f>
        <v>Than</v>
      </c>
    </row>
    <row r="364">
      <c r="A364" s="2" t="s">
        <v>364</v>
      </c>
      <c r="B364" s="3" t="str">
        <f>IFERROR(__xludf.DUMMYFUNCTION("GOOGLETRANSLATE(A364,""ar"",""en"")"),"I need")</f>
        <v>I need</v>
      </c>
    </row>
    <row r="365">
      <c r="A365" s="2" t="s">
        <v>365</v>
      </c>
      <c r="B365" s="3" t="str">
        <f>IFERROR(__xludf.DUMMYFUNCTION("GOOGLETRANSLATE(A365,""ar"",""en"")"),"I did")</f>
        <v>I did</v>
      </c>
    </row>
    <row r="366">
      <c r="A366" s="2" t="s">
        <v>366</v>
      </c>
      <c r="B366" s="3" t="str">
        <f>IFERROR(__xludf.DUMMYFUNCTION("GOOGLETRANSLATE(A366,""ar"",""en"")"),"that it")</f>
        <v>that it</v>
      </c>
    </row>
    <row r="367">
      <c r="A367" s="2" t="s">
        <v>367</v>
      </c>
      <c r="B367" s="3" t="str">
        <f>IFERROR(__xludf.DUMMYFUNCTION("GOOGLETRANSLATE(A367,""ar"",""en"")"),"Of which")</f>
        <v>Of which</v>
      </c>
    </row>
    <row r="368">
      <c r="A368" s="2" t="s">
        <v>368</v>
      </c>
      <c r="B368" s="3" t="str">
        <f>IFERROR(__xludf.DUMMYFUNCTION("GOOGLETRANSLATE(A368,""ar"",""en"")"),"I was")</f>
        <v>I was</v>
      </c>
    </row>
    <row r="369">
      <c r="A369" s="2" t="s">
        <v>369</v>
      </c>
      <c r="B369" s="3" t="str">
        <f>IFERROR(__xludf.DUMMYFUNCTION("GOOGLETRANSLATE(A369,""ar"",""en"")"),"just yet")</f>
        <v>just yet</v>
      </c>
    </row>
    <row r="370">
      <c r="A370" s="2" t="s">
        <v>370</v>
      </c>
      <c r="B370" s="3" t="str">
        <f>IFERROR(__xludf.DUMMYFUNCTION("GOOGLETRANSLATE(A370,""ar"",""en"")"),"I can")</f>
        <v>I can</v>
      </c>
    </row>
    <row r="371">
      <c r="A371" s="2" t="s">
        <v>371</v>
      </c>
      <c r="B371" s="3" t="str">
        <f>IFERROR(__xludf.DUMMYFUNCTION("GOOGLETRANSLATE(A371,""ar"",""en"")"),"Type")</f>
        <v>Type</v>
      </c>
    </row>
    <row r="372">
      <c r="A372" s="2" t="s">
        <v>372</v>
      </c>
      <c r="B372" s="3" t="str">
        <f>IFERROR(__xludf.DUMMYFUNCTION("GOOGLETRANSLATE(A372,""ar"",""en"")"),"there")</f>
        <v>there</v>
      </c>
    </row>
    <row r="373">
      <c r="A373" s="2" t="s">
        <v>373</v>
      </c>
      <c r="B373" s="3" t="str">
        <f>IFERROR(__xludf.DUMMYFUNCTION("GOOGLETRANSLATE(A373,""ar"",""en"")"),"You know")</f>
        <v>You know</v>
      </c>
    </row>
    <row r="374">
      <c r="A374" s="2" t="s">
        <v>374</v>
      </c>
      <c r="B374" s="3" t="str">
        <f>IFERROR(__xludf.DUMMYFUNCTION("GOOGLETRANSLATE(A374,""ar"",""en"")"),"beautiful")</f>
        <v>beautiful</v>
      </c>
    </row>
    <row r="375">
      <c r="A375" s="2" t="s">
        <v>375</v>
      </c>
      <c r="B375" s="3" t="str">
        <f>IFERROR(__xludf.DUMMYFUNCTION("GOOGLETRANSLATE(A375,""ar"",""en"")"),"With all")</f>
        <v>With all</v>
      </c>
    </row>
    <row r="376">
      <c r="A376" s="2" t="s">
        <v>376</v>
      </c>
      <c r="B376" s="3" t="str">
        <f>IFERROR(__xludf.DUMMYFUNCTION("GOOGLETRANSLATE(A376,""ar"",""en"")"),"dollar")</f>
        <v>dollar</v>
      </c>
    </row>
    <row r="377">
      <c r="A377" s="2" t="s">
        <v>377</v>
      </c>
      <c r="B377" s="3" t="str">
        <f>IFERROR(__xludf.DUMMYFUNCTION("GOOGLETRANSLATE(A377,""ar"",""en"")"),"You are")</f>
        <v>You are</v>
      </c>
    </row>
    <row r="378">
      <c r="A378" s="2" t="s">
        <v>378</v>
      </c>
      <c r="B378" s="3" t="str">
        <f>IFERROR(__xludf.DUMMYFUNCTION("GOOGLETRANSLATE(A378,""ar"",""en"")"),"because I")</f>
        <v>because I</v>
      </c>
    </row>
    <row r="379">
      <c r="A379" s="2" t="s">
        <v>379</v>
      </c>
      <c r="B379" s="3" t="str">
        <f>IFERROR(__xludf.DUMMYFUNCTION("GOOGLETRANSLATE(A379,""ar"",""en"")"),"The best")</f>
        <v>The best</v>
      </c>
    </row>
    <row r="380">
      <c r="A380" s="2" t="s">
        <v>380</v>
      </c>
      <c r="B380" s="3" t="str">
        <f>IFERROR(__xludf.DUMMYFUNCTION("GOOGLETRANSLATE(A380,""ar"",""en"")"),"always")</f>
        <v>always</v>
      </c>
    </row>
    <row r="381">
      <c r="A381" s="2" t="s">
        <v>381</v>
      </c>
      <c r="B381" s="3" t="str">
        <f>IFERROR(__xludf.DUMMYFUNCTION("GOOGLETRANSLATE(A381,""ar"",""en"")"),"new")</f>
        <v>new</v>
      </c>
    </row>
    <row r="382">
      <c r="A382" s="2" t="s">
        <v>382</v>
      </c>
      <c r="B382" s="3" t="str">
        <f>IFERROR(__xludf.DUMMYFUNCTION("GOOGLETRANSLATE(A382,""ar"",""en"")"),"Matter")</f>
        <v>Matter</v>
      </c>
    </row>
    <row r="383">
      <c r="A383" s="2" t="s">
        <v>383</v>
      </c>
      <c r="B383" s="3" t="str">
        <f>IFERROR(__xludf.DUMMYFUNCTION("GOOGLETRANSLATE(A383,""ar"",""en"")"),"where")</f>
        <v>where</v>
      </c>
    </row>
    <row r="384">
      <c r="A384" s="2" t="s">
        <v>384</v>
      </c>
      <c r="B384" s="3" t="str">
        <f>IFERROR(__xludf.DUMMYFUNCTION("GOOGLETRANSLATE(A384,""ar"",""en"")"),"exactly")</f>
        <v>exactly</v>
      </c>
    </row>
    <row r="385">
      <c r="A385" s="2" t="s">
        <v>385</v>
      </c>
      <c r="B385" s="3" t="str">
        <f>IFERROR(__xludf.DUMMYFUNCTION("GOOGLETRANSLATE(A385,""ar"",""en"")"),"John")</f>
        <v>John</v>
      </c>
    </row>
    <row r="386">
      <c r="A386" s="2" t="s">
        <v>386</v>
      </c>
      <c r="B386" s="3" t="str">
        <f>IFERROR(__xludf.DUMMYFUNCTION("GOOGLETRANSLATE(A386,""ar"",""en"")"),"Let's")</f>
        <v>Let's</v>
      </c>
    </row>
    <row r="387">
      <c r="A387" s="2" t="s">
        <v>387</v>
      </c>
      <c r="B387" s="3" t="str">
        <f>IFERROR(__xludf.DUMMYFUNCTION("GOOGLETRANSLATE(A387,""ar"",""en"")"),"Look")</f>
        <v>Look</v>
      </c>
    </row>
    <row r="388">
      <c r="A388" s="2" t="s">
        <v>388</v>
      </c>
      <c r="B388" s="3" t="str">
        <f>IFERROR(__xludf.DUMMYFUNCTION("GOOGLETRANSLATE(A388,""ar"",""en"")"),"City")</f>
        <v>City</v>
      </c>
    </row>
    <row r="389">
      <c r="A389" s="2" t="s">
        <v>389</v>
      </c>
      <c r="B389" s="3" t="str">
        <f>IFERROR(__xludf.DUMMYFUNCTION("GOOGLETRANSLATE(A389,""ar"",""en"")"),"private")</f>
        <v>private</v>
      </c>
    </row>
    <row r="390">
      <c r="A390" s="2" t="s">
        <v>390</v>
      </c>
      <c r="B390" s="3" t="str">
        <f>IFERROR(__xludf.DUMMYFUNCTION("GOOGLETRANSLATE(A390,""ar"",""en"")"),"Learn")</f>
        <v>Learn</v>
      </c>
    </row>
    <row r="391">
      <c r="A391" s="2" t="s">
        <v>391</v>
      </c>
      <c r="B391" s="3" t="str">
        <f>IFERROR(__xludf.DUMMYFUNCTION("GOOGLETRANSLATE(A391,""ar"",""en"")"),"Beautiful")</f>
        <v>Beautiful</v>
      </c>
    </row>
    <row r="392">
      <c r="A392" s="2" t="s">
        <v>392</v>
      </c>
      <c r="B392" s="3" t="str">
        <f>IFERROR(__xludf.DUMMYFUNCTION("GOOGLETRANSLATE(A392,""ar"",""en"")"),"quickly")</f>
        <v>quickly</v>
      </c>
    </row>
    <row r="393">
      <c r="A393" s="2" t="s">
        <v>393</v>
      </c>
      <c r="B393" s="3" t="str">
        <f>IFERROR(__xludf.DUMMYFUNCTION("GOOGLETRANSLATE(A393,""ar"",""en"")"),"the earth")</f>
        <v>the earth</v>
      </c>
    </row>
    <row r="394">
      <c r="A394" s="2" t="s">
        <v>394</v>
      </c>
      <c r="B394" s="3" t="str">
        <f>IFERROR(__xludf.DUMMYFUNCTION("GOOGLETRANSLATE(A394,""ar"",""en"")"),"Moment")</f>
        <v>Moment</v>
      </c>
    </row>
    <row r="395">
      <c r="A395" s="2" t="s">
        <v>395</v>
      </c>
      <c r="B395" s="3" t="str">
        <f>IFERROR(__xludf.DUMMYFUNCTION("GOOGLETRANSLATE(A395,""ar"",""en"")"),"Method")</f>
        <v>Method</v>
      </c>
    </row>
    <row r="396">
      <c r="A396" s="2" t="s">
        <v>396</v>
      </c>
      <c r="B396" s="3" t="str">
        <f>IFERROR(__xludf.DUMMYFUNCTION("GOOGLETRANSLATE(A396,""ar"",""en"")"),"road")</f>
        <v>road</v>
      </c>
    </row>
    <row r="397">
      <c r="A397" s="2" t="s">
        <v>397</v>
      </c>
      <c r="B397" s="3" t="str">
        <f>IFERROR(__xludf.DUMMYFUNCTION("GOOGLETRANSLATE(A397,""ar"",""en"")"),"amazing")</f>
        <v>amazing</v>
      </c>
    </row>
    <row r="398">
      <c r="A398" s="2" t="s">
        <v>398</v>
      </c>
      <c r="B398" s="3" t="str">
        <f>IFERROR(__xludf.DUMMYFUNCTION("GOOGLETRANSLATE(A398,""ar"",""en"")"),"happy")</f>
        <v>happy</v>
      </c>
    </row>
    <row r="399">
      <c r="A399" s="2" t="s">
        <v>399</v>
      </c>
      <c r="B399" s="3" t="str">
        <f>IFERROR(__xludf.DUMMYFUNCTION("GOOGLETRANSLATE(A399,""ar"",""en"")"),"minute")</f>
        <v>minute</v>
      </c>
    </row>
    <row r="400">
      <c r="A400" s="2" t="s">
        <v>400</v>
      </c>
      <c r="B400" s="3" t="str">
        <f>IFERROR(__xludf.DUMMYFUNCTION("GOOGLETRANSLATE(A400,""ar"",""en"")"),"But he")</f>
        <v>But he</v>
      </c>
    </row>
    <row r="401">
      <c r="A401" s="2" t="s">
        <v>401</v>
      </c>
      <c r="B401" s="3" t="str">
        <f>IFERROR(__xludf.DUMMYFUNCTION("GOOGLETRANSLATE(A401,""ar"",""en"")"),"room")</f>
        <v>room</v>
      </c>
    </row>
    <row r="402">
      <c r="A402" s="2" t="s">
        <v>402</v>
      </c>
      <c r="B402" s="3" t="str">
        <f>IFERROR(__xludf.DUMMYFUNCTION("GOOGLETRANSLATE(A402,""ar"",""en"")"),"mechanism")</f>
        <v>mechanism</v>
      </c>
    </row>
    <row r="403">
      <c r="A403" s="2" t="s">
        <v>403</v>
      </c>
      <c r="B403" s="3" t="str">
        <f>IFERROR(__xludf.DUMMYFUNCTION("GOOGLETRANSLATE(A403,""ar"",""en"")"),"Talk")</f>
        <v>Talk</v>
      </c>
    </row>
    <row r="404">
      <c r="A404" s="2" t="s">
        <v>404</v>
      </c>
      <c r="B404" s="3" t="str">
        <f>IFERROR(__xludf.DUMMYFUNCTION("GOOGLETRANSLATE(A404,""ar"",""en"")"),"second")</f>
        <v>second</v>
      </c>
    </row>
    <row r="405">
      <c r="A405" s="2" t="s">
        <v>405</v>
      </c>
      <c r="B405" s="3" t="str">
        <f>IFERROR(__xludf.DUMMYFUNCTION("GOOGLETRANSLATE(A405,""ar"",""en"")"),"Leave me")</f>
        <v>Leave me</v>
      </c>
    </row>
    <row r="406">
      <c r="A406" s="2" t="s">
        <v>406</v>
      </c>
      <c r="B406" s="3" t="str">
        <f>IFERROR(__xludf.DUMMYFUNCTION("GOOGLETRANSLATE(A406,""ar"",""en"")"),"But I am")</f>
        <v>But I am</v>
      </c>
    </row>
    <row r="407">
      <c r="A407" s="2" t="s">
        <v>407</v>
      </c>
      <c r="B407" s="3" t="str">
        <f>IFERROR(__xludf.DUMMYFUNCTION("GOOGLETRANSLATE(A407,""ar"",""en"")"),"the girl")</f>
        <v>the girl</v>
      </c>
    </row>
    <row r="408">
      <c r="A408" s="2" t="s">
        <v>408</v>
      </c>
      <c r="B408" s="3" t="str">
        <f>IFERROR(__xludf.DUMMYFUNCTION("GOOGLETRANSLATE(A408,""ar"",""en"")"),"did not")</f>
        <v>did not</v>
      </c>
    </row>
    <row r="409">
      <c r="A409" s="2" t="s">
        <v>409</v>
      </c>
      <c r="B409" s="3" t="str">
        <f>IFERROR(__xludf.DUMMYFUNCTION("GOOGLETRANSLATE(A409,""ar"",""en"")"),"And not")</f>
        <v>And not</v>
      </c>
    </row>
    <row r="410">
      <c r="A410" s="2" t="s">
        <v>410</v>
      </c>
      <c r="B410" s="3" t="str">
        <f>IFERROR(__xludf.DUMMYFUNCTION("GOOGLETRANSLATE(A410,""ar"",""en"")"),"you all")</f>
        <v>you all</v>
      </c>
    </row>
    <row r="411">
      <c r="A411" s="2" t="s">
        <v>411</v>
      </c>
      <c r="B411" s="3" t="str">
        <f>IFERROR(__xludf.DUMMYFUNCTION("GOOGLETRANSLATE(A411,""ar"",""en"")"),"great")</f>
        <v>great</v>
      </c>
    </row>
    <row r="412">
      <c r="A412" s="2" t="s">
        <v>412</v>
      </c>
      <c r="B412" s="3" t="str">
        <f>IFERROR(__xludf.DUMMYFUNCTION("GOOGLETRANSLATE(A412,""ar"",""en"")"),"that they")</f>
        <v>that they</v>
      </c>
    </row>
    <row r="413">
      <c r="A413" s="2" t="s">
        <v>413</v>
      </c>
      <c r="B413" s="3" t="str">
        <f>IFERROR(__xludf.DUMMYFUNCTION("GOOGLETRANSLATE(A413,""ar"",""en"")"),"Oh")</f>
        <v>Oh</v>
      </c>
    </row>
    <row r="414">
      <c r="A414" s="2" t="s">
        <v>414</v>
      </c>
      <c r="B414" s="3" t="str">
        <f>IFERROR(__xludf.DUMMYFUNCTION("GOOGLETRANSLATE(A414,""ar"",""en"")"),"well")</f>
        <v>well</v>
      </c>
    </row>
    <row r="415">
      <c r="A415" s="2" t="s">
        <v>415</v>
      </c>
      <c r="B415" s="3" t="str">
        <f>IFERROR(__xludf.DUMMYFUNCTION("GOOGLETRANSLATE(A415,""ar"",""en"")"),"I have")</f>
        <v>I have</v>
      </c>
    </row>
    <row r="416">
      <c r="A416" s="2" t="s">
        <v>416</v>
      </c>
      <c r="B416" s="3" t="str">
        <f>IFERROR(__xludf.DUMMYFUNCTION("GOOGLETRANSLATE(A416,""ar"",""en"")"),"while")</f>
        <v>while</v>
      </c>
    </row>
    <row r="417">
      <c r="A417" s="2" t="s">
        <v>417</v>
      </c>
      <c r="B417" s="3" t="str">
        <f>IFERROR(__xludf.DUMMYFUNCTION("GOOGLETRANSLATE(A417,""ar"",""en"")"),"myself")</f>
        <v>myself</v>
      </c>
    </row>
    <row r="418">
      <c r="A418" s="2" t="s">
        <v>418</v>
      </c>
      <c r="B418" s="3" t="str">
        <f>IFERROR(__xludf.DUMMYFUNCTION("GOOGLETRANSLATE(A418,""ar"",""en"")"),"To you")</f>
        <v>To you</v>
      </c>
    </row>
    <row r="419">
      <c r="A419" s="2" t="s">
        <v>419</v>
      </c>
      <c r="B419" s="3" t="str">
        <f>IFERROR(__xludf.DUMMYFUNCTION("GOOGLETRANSLATE(A419,""ar"",""en"")"),"Stand up")</f>
        <v>Stand up</v>
      </c>
    </row>
    <row r="420">
      <c r="A420" s="2" t="s">
        <v>420</v>
      </c>
      <c r="B420" s="3" t="str">
        <f>IFERROR(__xludf.DUMMYFUNCTION("GOOGLETRANSLATE(A420,""ar"",""en"")"),"she has")</f>
        <v>she has</v>
      </c>
    </row>
    <row r="421">
      <c r="A421" s="2" t="s">
        <v>421</v>
      </c>
      <c r="B421" s="3" t="str">
        <f>IFERROR(__xludf.DUMMYFUNCTION("GOOGLETRANSLATE(A421,""ar"",""en"")"),"general")</f>
        <v>general</v>
      </c>
    </row>
    <row r="422">
      <c r="A422" s="2" t="s">
        <v>422</v>
      </c>
      <c r="B422" s="3" t="str">
        <f>IFERROR(__xludf.DUMMYFUNCTION("GOOGLETRANSLATE(A422,""ar"",""en"")"),"Know")</f>
        <v>Know</v>
      </c>
    </row>
    <row r="423">
      <c r="A423" s="2" t="s">
        <v>423</v>
      </c>
      <c r="B423" s="3" t="str">
        <f>IFERROR(__xludf.DUMMYFUNCTION("GOOGLETRANSLATE(A423,""ar"",""en"")"),"He works")</f>
        <v>He works</v>
      </c>
    </row>
    <row r="424">
      <c r="A424" s="2" t="s">
        <v>424</v>
      </c>
      <c r="B424" s="3" t="str">
        <f>IFERROR(__xludf.DUMMYFUNCTION("GOOGLETRANSLATE(A424,""ar"",""en"")"),"I will be")</f>
        <v>I will be</v>
      </c>
    </row>
    <row r="425">
      <c r="A425" s="2" t="s">
        <v>425</v>
      </c>
      <c r="B425" s="3" t="str">
        <f>IFERROR(__xludf.DUMMYFUNCTION("GOOGLETRANSLATE(A425,""ar"",""en"")"),"holiday")</f>
        <v>holiday</v>
      </c>
    </row>
    <row r="426">
      <c r="A426" s="2" t="s">
        <v>426</v>
      </c>
      <c r="B426" s="3" t="str">
        <f>IFERROR(__xludf.DUMMYFUNCTION("GOOGLETRANSLATE(A426,""ar"",""en"")"),"comrades")</f>
        <v>comrades</v>
      </c>
    </row>
    <row r="427">
      <c r="A427" s="2" t="s">
        <v>427</v>
      </c>
      <c r="B427" s="3" t="str">
        <f>IFERROR(__xludf.DUMMYFUNCTION("GOOGLETRANSLATE(A427,""ar"",""en"")"),"pain")</f>
        <v>pain</v>
      </c>
    </row>
    <row r="428">
      <c r="A428" s="2" t="s">
        <v>428</v>
      </c>
      <c r="B428" s="3" t="str">
        <f>IFERROR(__xludf.DUMMYFUNCTION("GOOGLETRANSLATE(A428,""ar"",""en"")"),"for them")</f>
        <v>for them</v>
      </c>
    </row>
    <row r="429">
      <c r="A429" s="2" t="s">
        <v>429</v>
      </c>
      <c r="B429" s="3" t="str">
        <f>IFERROR(__xludf.DUMMYFUNCTION("GOOGLETRANSLATE(A429,""ar"",""en"")"),"Working")</f>
        <v>Working</v>
      </c>
    </row>
    <row r="430">
      <c r="A430" s="2" t="s">
        <v>430</v>
      </c>
      <c r="B430" s="3" t="str">
        <f>IFERROR(__xludf.DUMMYFUNCTION("GOOGLETRANSLATE(A430,""ar"",""en"")"),"Spoke")</f>
        <v>Spoke</v>
      </c>
    </row>
    <row r="431">
      <c r="A431" s="2" t="s">
        <v>431</v>
      </c>
      <c r="B431" s="3" t="str">
        <f>IFERROR(__xludf.DUMMYFUNCTION("GOOGLETRANSLATE(A431,""ar"",""en"")"),"The performance")</f>
        <v>The performance</v>
      </c>
    </row>
    <row r="432">
      <c r="A432" s="2" t="s">
        <v>432</v>
      </c>
      <c r="B432" s="3" t="str">
        <f>IFERROR(__xludf.DUMMYFUNCTION("GOOGLETRANSLATE(A432,""ar"",""en"")"),"God")</f>
        <v>God</v>
      </c>
    </row>
    <row r="433">
      <c r="A433" s="2" t="s">
        <v>433</v>
      </c>
      <c r="B433" s="3" t="str">
        <f>IFERROR(__xludf.DUMMYFUNCTION("GOOGLETRANSLATE(A433,""ar"",""en"")"),"hour")</f>
        <v>hour</v>
      </c>
    </row>
    <row r="434">
      <c r="A434" s="2" t="s">
        <v>434</v>
      </c>
      <c r="B434" s="3" t="str">
        <f>IFERROR(__xludf.DUMMYFUNCTION("GOOGLETRANSLATE(A434,""ar"",""en"")"),"Bitter")</f>
        <v>Bitter</v>
      </c>
    </row>
    <row r="435">
      <c r="A435" s="2" t="s">
        <v>435</v>
      </c>
      <c r="B435" s="3" t="str">
        <f>IFERROR(__xludf.DUMMYFUNCTION("GOOGLETRANSLATE(A435,""ar"",""en"")"),"Let's go")</f>
        <v>Let's go</v>
      </c>
    </row>
    <row r="436">
      <c r="A436" s="2" t="s">
        <v>436</v>
      </c>
      <c r="B436" s="3" t="str">
        <f>IFERROR(__xludf.DUMMYFUNCTION("GOOGLETRANSLATE(A436,""ar"",""en"")"),"See")</f>
        <v>See</v>
      </c>
    </row>
    <row r="437">
      <c r="A437" s="2" t="s">
        <v>437</v>
      </c>
      <c r="B437" s="3" t="str">
        <f>IFERROR(__xludf.DUMMYFUNCTION("GOOGLETRANSLATE(A437,""ar"",""en"")"),"Hey")</f>
        <v>Hey</v>
      </c>
    </row>
    <row r="438">
      <c r="A438" s="2" t="s">
        <v>438</v>
      </c>
      <c r="B438" s="3" t="str">
        <f>IFERROR(__xludf.DUMMYFUNCTION("GOOGLETRANSLATE(A438,""ar"",""en"")"),"Jack")</f>
        <v>Jack</v>
      </c>
    </row>
    <row r="439">
      <c r="A439" s="2" t="s">
        <v>439</v>
      </c>
      <c r="B439" s="3" t="str">
        <f>IFERROR(__xludf.DUMMYFUNCTION("GOOGLETRANSLATE(A439,""ar"",""en"")"),"You")</f>
        <v>You</v>
      </c>
    </row>
    <row r="440">
      <c r="A440" s="2" t="s">
        <v>440</v>
      </c>
      <c r="B440" s="3" t="str">
        <f>IFERROR(__xludf.DUMMYFUNCTION("GOOGLETRANSLATE(A440,""ar"",""en"")"),"The good")</f>
        <v>The good</v>
      </c>
    </row>
    <row r="441">
      <c r="A441" s="2" t="s">
        <v>441</v>
      </c>
      <c r="B441" s="3" t="str">
        <f>IFERROR(__xludf.DUMMYFUNCTION("GOOGLETRANSLATE(A441,""ar"",""en"")"),"sure")</f>
        <v>sure</v>
      </c>
    </row>
    <row r="442">
      <c r="A442" s="2" t="s">
        <v>442</v>
      </c>
      <c r="B442" s="3" t="str">
        <f>IFERROR(__xludf.DUMMYFUNCTION("GOOGLETRANSLATE(A442,""ar"",""en"")"),"All")</f>
        <v>All</v>
      </c>
    </row>
    <row r="443">
      <c r="A443" s="2" t="s">
        <v>443</v>
      </c>
      <c r="B443" s="3" t="str">
        <f>IFERROR(__xludf.DUMMYFUNCTION("GOOGLETRANSLATE(A443,""ar"",""en"")"),"I'm trying")</f>
        <v>I'm trying</v>
      </c>
    </row>
    <row r="444">
      <c r="A444" s="2" t="s">
        <v>444</v>
      </c>
      <c r="B444" s="3" t="str">
        <f>IFERROR(__xludf.DUMMYFUNCTION("GOOGLETRANSLATE(A444,""ar"",""en"")"),"something")</f>
        <v>something</v>
      </c>
    </row>
    <row r="445">
      <c r="A445" s="2" t="s">
        <v>445</v>
      </c>
      <c r="B445" s="3" t="str">
        <f>IFERROR(__xludf.DUMMYFUNCTION("GOOGLETRANSLATE(A445,""ar"",""en"")"),"death")</f>
        <v>death</v>
      </c>
    </row>
    <row r="446">
      <c r="A446" s="2" t="s">
        <v>446</v>
      </c>
      <c r="B446" s="3" t="str">
        <f>IFERROR(__xludf.DUMMYFUNCTION("GOOGLETRANSLATE(A446,""ar"",""en"")"),"number")</f>
        <v>number</v>
      </c>
    </row>
    <row r="447">
      <c r="A447" s="2" t="s">
        <v>447</v>
      </c>
      <c r="B447" s="3" t="str">
        <f>IFERROR(__xludf.DUMMYFUNCTION("GOOGLETRANSLATE(A447,""ar"",""en"")"),"who are they")</f>
        <v>who are they</v>
      </c>
    </row>
    <row r="448">
      <c r="A448" s="2" t="s">
        <v>448</v>
      </c>
      <c r="B448" s="3" t="str">
        <f>IFERROR(__xludf.DUMMYFUNCTION("GOOGLETRANSLATE(A448,""ar"",""en"")"),"car")</f>
        <v>car</v>
      </c>
    </row>
    <row r="449">
      <c r="A449" s="2" t="s">
        <v>449</v>
      </c>
      <c r="B449" s="3" t="str">
        <f>IFERROR(__xludf.DUMMYFUNCTION("GOOGLETRANSLATE(A449,""ar"",""en"")"),"again")</f>
        <v>again</v>
      </c>
    </row>
    <row r="450">
      <c r="A450" s="2" t="s">
        <v>450</v>
      </c>
      <c r="B450" s="3" t="str">
        <f>IFERROR(__xludf.DUMMYFUNCTION("GOOGLETRANSLATE(A450,""ar"",""en"")"),"O you")</f>
        <v>O you</v>
      </c>
    </row>
    <row r="451">
      <c r="A451" s="2" t="s">
        <v>451</v>
      </c>
      <c r="B451" s="3" t="str">
        <f>IFERROR(__xludf.DUMMYFUNCTION("GOOGLETRANSLATE(A451,""ar"",""en"")"),"About you")</f>
        <v>About you</v>
      </c>
    </row>
    <row r="452">
      <c r="A452" s="2" t="s">
        <v>452</v>
      </c>
      <c r="B452" s="3" t="str">
        <f>IFERROR(__xludf.DUMMYFUNCTION("GOOGLETRANSLATE(A452,""ar"",""en"")"),"Do")</f>
        <v>Do</v>
      </c>
    </row>
    <row r="453">
      <c r="A453" s="2" t="s">
        <v>453</v>
      </c>
      <c r="B453" s="3" t="str">
        <f>IFERROR(__xludf.DUMMYFUNCTION("GOOGLETRANSLATE(A453,""ar"",""en"")"),"Lost")</f>
        <v>Lost</v>
      </c>
    </row>
    <row r="454">
      <c r="A454" s="2" t="s">
        <v>454</v>
      </c>
      <c r="B454" s="3" t="str">
        <f>IFERROR(__xludf.DUMMYFUNCTION("GOOGLETRANSLATE(A454,""ar"",""en"")"),"I went")</f>
        <v>I went</v>
      </c>
    </row>
    <row r="455">
      <c r="A455" s="2" t="s">
        <v>455</v>
      </c>
      <c r="B455" s="3" t="str">
        <f>IFERROR(__xludf.DUMMYFUNCTION("GOOGLETRANSLATE(A455,""ar"",""en"")"),"More")</f>
        <v>More</v>
      </c>
    </row>
    <row r="456">
      <c r="A456" s="2" t="s">
        <v>456</v>
      </c>
      <c r="B456" s="3" t="str">
        <f>IFERROR(__xludf.DUMMYFUNCTION("GOOGLETRANSLATE(A456,""ar"",""en"")"),"I hope")</f>
        <v>I hope</v>
      </c>
    </row>
    <row r="457">
      <c r="A457" s="2" t="s">
        <v>457</v>
      </c>
      <c r="B457" s="3" t="str">
        <f>IFERROR(__xludf.DUMMYFUNCTION("GOOGLETRANSLATE(A457,""ar"",""en"")"),"He died")</f>
        <v>He died</v>
      </c>
    </row>
    <row r="458">
      <c r="A458" s="2" t="s">
        <v>458</v>
      </c>
      <c r="B458" s="3" t="str">
        <f>IFERROR(__xludf.DUMMYFUNCTION("GOOGLETRANSLATE(A458,""ar"",""en"")"),"Complete")</f>
        <v>Complete</v>
      </c>
    </row>
    <row r="459">
      <c r="A459" s="2" t="s">
        <v>459</v>
      </c>
      <c r="B459" s="3" t="str">
        <f>IFERROR(__xludf.DUMMYFUNCTION("GOOGLETRANSLATE(A459,""ar"",""en"")"),"But I am")</f>
        <v>But I am</v>
      </c>
    </row>
    <row r="460">
      <c r="A460" s="2" t="s">
        <v>460</v>
      </c>
      <c r="B460" s="3" t="str">
        <f>IFERROR(__xludf.DUMMYFUNCTION("GOOGLETRANSLATE(A460,""ar"",""en"")"),"road")</f>
        <v>road</v>
      </c>
    </row>
    <row r="461">
      <c r="A461" s="2" t="s">
        <v>461</v>
      </c>
      <c r="B461" s="3" t="str">
        <f>IFERROR(__xludf.DUMMYFUNCTION("GOOGLETRANSLATE(A461,""ar"",""en"")"),"Found")</f>
        <v>Found</v>
      </c>
    </row>
    <row r="462">
      <c r="A462" s="2" t="s">
        <v>462</v>
      </c>
      <c r="B462" s="3" t="str">
        <f>IFERROR(__xludf.DUMMYFUNCTION("GOOGLETRANSLATE(A462,""ar"",""en"")"),"To")</f>
        <v>To</v>
      </c>
    </row>
    <row r="463">
      <c r="A463" s="2" t="s">
        <v>463</v>
      </c>
      <c r="B463" s="3" t="str">
        <f>IFERROR(__xludf.DUMMYFUNCTION("GOOGLETRANSLATE(A463,""ar"",""en"")"),"first")</f>
        <v>first</v>
      </c>
    </row>
    <row r="464">
      <c r="A464" s="2" t="s">
        <v>464</v>
      </c>
      <c r="B464" s="3" t="str">
        <f>IFERROR(__xludf.DUMMYFUNCTION("GOOGLETRANSLATE(A464,""ar"",""en"")"),"with her")</f>
        <v>with her</v>
      </c>
    </row>
    <row r="465">
      <c r="A465" s="2" t="s">
        <v>465</v>
      </c>
      <c r="B465" s="3" t="str">
        <f>IFERROR(__xludf.DUMMYFUNCTION("GOOGLETRANSLATE(A465,""ar"",""en"")"),"happy")</f>
        <v>happy</v>
      </c>
    </row>
    <row r="466">
      <c r="A466" s="2" t="s">
        <v>466</v>
      </c>
      <c r="B466" s="3" t="str">
        <f>IFERROR(__xludf.DUMMYFUNCTION("GOOGLETRANSLATE(A466,""ar"",""en"")"),"I have")</f>
        <v>I have</v>
      </c>
    </row>
    <row r="467">
      <c r="A467" s="2" t="s">
        <v>467</v>
      </c>
      <c r="B467" s="3" t="str">
        <f>IFERROR(__xludf.DUMMYFUNCTION("GOOGLETRANSLATE(A467,""ar"",""en"")"),"I mean")</f>
        <v>I mean</v>
      </c>
    </row>
    <row r="468">
      <c r="A468" s="2" t="s">
        <v>468</v>
      </c>
      <c r="B468" s="3" t="str">
        <f>IFERROR(__xludf.DUMMYFUNCTION("GOOGLETRANSLATE(A468,""ar"",""en"")"),"unless")</f>
        <v>unless</v>
      </c>
    </row>
    <row r="469">
      <c r="A469" s="2" t="s">
        <v>469</v>
      </c>
      <c r="B469" s="3" t="str">
        <f>IFERROR(__xludf.DUMMYFUNCTION("GOOGLETRANSLATE(A469,""ar"",""en"")"),"morning")</f>
        <v>morning</v>
      </c>
    </row>
    <row r="470">
      <c r="A470" s="2" t="s">
        <v>470</v>
      </c>
      <c r="B470" s="3" t="str">
        <f>IFERROR(__xludf.DUMMYFUNCTION("GOOGLETRANSLATE(A470,""ar"",""en"")"),"President")</f>
        <v>President</v>
      </c>
    </row>
    <row r="471">
      <c r="A471" s="2" t="s">
        <v>471</v>
      </c>
      <c r="B471" s="3" t="str">
        <f>IFERROR(__xludf.DUMMYFUNCTION("GOOGLETRANSLATE(A471,""ar"",""en"")"),"One")</f>
        <v>One</v>
      </c>
    </row>
    <row r="472">
      <c r="A472" s="2" t="s">
        <v>472</v>
      </c>
      <c r="B472" s="3" t="str">
        <f>IFERROR(__xludf.DUMMYFUNCTION("GOOGLETRANSLATE(A472,""ar"",""en"")"),"an opportunity")</f>
        <v>an opportunity</v>
      </c>
    </row>
    <row r="473">
      <c r="A473" s="2" t="s">
        <v>473</v>
      </c>
      <c r="B473" s="3" t="str">
        <f>IFERROR(__xludf.DUMMYFUNCTION("GOOGLETRANSLATE(A473,""ar"",""en"")"),"First")</f>
        <v>First</v>
      </c>
    </row>
    <row r="474">
      <c r="A474" s="2" t="s">
        <v>474</v>
      </c>
      <c r="B474" s="3" t="str">
        <f>IFERROR(__xludf.DUMMYFUNCTION("GOOGLETRANSLATE(A474,""ar"",""en"")"),"Damn")</f>
        <v>Damn</v>
      </c>
    </row>
    <row r="475">
      <c r="A475" s="2" t="s">
        <v>475</v>
      </c>
      <c r="B475" s="3" t="str">
        <f>IFERROR(__xludf.DUMMYFUNCTION("GOOGLETRANSLATE(A475,""ar"",""en"")"),"Dignity")</f>
        <v>Dignity</v>
      </c>
    </row>
    <row r="476">
      <c r="A476" s="2" t="s">
        <v>476</v>
      </c>
      <c r="B476" s="3" t="str">
        <f>IFERROR(__xludf.DUMMYFUNCTION("GOOGLETRANSLATE(A476,""ar"",""en"")"),"upon you")</f>
        <v>upon you</v>
      </c>
    </row>
    <row r="477">
      <c r="A477" s="2" t="s">
        <v>477</v>
      </c>
      <c r="B477" s="3" t="str">
        <f>IFERROR(__xludf.DUMMYFUNCTION("GOOGLETRANSLATE(A477,""ar"",""en"")"),"It is enough")</f>
        <v>It is enough</v>
      </c>
    </row>
    <row r="478">
      <c r="A478" s="2" t="s">
        <v>478</v>
      </c>
      <c r="B478" s="3" t="str">
        <f>IFERROR(__xludf.DUMMYFUNCTION("GOOGLETRANSLATE(A478,""ar"",""en"")"),"relationship")</f>
        <v>relationship</v>
      </c>
    </row>
    <row r="479">
      <c r="A479" s="2" t="s">
        <v>479</v>
      </c>
      <c r="B479" s="3" t="str">
        <f>IFERROR(__xludf.DUMMYFUNCTION("GOOGLETRANSLATE(A479,""ar"",""en"")"),"Small")</f>
        <v>Small</v>
      </c>
    </row>
    <row r="480">
      <c r="A480" s="2" t="s">
        <v>480</v>
      </c>
      <c r="B480" s="3" t="str">
        <f>IFERROR(__xludf.DUMMYFUNCTION("GOOGLETRANSLATE(A480,""ar"",""en"")"),"the least")</f>
        <v>the least</v>
      </c>
    </row>
    <row r="481">
      <c r="A481" s="2" t="s">
        <v>481</v>
      </c>
      <c r="B481" s="3" t="str">
        <f>IFERROR(__xludf.DUMMYFUNCTION("GOOGLETRANSLATE(A481,""ar"",""en"")"),"because you are")</f>
        <v>because you are</v>
      </c>
    </row>
    <row r="482">
      <c r="A482" s="2" t="s">
        <v>482</v>
      </c>
      <c r="B482" s="3" t="str">
        <f>IFERROR(__xludf.DUMMYFUNCTION("GOOGLETRANSLATE(A482,""ar"",""en"")"),"strange")</f>
        <v>strange</v>
      </c>
    </row>
    <row r="483">
      <c r="A483" s="2" t="s">
        <v>483</v>
      </c>
      <c r="B483" s="3" t="str">
        <f>IFERROR(__xludf.DUMMYFUNCTION("GOOGLETRANSLATE(A483,""ar"",""en"")"),"Let's go")</f>
        <v>Let's go</v>
      </c>
    </row>
    <row r="484">
      <c r="A484" s="2" t="s">
        <v>484</v>
      </c>
      <c r="B484" s="3" t="str">
        <f>IFERROR(__xludf.DUMMYFUNCTION("GOOGLETRANSLATE(A484,""ar"",""en"")"),"the school")</f>
        <v>the school</v>
      </c>
    </row>
    <row r="485">
      <c r="A485" s="2" t="s">
        <v>485</v>
      </c>
      <c r="B485" s="3" t="str">
        <f>IFERROR(__xludf.DUMMYFUNCTION("GOOGLETRANSLATE(A485,""ar"",""en"")"),"-")</f>
        <v>-</v>
      </c>
    </row>
    <row r="486">
      <c r="A486" s="2" t="s">
        <v>486</v>
      </c>
      <c r="B486" s="3" t="str">
        <f>IFERROR(__xludf.DUMMYFUNCTION("GOOGLETRANSLATE(A486,""ar"",""en"")"),"the morning")</f>
        <v>the morning</v>
      </c>
    </row>
    <row r="487">
      <c r="A487" s="2" t="s">
        <v>487</v>
      </c>
      <c r="B487" s="3" t="str">
        <f>IFERROR(__xludf.DUMMYFUNCTION("GOOGLETRANSLATE(A487,""ar"",""en"")"),"I understand")</f>
        <v>I understand</v>
      </c>
    </row>
    <row r="488">
      <c r="A488" s="2" t="s">
        <v>488</v>
      </c>
      <c r="B488" s="3" t="str">
        <f>IFERROR(__xludf.DUMMYFUNCTION("GOOGLETRANSLATE(A488,""ar"",""en"")"),"when")</f>
        <v>when</v>
      </c>
    </row>
    <row r="489">
      <c r="A489" s="2" t="s">
        <v>489</v>
      </c>
      <c r="B489" s="3" t="str">
        <f>IFERROR(__xludf.DUMMYFUNCTION("GOOGLETRANSLATE(A489,""ar"",""en"")"),"my friend")</f>
        <v>my friend</v>
      </c>
    </row>
    <row r="490">
      <c r="A490" s="2" t="s">
        <v>490</v>
      </c>
      <c r="B490" s="3" t="str">
        <f>IFERROR(__xludf.DUMMYFUNCTION("GOOGLETRANSLATE(A490,""ar"",""en"")"),"I will go")</f>
        <v>I will go</v>
      </c>
    </row>
    <row r="491">
      <c r="A491" s="2" t="s">
        <v>491</v>
      </c>
      <c r="B491" s="3" t="str">
        <f>IFERROR(__xludf.DUMMYFUNCTION("GOOGLETRANSLATE(A491,""ar"",""en"")"),"You are")</f>
        <v>You are</v>
      </c>
    </row>
    <row r="492">
      <c r="A492" s="2" t="s">
        <v>492</v>
      </c>
      <c r="B492" s="3" t="str">
        <f>IFERROR(__xludf.DUMMYFUNCTION("GOOGLETRANSLATE(A492,""ar"",""en"")"),"Come")</f>
        <v>Come</v>
      </c>
    </row>
    <row r="493">
      <c r="A493" s="2" t="s">
        <v>493</v>
      </c>
      <c r="B493" s="3" t="str">
        <f>IFERROR(__xludf.DUMMYFUNCTION("GOOGLETRANSLATE(A493,""ar"",""en"")"),"Special")</f>
        <v>Special</v>
      </c>
    </row>
    <row r="494">
      <c r="A494" s="2" t="s">
        <v>494</v>
      </c>
      <c r="B494" s="3" t="str">
        <f>IFERROR(__xludf.DUMMYFUNCTION("GOOGLETRANSLATE(A494,""ar"",""en"")"),"Tell me")</f>
        <v>Tell me</v>
      </c>
    </row>
    <row r="495">
      <c r="A495" s="2" t="s">
        <v>495</v>
      </c>
      <c r="B495" s="3" t="str">
        <f>IFERROR(__xludf.DUMMYFUNCTION("GOOGLETRANSLATE(A495,""ar"",""en"")"),"get up")</f>
        <v>get up</v>
      </c>
    </row>
    <row r="496">
      <c r="A496" s="2" t="s">
        <v>496</v>
      </c>
      <c r="B496" s="3" t="str">
        <f>IFERROR(__xludf.DUMMYFUNCTION("GOOGLETRANSLATE(A496,""ar"",""en"")"),"We can")</f>
        <v>We can</v>
      </c>
    </row>
    <row r="497">
      <c r="A497" s="2" t="s">
        <v>497</v>
      </c>
      <c r="B497" s="3" t="str">
        <f>IFERROR(__xludf.DUMMYFUNCTION("GOOGLETRANSLATE(A497,""ar"",""en"")"),"Himself")</f>
        <v>Himself</v>
      </c>
    </row>
    <row r="498">
      <c r="A498" s="2" t="s">
        <v>498</v>
      </c>
      <c r="B498" s="3" t="str">
        <f>IFERROR(__xludf.DUMMYFUNCTION("GOOGLETRANSLATE(A498,""ar"",""en"")"),"that")</f>
        <v>that</v>
      </c>
    </row>
    <row r="499">
      <c r="A499" s="2" t="s">
        <v>499</v>
      </c>
      <c r="B499" s="3" t="str">
        <f>IFERROR(__xludf.DUMMYFUNCTION("GOOGLETRANSLATE(A499,""ar"",""en"")"),"children")</f>
        <v>children</v>
      </c>
    </row>
    <row r="500">
      <c r="A500" s="2" t="s">
        <v>500</v>
      </c>
      <c r="B500" s="3" t="str">
        <f>IFERROR(__xludf.DUMMYFUNCTION("GOOGLETRANSLATE(A500,""ar"",""en"")"),"condition")</f>
        <v>condition</v>
      </c>
    </row>
    <row r="501">
      <c r="A501" s="2" t="s">
        <v>501</v>
      </c>
      <c r="B501" s="3" t="str">
        <f>IFERROR(__xludf.DUMMYFUNCTION("GOOGLETRANSLATE(A501,""ar"",""en"")"),"for me")</f>
        <v>for me</v>
      </c>
    </row>
    <row r="502">
      <c r="A502" s="2" t="s">
        <v>502</v>
      </c>
      <c r="B502" s="3" t="str">
        <f>IFERROR(__xludf.DUMMYFUNCTION("GOOGLETRANSLATE(A502,""ar"",""en"")"),"she")</f>
        <v>she</v>
      </c>
    </row>
    <row r="503">
      <c r="A503" s="2" t="s">
        <v>503</v>
      </c>
      <c r="B503" s="3" t="str">
        <f>IFERROR(__xludf.DUMMYFUNCTION("GOOGLETRANSLATE(A503,""ar"",""en"")"),"Can")</f>
        <v>Can</v>
      </c>
    </row>
    <row r="504">
      <c r="A504" s="2" t="s">
        <v>504</v>
      </c>
      <c r="B504" s="3" t="str">
        <f>IFERROR(__xludf.DUMMYFUNCTION("GOOGLETRANSLATE(A504,""ar"",""en"")"),"Being")</f>
        <v>Being</v>
      </c>
    </row>
    <row r="505">
      <c r="A505" s="2" t="s">
        <v>505</v>
      </c>
      <c r="B505" s="3" t="str">
        <f>IFERROR(__xludf.DUMMYFUNCTION("GOOGLETRANSLATE(A505,""ar"",""en"")"),"year")</f>
        <v>year</v>
      </c>
    </row>
    <row r="506">
      <c r="A506" s="2" t="s">
        <v>506</v>
      </c>
      <c r="B506" s="3" t="str">
        <f>IFERROR(__xludf.DUMMYFUNCTION("GOOGLETRANSLATE(A506,""ar"",""en"")"),"Do")</f>
        <v>Do</v>
      </c>
    </row>
    <row r="507">
      <c r="A507" s="2" t="s">
        <v>507</v>
      </c>
      <c r="B507" s="3" t="str">
        <f>IFERROR(__xludf.DUMMYFUNCTION("GOOGLETRANSLATE(A507,""ar"",""en"")"),"you know what")</f>
        <v>you know what</v>
      </c>
    </row>
    <row r="508">
      <c r="A508" s="2" t="s">
        <v>508</v>
      </c>
      <c r="B508" s="3" t="str">
        <f>IFERROR(__xludf.DUMMYFUNCTION("GOOGLETRANSLATE(A508,""ar"",""en"")"),"end")</f>
        <v>end</v>
      </c>
    </row>
    <row r="509">
      <c r="A509" s="2" t="s">
        <v>509</v>
      </c>
      <c r="B509" s="3" t="str">
        <f>IFERROR(__xludf.DUMMYFUNCTION("GOOGLETRANSLATE(A509,""ar"",""en"")"),"think")</f>
        <v>think</v>
      </c>
    </row>
    <row r="510">
      <c r="A510" s="2" t="s">
        <v>510</v>
      </c>
      <c r="B510" s="3" t="str">
        <f>IFERROR(__xludf.DUMMYFUNCTION("GOOGLETRANSLATE(A510,""ar"",""en"")"),"Preach")</f>
        <v>Preach</v>
      </c>
    </row>
    <row r="511">
      <c r="A511" s="2" t="s">
        <v>511</v>
      </c>
      <c r="B511" s="3" t="str">
        <f>IFERROR(__xludf.DUMMYFUNCTION("GOOGLETRANSLATE(A511,""ar"",""en"")"),"ten")</f>
        <v>ten</v>
      </c>
    </row>
    <row r="512">
      <c r="A512" s="2" t="s">
        <v>512</v>
      </c>
      <c r="B512" s="3" t="str">
        <f>IFERROR(__xludf.DUMMYFUNCTION("GOOGLETRANSLATE(A512,""ar"",""en"")"),"something")</f>
        <v>something</v>
      </c>
    </row>
    <row r="513">
      <c r="A513" s="2" t="s">
        <v>513</v>
      </c>
      <c r="B513" s="3" t="str">
        <f>IFERROR(__xludf.DUMMYFUNCTION("GOOGLETRANSLATE(A513,""ar"",""en"")"),"I do")</f>
        <v>I do</v>
      </c>
    </row>
    <row r="514">
      <c r="A514" s="2" t="s">
        <v>514</v>
      </c>
      <c r="B514" s="3" t="str">
        <f>IFERROR(__xludf.DUMMYFUNCTION("GOOGLETRANSLATE(A514,""ar"",""en"")"),"love")</f>
        <v>love</v>
      </c>
    </row>
    <row r="515">
      <c r="A515" s="2" t="s">
        <v>515</v>
      </c>
      <c r="B515" s="3" t="str">
        <f>IFERROR(__xludf.DUMMYFUNCTION("GOOGLETRANSLATE(A515,""ar"",""en"")"),"that it")</f>
        <v>that it</v>
      </c>
    </row>
    <row r="516">
      <c r="A516" s="2" t="s">
        <v>516</v>
      </c>
      <c r="B516" s="3" t="str">
        <f>IFERROR(__xludf.DUMMYFUNCTION("GOOGLETRANSLATE(A516,""ar"",""en"")"),"I was")</f>
        <v>I was</v>
      </c>
    </row>
    <row r="517">
      <c r="A517" s="2" t="s">
        <v>517</v>
      </c>
      <c r="B517" s="3" t="str">
        <f>IFERROR(__xludf.DUMMYFUNCTION("GOOGLETRANSLATE(A517,""ar"",""en"")"),"together")</f>
        <v>together</v>
      </c>
    </row>
    <row r="518">
      <c r="A518" s="2" t="s">
        <v>518</v>
      </c>
      <c r="B518" s="3" t="str">
        <f>IFERROR(__xludf.DUMMYFUNCTION("GOOGLETRANSLATE(A518,""ar"",""en"")"),"any")</f>
        <v>any</v>
      </c>
    </row>
    <row r="519">
      <c r="A519" s="2" t="s">
        <v>519</v>
      </c>
      <c r="B519" s="3" t="str">
        <f>IFERROR(__xludf.DUMMYFUNCTION("GOOGLETRANSLATE(A519,""ar"",""en"")"),"I am")</f>
        <v>I am</v>
      </c>
    </row>
    <row r="520">
      <c r="A520" s="2" t="s">
        <v>520</v>
      </c>
      <c r="B520" s="3" t="str">
        <f>IFERROR(__xludf.DUMMYFUNCTION("GOOGLETRANSLATE(A520,""ar"",""en"")"),"They have")</f>
        <v>They have</v>
      </c>
    </row>
    <row r="521">
      <c r="A521" s="2" t="s">
        <v>521</v>
      </c>
      <c r="B521" s="3" t="str">
        <f>IFERROR(__xludf.DUMMYFUNCTION("GOOGLETRANSLATE(A521,""ar"",""en"")"),"New")</f>
        <v>New</v>
      </c>
    </row>
    <row r="522">
      <c r="A522" s="2" t="s">
        <v>522</v>
      </c>
      <c r="B522" s="3" t="str">
        <f>IFERROR(__xludf.DUMMYFUNCTION("GOOGLETRANSLATE(A522,""ar"",""en"")"),"Know")</f>
        <v>Know</v>
      </c>
    </row>
    <row r="523">
      <c r="A523" s="2" t="s">
        <v>523</v>
      </c>
      <c r="B523" s="3" t="str">
        <f>IFERROR(__xludf.DUMMYFUNCTION("GOOGLETRANSLATE(A523,""ar"",""en"")"),"She said")</f>
        <v>She said</v>
      </c>
    </row>
    <row r="524">
      <c r="A524" s="2" t="s">
        <v>524</v>
      </c>
      <c r="B524" s="3" t="str">
        <f>IFERROR(__xludf.DUMMYFUNCTION("GOOGLETRANSLATE(A524,""ar"",""en"")"),"Start")</f>
        <v>Start</v>
      </c>
    </row>
    <row r="525">
      <c r="A525" s="2" t="s">
        <v>525</v>
      </c>
      <c r="B525" s="3" t="str">
        <f>IFERROR(__xludf.DUMMYFUNCTION("GOOGLETRANSLATE(A525,""ar"",""en"")"),"the first")</f>
        <v>the first</v>
      </c>
    </row>
    <row r="526">
      <c r="A526" s="2" t="s">
        <v>526</v>
      </c>
      <c r="B526" s="3" t="str">
        <f>IFERROR(__xludf.DUMMYFUNCTION("GOOGLETRANSLATE(A526,""ar"",""en"")"),"minutes")</f>
        <v>minutes</v>
      </c>
    </row>
    <row r="527">
      <c r="A527" s="2" t="s">
        <v>527</v>
      </c>
      <c r="B527" s="3" t="str">
        <f>IFERROR(__xludf.DUMMYFUNCTION("GOOGLETRANSLATE(A527,""ar"",""en"")"),"About Me")</f>
        <v>About Me</v>
      </c>
    </row>
    <row r="528">
      <c r="A528" s="2" t="s">
        <v>528</v>
      </c>
      <c r="B528" s="3" t="str">
        <f>IFERROR(__xludf.DUMMYFUNCTION("GOOGLETRANSLATE(A528,""ar"",""en"")"),"Mrs.")</f>
        <v>Mrs.</v>
      </c>
    </row>
    <row r="529">
      <c r="A529" s="2" t="s">
        <v>529</v>
      </c>
      <c r="B529" s="3" t="str">
        <f>IFERROR(__xludf.DUMMYFUNCTION("GOOGLETRANSLATE(A529,""ar"",""en"")"),"You are")</f>
        <v>You are</v>
      </c>
    </row>
    <row r="530">
      <c r="A530" s="2" t="s">
        <v>530</v>
      </c>
      <c r="B530" s="3" t="str">
        <f>IFERROR(__xludf.DUMMYFUNCTION("GOOGLETRANSLATE(A530,""ar"",""en"")"),"I am")</f>
        <v>I am</v>
      </c>
    </row>
    <row r="531">
      <c r="A531" s="2" t="s">
        <v>531</v>
      </c>
      <c r="B531" s="3" t="str">
        <f>IFERROR(__xludf.DUMMYFUNCTION("GOOGLETRANSLATE(A531,""ar"",""en"")"),"my dear")</f>
        <v>my dear</v>
      </c>
    </row>
    <row r="532">
      <c r="A532" s="2" t="s">
        <v>532</v>
      </c>
      <c r="B532" s="3" t="str">
        <f>IFERROR(__xludf.DUMMYFUNCTION("GOOGLETRANSLATE(A532,""ar"",""en"")"),"men")</f>
        <v>men</v>
      </c>
    </row>
    <row r="533">
      <c r="A533" s="2" t="s">
        <v>533</v>
      </c>
      <c r="B533" s="3" t="str">
        <f>IFERROR(__xludf.DUMMYFUNCTION("GOOGLETRANSLATE(A533,""ar"",""en"")"),"We know")</f>
        <v>We know</v>
      </c>
    </row>
    <row r="534">
      <c r="A534" s="2" t="s">
        <v>534</v>
      </c>
      <c r="B534" s="3" t="str">
        <f>IFERROR(__xludf.DUMMYFUNCTION("GOOGLETRANSLATE(A534,""ar"",""en"")"),"Sex")</f>
        <v>Sex</v>
      </c>
    </row>
    <row r="535">
      <c r="A535" s="2" t="s">
        <v>535</v>
      </c>
      <c r="B535" s="3" t="str">
        <f>IFERROR(__xludf.DUMMYFUNCTION("GOOGLETRANSLATE(A535,""ar"",""en"")"),";")</f>
        <v>;</v>
      </c>
    </row>
    <row r="536">
      <c r="A536" s="2" t="s">
        <v>536</v>
      </c>
      <c r="B536" s="3" t="str">
        <f>IFERROR(__xludf.DUMMYFUNCTION("GOOGLETRANSLATE(A536,""ar"",""en"")"),"Vision")</f>
        <v>Vision</v>
      </c>
    </row>
    <row r="537">
      <c r="A537" s="2" t="s">
        <v>537</v>
      </c>
      <c r="B537" s="3" t="str">
        <f>IFERROR(__xludf.DUMMYFUNCTION("GOOGLETRANSLATE(A537,""ar"",""en"")"),"Should")</f>
        <v>Should</v>
      </c>
    </row>
    <row r="538">
      <c r="A538" s="2" t="s">
        <v>538</v>
      </c>
      <c r="B538" s="3" t="str">
        <f>IFERROR(__xludf.DUMMYFUNCTION("GOOGLETRANSLATE(A538,""ar"",""en"")"),"to")</f>
        <v>to</v>
      </c>
    </row>
    <row r="539">
      <c r="A539" s="2" t="s">
        <v>539</v>
      </c>
      <c r="B539" s="3" t="str">
        <f>IFERROR(__xludf.DUMMYFUNCTION("GOOGLETRANSLATE(A539,""ar"",""en"")"),"happened")</f>
        <v>happened</v>
      </c>
    </row>
    <row r="540">
      <c r="A540" s="2" t="s">
        <v>540</v>
      </c>
      <c r="B540" s="3" t="str">
        <f>IFERROR(__xludf.DUMMYFUNCTION("GOOGLETRANSLATE(A540,""ar"",""en"")"),"With us")</f>
        <v>With us</v>
      </c>
    </row>
    <row r="541">
      <c r="A541" s="2" t="s">
        <v>541</v>
      </c>
      <c r="B541" s="3" t="str">
        <f>IFERROR(__xludf.DUMMYFUNCTION("GOOGLETRANSLATE(A541,""ar"",""en"")"),"Child")</f>
        <v>Child</v>
      </c>
    </row>
    <row r="542">
      <c r="A542" s="2" t="s">
        <v>542</v>
      </c>
      <c r="B542" s="3" t="str">
        <f>IFERROR(__xludf.DUMMYFUNCTION("GOOGLETRANSLATE(A542,""ar"",""en"")"),"Not")</f>
        <v>Not</v>
      </c>
    </row>
    <row r="543">
      <c r="A543" s="2" t="s">
        <v>543</v>
      </c>
      <c r="B543" s="3" t="str">
        <f>IFERROR(__xludf.DUMMYFUNCTION("GOOGLETRANSLATE(A543,""ar"",""en"")"),"in order to")</f>
        <v>in order to</v>
      </c>
    </row>
    <row r="544">
      <c r="A544" s="2" t="s">
        <v>544</v>
      </c>
      <c r="B544" s="3" t="str">
        <f>IFERROR(__xludf.DUMMYFUNCTION("GOOGLETRANSLATE(A544,""ar"",""en"")"),"need")</f>
        <v>need</v>
      </c>
    </row>
    <row r="545">
      <c r="A545" s="2" t="s">
        <v>545</v>
      </c>
      <c r="B545" s="3" t="str">
        <f>IFERROR(__xludf.DUMMYFUNCTION("GOOGLETRANSLATE(A545,""ar"",""en"")"),"a little")</f>
        <v>a little</v>
      </c>
    </row>
    <row r="546">
      <c r="A546" s="2" t="s">
        <v>546</v>
      </c>
      <c r="B546" s="3" t="str">
        <f>IFERROR(__xludf.DUMMYFUNCTION("GOOGLETRANSLATE(A546,""ar"",""en"")"),"life")</f>
        <v>life</v>
      </c>
    </row>
    <row r="547">
      <c r="A547" s="2" t="s">
        <v>547</v>
      </c>
      <c r="B547" s="3" t="str">
        <f>IFERROR(__xludf.DUMMYFUNCTION("GOOGLETRANSLATE(A547,""ar"",""en"")"),"Listen")</f>
        <v>Listen</v>
      </c>
    </row>
    <row r="548">
      <c r="A548" s="2" t="s">
        <v>548</v>
      </c>
      <c r="B548" s="3" t="str">
        <f>IFERROR(__xludf.DUMMYFUNCTION("GOOGLETRANSLATE(A548,""ar"",""en"")"),"the hour")</f>
        <v>the hour</v>
      </c>
    </row>
    <row r="549">
      <c r="A549" s="2" t="s">
        <v>549</v>
      </c>
      <c r="B549" s="3" t="str">
        <f>IFERROR(__xludf.DUMMYFUNCTION("GOOGLETRANSLATE(A549,""ar"",""en"")"),"Larger")</f>
        <v>Larger</v>
      </c>
    </row>
    <row r="550">
      <c r="A550" s="2" t="s">
        <v>550</v>
      </c>
      <c r="B550" s="3" t="str">
        <f>IFERROR(__xludf.DUMMYFUNCTION("GOOGLETRANSLATE(A550,""ar"",""en"")"),"Elice")</f>
        <v>Elice</v>
      </c>
    </row>
    <row r="551">
      <c r="A551" s="2" t="s">
        <v>551</v>
      </c>
      <c r="B551" s="3" t="str">
        <f>IFERROR(__xludf.DUMMYFUNCTION("GOOGLETRANSLATE(A551,""ar"",""en"")"),"Understood")</f>
        <v>Understood</v>
      </c>
    </row>
    <row r="552">
      <c r="A552" s="2" t="s">
        <v>552</v>
      </c>
      <c r="B552" s="3" t="str">
        <f>IFERROR(__xludf.DUMMYFUNCTION("GOOGLETRANSLATE(A552,""ar"",""en"")"),"about her")</f>
        <v>about her</v>
      </c>
    </row>
    <row r="553">
      <c r="A553" s="2" t="s">
        <v>553</v>
      </c>
      <c r="B553" s="3" t="str">
        <f>IFERROR(__xludf.DUMMYFUNCTION("GOOGLETRANSLATE(A553,""ar"",""en"")"),"I want you")</f>
        <v>I want you</v>
      </c>
    </row>
    <row r="554">
      <c r="A554" s="2" t="s">
        <v>554</v>
      </c>
      <c r="B554" s="3" t="str">
        <f>IFERROR(__xludf.DUMMYFUNCTION("GOOGLETRANSLATE(A554,""ar"",""en"")"),"please")</f>
        <v>please</v>
      </c>
    </row>
    <row r="555">
      <c r="A555" s="2" t="s">
        <v>555</v>
      </c>
      <c r="B555" s="3" t="str">
        <f>IFERROR(__xludf.DUMMYFUNCTION("GOOGLETRANSLATE(A555,""ar"",""en"")"),"Do it")</f>
        <v>Do it</v>
      </c>
    </row>
    <row r="556">
      <c r="A556" s="2" t="s">
        <v>556</v>
      </c>
      <c r="B556" s="3" t="str">
        <f>IFERROR(__xludf.DUMMYFUNCTION("GOOGLETRANSLATE(A556,""ar"",""en"")"),"and what")</f>
        <v>and what</v>
      </c>
    </row>
    <row r="557">
      <c r="A557" s="2" t="s">
        <v>557</v>
      </c>
      <c r="B557" s="3" t="str">
        <f>IFERROR(__xludf.DUMMYFUNCTION("GOOGLETRANSLATE(A557,""ar"",""en"")"),"I thought")</f>
        <v>I thought</v>
      </c>
    </row>
    <row r="558">
      <c r="A558" s="2" t="s">
        <v>558</v>
      </c>
      <c r="B558" s="3" t="str">
        <f>IFERROR(__xludf.DUMMYFUNCTION("GOOGLETRANSLATE(A558,""ar"",""en"")"),"my lady")</f>
        <v>my lady</v>
      </c>
    </row>
    <row r="559">
      <c r="A559" s="2" t="s">
        <v>559</v>
      </c>
      <c r="B559" s="3" t="str">
        <f>IFERROR(__xludf.DUMMYFUNCTION("GOOGLETRANSLATE(A559,""ar"",""en"")"),"Some")</f>
        <v>Some</v>
      </c>
    </row>
    <row r="560">
      <c r="A560" s="2" t="s">
        <v>560</v>
      </c>
      <c r="B560" s="3" t="str">
        <f>IFERROR(__xludf.DUMMYFUNCTION("GOOGLETRANSLATE(A560,""ar"",""en"")"),"Little")</f>
        <v>Little</v>
      </c>
    </row>
    <row r="561">
      <c r="A561" s="2" t="s">
        <v>561</v>
      </c>
      <c r="B561" s="3" t="str">
        <f>IFERROR(__xludf.DUMMYFUNCTION("GOOGLETRANSLATE(A561,""ar"",""en"")"),"Means")</f>
        <v>Means</v>
      </c>
    </row>
    <row r="562">
      <c r="A562" s="2" t="s">
        <v>562</v>
      </c>
      <c r="B562" s="3" t="str">
        <f>IFERROR(__xludf.DUMMYFUNCTION("GOOGLETRANSLATE(A562,""ar"",""en"")"),"that it")</f>
        <v>that it</v>
      </c>
    </row>
    <row r="563">
      <c r="A563" s="2" t="s">
        <v>563</v>
      </c>
      <c r="B563" s="3" t="str">
        <f>IFERROR(__xludf.DUMMYFUNCTION("GOOGLETRANSLATE(A563,""ar"",""en"")"),"the house")</f>
        <v>the house</v>
      </c>
    </row>
    <row r="564">
      <c r="A564" s="2" t="s">
        <v>564</v>
      </c>
      <c r="B564" s="3" t="str">
        <f>IFERROR(__xludf.DUMMYFUNCTION("GOOGLETRANSLATE(A564,""ar"",""en"")"),"Your opinion")</f>
        <v>Your opinion</v>
      </c>
    </row>
    <row r="565">
      <c r="A565" s="2" t="s">
        <v>565</v>
      </c>
      <c r="B565" s="3" t="str">
        <f>IFERROR(__xludf.DUMMYFUNCTION("GOOGLETRANSLATE(A565,""ar"",""en"")"),"You are")</f>
        <v>You are</v>
      </c>
    </row>
    <row r="566">
      <c r="A566" s="2" t="s">
        <v>566</v>
      </c>
      <c r="B566" s="3" t="str">
        <f>IFERROR(__xludf.DUMMYFUNCTION("GOOGLETRANSLATE(A566,""ar"",""en"")"),"here")</f>
        <v>here</v>
      </c>
    </row>
    <row r="567">
      <c r="A567" s="2" t="s">
        <v>567</v>
      </c>
      <c r="B567" s="3" t="str">
        <f>IFERROR(__xludf.DUMMYFUNCTION("GOOGLETRANSLATE(A567,""ar"",""en"")"),"Your father")</f>
        <v>Your father</v>
      </c>
    </row>
    <row r="568">
      <c r="A568" s="2" t="s">
        <v>568</v>
      </c>
      <c r="B568" s="3" t="str">
        <f>IFERROR(__xludf.DUMMYFUNCTION("GOOGLETRANSLATE(A568,""ar"",""en"")"),"Whatever")</f>
        <v>Whatever</v>
      </c>
    </row>
    <row r="569">
      <c r="A569" s="2" t="s">
        <v>569</v>
      </c>
      <c r="B569" s="3" t="str">
        <f>IFERROR(__xludf.DUMMYFUNCTION("GOOGLETRANSLATE(A569,""ar"",""en"")"),"Return")</f>
        <v>Return</v>
      </c>
    </row>
    <row r="570">
      <c r="A570" s="2" t="s">
        <v>570</v>
      </c>
      <c r="B570" s="3" t="str">
        <f>IFERROR(__xludf.DUMMYFUNCTION("GOOGLETRANSLATE(A570,""ar"",""en"")"),"completely")</f>
        <v>completely</v>
      </c>
    </row>
    <row r="571">
      <c r="A571" s="2" t="s">
        <v>571</v>
      </c>
      <c r="B571" s="3" t="str">
        <f>IFERROR(__xludf.DUMMYFUNCTION("GOOGLETRANSLATE(A571,""ar"",""en"")"),"Nice")</f>
        <v>Nice</v>
      </c>
    </row>
    <row r="572">
      <c r="A572" s="2" t="s">
        <v>572</v>
      </c>
      <c r="B572" s="3" t="str">
        <f>IFERROR(__xludf.DUMMYFUNCTION("GOOGLETRANSLATE(A572,""ar"",""en"")"),"get up")</f>
        <v>get up</v>
      </c>
    </row>
    <row r="573">
      <c r="A573" s="2" t="s">
        <v>573</v>
      </c>
      <c r="B573" s="3" t="str">
        <f>IFERROR(__xludf.DUMMYFUNCTION("GOOGLETRANSLATE(A573,""ar"",""en"")"),"the prison")</f>
        <v>the prison</v>
      </c>
    </row>
    <row r="574">
      <c r="A574" s="2" t="s">
        <v>574</v>
      </c>
      <c r="B574" s="3" t="str">
        <f>IFERROR(__xludf.DUMMYFUNCTION("GOOGLETRANSLATE(A574,""ar"",""en"")"),"the night")</f>
        <v>the night</v>
      </c>
    </row>
    <row r="575">
      <c r="A575" s="2" t="s">
        <v>575</v>
      </c>
      <c r="B575" s="3" t="str">
        <f>IFERROR(__xludf.DUMMYFUNCTION("GOOGLETRANSLATE(A575,""ar"",""en"")"),"Mrs.")</f>
        <v>Mrs.</v>
      </c>
    </row>
    <row r="576">
      <c r="A576" s="2" t="s">
        <v>576</v>
      </c>
      <c r="B576" s="3" t="str">
        <f>IFERROR(__xludf.DUMMYFUNCTION("GOOGLETRANSLATE(A576,""ar"",""en"")"),"my brother")</f>
        <v>my brother</v>
      </c>
    </row>
    <row r="577">
      <c r="A577" s="2" t="s">
        <v>577</v>
      </c>
      <c r="B577" s="3" t="str">
        <f>IFERROR(__xludf.DUMMYFUNCTION("GOOGLETRANSLATE(A577,""ar"",""en"")"),"That I am")</f>
        <v>That I am</v>
      </c>
    </row>
    <row r="578">
      <c r="A578" s="2" t="s">
        <v>578</v>
      </c>
      <c r="B578" s="3" t="str">
        <f>IFERROR(__xludf.DUMMYFUNCTION("GOOGLETRANSLATE(A578,""ar"",""en"")"),"long")</f>
        <v>long</v>
      </c>
    </row>
    <row r="579">
      <c r="A579" s="2" t="s">
        <v>579</v>
      </c>
      <c r="B579" s="3" t="str">
        <f>IFERROR(__xludf.DUMMYFUNCTION("GOOGLETRANSLATE(A579,""ar"",""en"")"),"my father")</f>
        <v>my father</v>
      </c>
    </row>
    <row r="580">
      <c r="A580" s="2" t="s">
        <v>580</v>
      </c>
      <c r="B580" s="3" t="str">
        <f>IFERROR(__xludf.DUMMYFUNCTION("GOOGLETRANSLATE(A580,""ar"",""en"")"),"Which")</f>
        <v>Which</v>
      </c>
    </row>
    <row r="581">
      <c r="A581" s="2" t="s">
        <v>581</v>
      </c>
      <c r="B581" s="3" t="str">
        <f>IFERROR(__xludf.DUMMYFUNCTION("GOOGLETRANSLATE(A581,""ar"",""en"")"),"Come")</f>
        <v>Come</v>
      </c>
    </row>
    <row r="582">
      <c r="A582" s="2" t="s">
        <v>582</v>
      </c>
      <c r="B582" s="3" t="str">
        <f>IFERROR(__xludf.DUMMYFUNCTION("GOOGLETRANSLATE(A582,""ar"",""en"")"),"less")</f>
        <v>less</v>
      </c>
    </row>
    <row r="583">
      <c r="A583" s="2" t="s">
        <v>583</v>
      </c>
      <c r="B583" s="3" t="str">
        <f>IFERROR(__xludf.DUMMYFUNCTION("GOOGLETRANSLATE(A583,""ar"",""en"")"),"the phone")</f>
        <v>the phone</v>
      </c>
    </row>
    <row r="584">
      <c r="A584" s="2" t="s">
        <v>584</v>
      </c>
      <c r="B584" s="3" t="str">
        <f>IFERROR(__xludf.DUMMYFUNCTION("GOOGLETRANSLATE(A584,""ar"",""en"")"),"via")</f>
        <v>via</v>
      </c>
    </row>
    <row r="585">
      <c r="A585" s="2" t="s">
        <v>585</v>
      </c>
      <c r="B585" s="3" t="str">
        <f>IFERROR(__xludf.DUMMYFUNCTION("GOOGLETRANSLATE(A585,""ar"",""en"")"),"Tolerate")</f>
        <v>Tolerate</v>
      </c>
    </row>
    <row r="586">
      <c r="A586" s="2" t="s">
        <v>586</v>
      </c>
      <c r="B586" s="3" t="str">
        <f>IFERROR(__xludf.DUMMYFUNCTION("GOOGLETRANSLATE(A586,""ar"",""en"")"),"translation")</f>
        <v>translation</v>
      </c>
    </row>
    <row r="587">
      <c r="A587" s="2" t="s">
        <v>587</v>
      </c>
      <c r="B587" s="3" t="str">
        <f>IFERROR(__xludf.DUMMYFUNCTION("GOOGLETRANSLATE(A587,""ar"",""en"")"),"We need")</f>
        <v>We need</v>
      </c>
    </row>
    <row r="588">
      <c r="A588" s="2" t="s">
        <v>588</v>
      </c>
      <c r="B588" s="3" t="str">
        <f>IFERROR(__xludf.DUMMYFUNCTION("GOOGLETRANSLATE(A588,""ar"",""en"")"),"Oh")</f>
        <v>Oh</v>
      </c>
    </row>
    <row r="589">
      <c r="A589" s="2" t="s">
        <v>589</v>
      </c>
      <c r="B589" s="3" t="str">
        <f>IFERROR(__xludf.DUMMYFUNCTION("GOOGLETRANSLATE(A589,""ar"",""en"")"),"gesticulate")</f>
        <v>gesticulate</v>
      </c>
    </row>
    <row r="590">
      <c r="A590" s="2" t="s">
        <v>590</v>
      </c>
      <c r="B590" s="3" t="str">
        <f>IFERROR(__xludf.DUMMYFUNCTION("GOOGLETRANSLATE(A590,""ar"",""en"")"),"more")</f>
        <v>more</v>
      </c>
    </row>
    <row r="591">
      <c r="A591" s="2" t="s">
        <v>591</v>
      </c>
      <c r="B591" s="3" t="str">
        <f>IFERROR(__xludf.DUMMYFUNCTION("GOOGLETRANSLATE(A591,""ar"",""en"")"),"I speak")</f>
        <v>I speak</v>
      </c>
    </row>
    <row r="592">
      <c r="A592" s="2" t="s">
        <v>592</v>
      </c>
      <c r="B592" s="3" t="str">
        <f>IFERROR(__xludf.DUMMYFUNCTION("GOOGLETRANSLATE(A592,""ar"",""en"")"),"days")</f>
        <v>days</v>
      </c>
    </row>
    <row r="593">
      <c r="A593" s="2" t="s">
        <v>593</v>
      </c>
      <c r="B593" s="3" t="str">
        <f>IFERROR(__xludf.DUMMYFUNCTION("GOOGLETRANSLATE(A593,""ar"",""en"")"),"One of them")</f>
        <v>One of them</v>
      </c>
    </row>
    <row r="594">
      <c r="A594" s="2" t="s">
        <v>594</v>
      </c>
      <c r="B594" s="3" t="str">
        <f>IFERROR(__xludf.DUMMYFUNCTION("GOOGLETRANSLATE(A594,""ar"",""en"")"),"Firstly")</f>
        <v>Firstly</v>
      </c>
    </row>
    <row r="595">
      <c r="A595" s="2" t="s">
        <v>595</v>
      </c>
      <c r="B595" s="3" t="str">
        <f>IFERROR(__xludf.DUMMYFUNCTION("GOOGLETRANSLATE(A595,""ar"",""en"")"),"the past")</f>
        <v>the past</v>
      </c>
    </row>
    <row r="596">
      <c r="A596" s="2" t="s">
        <v>596</v>
      </c>
      <c r="B596" s="3" t="str">
        <f>IFERROR(__xludf.DUMMYFUNCTION("GOOGLETRANSLATE(A596,""ar"",""en"")"),"I love you")</f>
        <v>I love you</v>
      </c>
    </row>
    <row r="597">
      <c r="A597" s="2" t="s">
        <v>597</v>
      </c>
      <c r="B597" s="3" t="str">
        <f>IFERROR(__xludf.DUMMYFUNCTION("GOOGLETRANSLATE(A597,""ar"",""en"")"),"the food")</f>
        <v>the food</v>
      </c>
    </row>
    <row r="598">
      <c r="A598" s="2" t="s">
        <v>598</v>
      </c>
      <c r="B598" s="3" t="str">
        <f>IFERROR(__xludf.DUMMYFUNCTION("GOOGLETRANSLATE(A598,""ar"",""en"")"),"Survival")</f>
        <v>Survival</v>
      </c>
    </row>
    <row r="599">
      <c r="A599" s="2" t="s">
        <v>599</v>
      </c>
      <c r="B599" s="3" t="str">
        <f>IFERROR(__xludf.DUMMYFUNCTION("GOOGLETRANSLATE(A599,""ar"",""en"")"),"knowledge")</f>
        <v>knowledge</v>
      </c>
    </row>
    <row r="600">
      <c r="A600" s="2" t="s">
        <v>600</v>
      </c>
      <c r="B600" s="3" t="str">
        <f>IFERROR(__xludf.DUMMYFUNCTION("GOOGLETRANSLATE(A600,""ar"",""en"")"),"Year")</f>
        <v>Year</v>
      </c>
    </row>
    <row r="601">
      <c r="A601" s="2" t="s">
        <v>601</v>
      </c>
      <c r="B601" s="3" t="str">
        <f>IFERROR(__xludf.DUMMYFUNCTION("GOOGLETRANSLATE(A601,""ar"",""en"")"),"any")</f>
        <v>any</v>
      </c>
    </row>
    <row r="602">
      <c r="A602" s="2" t="s">
        <v>602</v>
      </c>
      <c r="B602" s="3" t="str">
        <f>IFERROR(__xludf.DUMMYFUNCTION("GOOGLETRANSLATE(A602,""ar"",""en"")"),"to")</f>
        <v>to</v>
      </c>
    </row>
    <row r="603">
      <c r="A603" s="2" t="s">
        <v>603</v>
      </c>
      <c r="B603" s="3" t="str">
        <f>IFERROR(__xludf.DUMMYFUNCTION("GOOGLETRANSLATE(A603,""ar"",""en"")"),"had become")</f>
        <v>had become</v>
      </c>
    </row>
    <row r="604">
      <c r="A604" s="2" t="s">
        <v>604</v>
      </c>
      <c r="B604" s="3" t="str">
        <f>IFERROR(__xludf.DUMMYFUNCTION("GOOGLETRANSLATE(A604,""ar"",""en"")"),"In the same")</f>
        <v>In the same</v>
      </c>
    </row>
    <row r="605">
      <c r="A605" s="2" t="s">
        <v>605</v>
      </c>
      <c r="B605" s="3" t="str">
        <f>IFERROR(__xludf.DUMMYFUNCTION("GOOGLETRANSLATE(A605,""ar"",""en"")"),"the new")</f>
        <v>the new</v>
      </c>
    </row>
    <row r="606">
      <c r="A606" s="2" t="s">
        <v>606</v>
      </c>
      <c r="B606" s="3" t="str">
        <f>IFERROR(__xludf.DUMMYFUNCTION("GOOGLETRANSLATE(A606,""ar"",""en"")"),"from")</f>
        <v>from</v>
      </c>
    </row>
    <row r="607">
      <c r="A607" s="2" t="s">
        <v>607</v>
      </c>
      <c r="B607" s="3" t="str">
        <f>IFERROR(__xludf.DUMMYFUNCTION("GOOGLETRANSLATE(A607,""ar"",""en"")"),"but you are")</f>
        <v>but you are</v>
      </c>
    </row>
    <row r="608">
      <c r="A608" s="2" t="s">
        <v>608</v>
      </c>
      <c r="B608" s="3" t="str">
        <f>IFERROR(__xludf.DUMMYFUNCTION("GOOGLETRANSLATE(A608,""ar"",""en"")"),"never")</f>
        <v>never</v>
      </c>
    </row>
    <row r="609">
      <c r="A609" s="2" t="s">
        <v>609</v>
      </c>
      <c r="B609" s="3" t="str">
        <f>IFERROR(__xludf.DUMMYFUNCTION("GOOGLETRANSLATE(A609,""ar"",""en"")"),"situation")</f>
        <v>situation</v>
      </c>
    </row>
    <row r="610">
      <c r="A610" s="2" t="s">
        <v>610</v>
      </c>
      <c r="B610" s="3" t="str">
        <f>IFERROR(__xludf.DUMMYFUNCTION("GOOGLETRANSLATE(A610,""ar"",""en"")"),"A")</f>
        <v>A</v>
      </c>
    </row>
    <row r="611">
      <c r="A611" s="2" t="s">
        <v>611</v>
      </c>
      <c r="B611" s="3" t="str">
        <f>IFERROR(__xludf.DUMMYFUNCTION("GOOGLETRANSLATE(A611,""ar"",""en"")"),"Bad")</f>
        <v>Bad</v>
      </c>
    </row>
    <row r="612">
      <c r="A612" s="2" t="s">
        <v>612</v>
      </c>
      <c r="B612" s="3" t="str">
        <f>IFERROR(__xludf.DUMMYFUNCTION("GOOGLETRANSLATE(A612,""ar"",""en"")"),"child")</f>
        <v>child</v>
      </c>
    </row>
    <row r="613">
      <c r="A613" s="2" t="s">
        <v>613</v>
      </c>
      <c r="B613" s="3" t="str">
        <f>IFERROR(__xludf.DUMMYFUNCTION("GOOGLETRANSLATE(A613,""ar"",""en"")"),"above")</f>
        <v>above</v>
      </c>
    </row>
    <row r="614">
      <c r="A614" s="2" t="s">
        <v>614</v>
      </c>
      <c r="B614" s="3" t="str">
        <f>IFERROR(__xludf.DUMMYFUNCTION("GOOGLETRANSLATE(A614,""ar"",""en"")"),"Life")</f>
        <v>Life</v>
      </c>
    </row>
    <row r="615">
      <c r="A615" s="2" t="s">
        <v>615</v>
      </c>
      <c r="B615" s="3" t="str">
        <f>IFERROR(__xludf.DUMMYFUNCTION("GOOGLETRANSLATE(A615,""ar"",""en"")"),"inside")</f>
        <v>inside</v>
      </c>
    </row>
    <row r="616">
      <c r="A616" s="2" t="s">
        <v>616</v>
      </c>
      <c r="B616" s="3" t="str">
        <f>IFERROR(__xludf.DUMMYFUNCTION("GOOGLETRANSLATE(A616,""ar"",""en"")"),"Be")</f>
        <v>Be</v>
      </c>
    </row>
    <row r="617">
      <c r="A617" s="2" t="s">
        <v>617</v>
      </c>
      <c r="B617" s="3" t="str">
        <f>IFERROR(__xludf.DUMMYFUNCTION("GOOGLETRANSLATE(A617,""ar"",""en"")"),"We are")</f>
        <v>We are</v>
      </c>
    </row>
    <row r="618">
      <c r="A618" s="2" t="s">
        <v>618</v>
      </c>
      <c r="B618" s="3" t="str">
        <f>IFERROR(__xludf.DUMMYFUNCTION("GOOGLETRANSLATE(A618,""ar"",""en"")"),"mistake")</f>
        <v>mistake</v>
      </c>
    </row>
    <row r="619">
      <c r="A619" s="2" t="s">
        <v>619</v>
      </c>
      <c r="B619" s="3" t="str">
        <f>IFERROR(__xludf.DUMMYFUNCTION("GOOGLETRANSLATE(A619,""ar"",""en"")"),"Sam")</f>
        <v>Sam</v>
      </c>
    </row>
    <row r="620">
      <c r="A620" s="2" t="s">
        <v>620</v>
      </c>
      <c r="B620" s="3" t="str">
        <f>IFERROR(__xludf.DUMMYFUNCTION("GOOGLETRANSLATE(A620,""ar"",""en"")"),"We are")</f>
        <v>We are</v>
      </c>
    </row>
    <row r="621">
      <c r="A621" s="2" t="s">
        <v>621</v>
      </c>
      <c r="B621" s="3" t="str">
        <f>IFERROR(__xludf.DUMMYFUNCTION("GOOGLETRANSLATE(A621,""ar"",""en"")"),"a house")</f>
        <v>a house</v>
      </c>
    </row>
    <row r="622">
      <c r="A622" s="2" t="s">
        <v>622</v>
      </c>
      <c r="B622" s="3" t="str">
        <f>IFERROR(__xludf.DUMMYFUNCTION("GOOGLETRANSLATE(A622,""ar"",""en"")"),"feel")</f>
        <v>feel</v>
      </c>
    </row>
    <row r="623">
      <c r="A623" s="2" t="s">
        <v>623</v>
      </c>
      <c r="B623" s="3" t="str">
        <f>IFERROR(__xludf.DUMMYFUNCTION("GOOGLETRANSLATE(A623,""ar"",""en"")"),"on them")</f>
        <v>on them</v>
      </c>
    </row>
    <row r="624">
      <c r="A624" s="2" t="s">
        <v>624</v>
      </c>
      <c r="B624" s="3" t="str">
        <f>IFERROR(__xludf.DUMMYFUNCTION("GOOGLETRANSLATE(A624,""ar"",""en"")"),"Supposed")</f>
        <v>Supposed</v>
      </c>
    </row>
    <row r="625">
      <c r="A625" s="2" t="s">
        <v>625</v>
      </c>
      <c r="B625" s="3" t="str">
        <f>IFERROR(__xludf.DUMMYFUNCTION("GOOGLETRANSLATE(A625,""ar"",""en"")"),"we are talking")</f>
        <v>we are talking</v>
      </c>
    </row>
    <row r="626">
      <c r="A626" s="2" t="s">
        <v>626</v>
      </c>
      <c r="B626" s="3" t="str">
        <f>IFERROR(__xludf.DUMMYFUNCTION("GOOGLETRANSLATE(A626,""ar"",""en"")"),"long")</f>
        <v>long</v>
      </c>
    </row>
    <row r="627">
      <c r="A627" s="2" t="s">
        <v>627</v>
      </c>
      <c r="B627" s="3" t="str">
        <f>IFERROR(__xludf.DUMMYFUNCTION("GOOGLETRANSLATE(A627,""ar"",""en"")"),"half")</f>
        <v>half</v>
      </c>
    </row>
    <row r="628">
      <c r="A628" s="2" t="s">
        <v>628</v>
      </c>
      <c r="B628" s="3" t="str">
        <f>IFERROR(__xludf.DUMMYFUNCTION("GOOGLETRANSLATE(A628,""ar"",""en"")"),"a team")</f>
        <v>a team</v>
      </c>
    </row>
    <row r="629">
      <c r="A629" s="2" t="s">
        <v>629</v>
      </c>
      <c r="B629" s="3" t="str">
        <f>IFERROR(__xludf.DUMMYFUNCTION("GOOGLETRANSLATE(A629,""ar"",""en"")"),"Taking")</f>
        <v>Taking</v>
      </c>
    </row>
    <row r="630">
      <c r="A630" s="2" t="s">
        <v>630</v>
      </c>
      <c r="B630" s="3" t="str">
        <f>IFERROR(__xludf.DUMMYFUNCTION("GOOGLETRANSLATE(A630,""ar"",""en"")"),"water")</f>
        <v>water</v>
      </c>
    </row>
    <row r="631">
      <c r="A631" s="2" t="s">
        <v>631</v>
      </c>
      <c r="B631" s="3" t="str">
        <f>IFERROR(__xludf.DUMMYFUNCTION("GOOGLETRANSLATE(A631,""ar"",""en"")"),"Later")</f>
        <v>Later</v>
      </c>
    </row>
    <row r="632">
      <c r="A632" s="2" t="s">
        <v>632</v>
      </c>
      <c r="B632" s="3" t="str">
        <f>IFERROR(__xludf.DUMMYFUNCTION("GOOGLETRANSLATE(A632,""ar"",""en"")"),"right")</f>
        <v>right</v>
      </c>
    </row>
    <row r="633">
      <c r="A633" s="2" t="s">
        <v>633</v>
      </c>
      <c r="B633" s="3" t="str">
        <f>IFERROR(__xludf.DUMMYFUNCTION("GOOGLETRANSLATE(A633,""ar"",""en"")"),"Come")</f>
        <v>Come</v>
      </c>
    </row>
    <row r="634">
      <c r="A634" s="2" t="s">
        <v>634</v>
      </c>
      <c r="B634" s="3" t="str">
        <f>IFERROR(__xludf.DUMMYFUNCTION("GOOGLETRANSLATE(A634,""ar"",""en"")"),"friend")</f>
        <v>friend</v>
      </c>
    </row>
    <row r="635">
      <c r="A635" s="2" t="s">
        <v>635</v>
      </c>
      <c r="B635" s="3" t="str">
        <f>IFERROR(__xludf.DUMMYFUNCTION("GOOGLETRANSLATE(A635,""ar"",""en"")"),"tomorrow")</f>
        <v>tomorrow</v>
      </c>
    </row>
    <row r="636">
      <c r="A636" s="2" t="s">
        <v>636</v>
      </c>
      <c r="B636" s="3" t="str">
        <f>IFERROR(__xludf.DUMMYFUNCTION("GOOGLETRANSLATE(A636,""ar"",""en"")"),"I will do")</f>
        <v>I will do</v>
      </c>
    </row>
    <row r="637">
      <c r="A637" s="2" t="s">
        <v>637</v>
      </c>
      <c r="B637" s="3" t="str">
        <f>IFERROR(__xludf.DUMMYFUNCTION("GOOGLETRANSLATE(A637,""ar"",""en"")"),"from U.S")</f>
        <v>from U.S</v>
      </c>
    </row>
    <row r="638">
      <c r="A638" s="2" t="s">
        <v>638</v>
      </c>
      <c r="B638" s="3" t="str">
        <f>IFERROR(__xludf.DUMMYFUNCTION("GOOGLETRANSLATE(A638,""ar"",""en"")"),"Small")</f>
        <v>Small</v>
      </c>
    </row>
    <row r="639">
      <c r="A639" s="2" t="s">
        <v>639</v>
      </c>
      <c r="B639" s="3" t="str">
        <f>IFERROR(__xludf.DUMMYFUNCTION("GOOGLETRANSLATE(A639,""ar"",""en"")"),"We want")</f>
        <v>We want</v>
      </c>
    </row>
    <row r="640">
      <c r="A640" s="2" t="s">
        <v>640</v>
      </c>
      <c r="B640" s="3" t="str">
        <f>IFERROR(__xludf.DUMMYFUNCTION("GOOGLETRANSLATE(A640,""ar"",""en"")"),"Me")</f>
        <v>Me</v>
      </c>
    </row>
    <row r="641">
      <c r="A641" s="2" t="s">
        <v>641</v>
      </c>
      <c r="B641" s="3" t="str">
        <f>IFERROR(__xludf.DUMMYFUNCTION("GOOGLETRANSLATE(A641,""ar"",""en"")"),"For home")</f>
        <v>For home</v>
      </c>
    </row>
    <row r="642">
      <c r="A642" s="2" t="s">
        <v>642</v>
      </c>
      <c r="B642" s="3" t="str">
        <f>IFERROR(__xludf.DUMMYFUNCTION("GOOGLETRANSLATE(A642,""ar"",""en"")"),"also")</f>
        <v>also</v>
      </c>
    </row>
    <row r="643">
      <c r="A643" s="2" t="s">
        <v>643</v>
      </c>
      <c r="B643" s="3" t="str">
        <f>IFERROR(__xludf.DUMMYFUNCTION("GOOGLETRANSLATE(A643,""ar"",""en"")"),"Yes")</f>
        <v>Yes</v>
      </c>
    </row>
    <row r="644">
      <c r="A644" s="2" t="s">
        <v>644</v>
      </c>
      <c r="B644" s="3" t="str">
        <f>IFERROR(__xludf.DUMMYFUNCTION("GOOGLETRANSLATE(A644,""ar"",""en"")"),"Take")</f>
        <v>Take</v>
      </c>
    </row>
    <row r="645">
      <c r="A645" s="2" t="s">
        <v>645</v>
      </c>
      <c r="B645" s="3" t="str">
        <f>IFERROR(__xludf.DUMMYFUNCTION("GOOGLETRANSLATE(A645,""ar"",""en"")"),"part")</f>
        <v>part</v>
      </c>
    </row>
    <row r="646">
      <c r="A646" s="2" t="s">
        <v>646</v>
      </c>
      <c r="B646" s="3" t="str">
        <f>IFERROR(__xludf.DUMMYFUNCTION("GOOGLETRANSLATE(A646,""ar"",""en"")"),"but she")</f>
        <v>but she</v>
      </c>
    </row>
    <row r="647">
      <c r="A647" s="2" t="s">
        <v>647</v>
      </c>
      <c r="B647" s="3" t="str">
        <f>IFERROR(__xludf.DUMMYFUNCTION("GOOGLETRANSLATE(A647,""ar"",""en"")"),"Atmosphere")</f>
        <v>Atmosphere</v>
      </c>
    </row>
    <row r="648">
      <c r="A648" s="2" t="s">
        <v>648</v>
      </c>
      <c r="B648" s="3" t="str">
        <f>IFERROR(__xludf.DUMMYFUNCTION("GOOGLETRANSLATE(A648,""ar"",""en"")"),"Things")</f>
        <v>Things</v>
      </c>
    </row>
    <row r="649">
      <c r="A649" s="2" t="s">
        <v>649</v>
      </c>
      <c r="B649" s="3" t="str">
        <f>IFERROR(__xludf.DUMMYFUNCTION("GOOGLETRANSLATE(A649,""ar"",""en"")"),"word")</f>
        <v>word</v>
      </c>
    </row>
    <row r="650">
      <c r="A650" s="2" t="s">
        <v>650</v>
      </c>
      <c r="B650" s="3" t="str">
        <f>IFERROR(__xludf.DUMMYFUNCTION("GOOGLETRANSLATE(A650,""ar"",""en"")"),"You do")</f>
        <v>You do</v>
      </c>
    </row>
    <row r="651">
      <c r="A651" s="2" t="s">
        <v>651</v>
      </c>
      <c r="B651" s="3" t="str">
        <f>IFERROR(__xludf.DUMMYFUNCTION("GOOGLETRANSLATE(A651,""ar"",""en"")"),"Work")</f>
        <v>Work</v>
      </c>
    </row>
    <row r="652">
      <c r="A652" s="2" t="s">
        <v>652</v>
      </c>
      <c r="B652" s="3" t="str">
        <f>IFERROR(__xludf.DUMMYFUNCTION("GOOGLETRANSLATE(A652,""ar"",""en"")"),"Enable")</f>
        <v>Enable</v>
      </c>
    </row>
    <row r="653">
      <c r="A653" s="2" t="s">
        <v>653</v>
      </c>
      <c r="B653" s="3" t="str">
        <f>IFERROR(__xludf.DUMMYFUNCTION("GOOGLETRANSLATE(A653,""ar"",""en"")"),"The other")</f>
        <v>The other</v>
      </c>
    </row>
    <row r="654">
      <c r="A654" s="2" t="s">
        <v>654</v>
      </c>
      <c r="B654" s="3" t="str">
        <f>IFERROR(__xludf.DUMMYFUNCTION("GOOGLETRANSLATE(A654,""ar"",""en"")"),"Tried")</f>
        <v>Tried</v>
      </c>
    </row>
    <row r="655">
      <c r="A655" s="2" t="s">
        <v>655</v>
      </c>
      <c r="B655" s="3" t="str">
        <f>IFERROR(__xludf.DUMMYFUNCTION("GOOGLETRANSLATE(A655,""ar"",""en"")"),"Do")</f>
        <v>Do</v>
      </c>
    </row>
    <row r="656">
      <c r="A656" s="2" t="s">
        <v>656</v>
      </c>
      <c r="B656" s="3" t="str">
        <f>IFERROR(__xludf.DUMMYFUNCTION("GOOGLETRANSLATE(A656,""ar"",""en"")"),"small")</f>
        <v>small</v>
      </c>
    </row>
    <row r="657">
      <c r="A657" s="2" t="s">
        <v>657</v>
      </c>
      <c r="B657" s="3" t="str">
        <f>IFERROR(__xludf.DUMMYFUNCTION("GOOGLETRANSLATE(A657,""ar"",""en"")"),"I am not")</f>
        <v>I am not</v>
      </c>
    </row>
    <row r="658">
      <c r="A658" s="2" t="s">
        <v>658</v>
      </c>
      <c r="B658" s="3" t="str">
        <f>IFERROR(__xludf.DUMMYFUNCTION("GOOGLETRANSLATE(A658,""ar"",""en"")"),"regarding")</f>
        <v>regarding</v>
      </c>
    </row>
    <row r="659">
      <c r="A659" s="2" t="s">
        <v>659</v>
      </c>
      <c r="B659" s="3" t="str">
        <f>IFERROR(__xludf.DUMMYFUNCTION("GOOGLETRANSLATE(A659,""ar"",""en"")"),"I tell you")</f>
        <v>I tell you</v>
      </c>
    </row>
    <row r="660">
      <c r="A660" s="2" t="s">
        <v>660</v>
      </c>
      <c r="B660" s="3" t="str">
        <f>IFERROR(__xludf.DUMMYFUNCTION("GOOGLETRANSLATE(A660,""ar"",""en"")"),"adverb")</f>
        <v>adverb</v>
      </c>
    </row>
    <row r="661">
      <c r="A661" s="2" t="s">
        <v>661</v>
      </c>
      <c r="B661" s="3" t="str">
        <f>IFERROR(__xludf.DUMMYFUNCTION("GOOGLETRANSLATE(A661,""ar"",""en"")"),"With any")</f>
        <v>With any</v>
      </c>
    </row>
    <row r="662">
      <c r="A662" s="2" t="s">
        <v>662</v>
      </c>
      <c r="B662" s="3" t="str">
        <f>IFERROR(__xludf.DUMMYFUNCTION("GOOGLETRANSLATE(A662,""ar"",""en"")"),"a look")</f>
        <v>a look</v>
      </c>
    </row>
    <row r="663">
      <c r="A663" s="2" t="s">
        <v>663</v>
      </c>
      <c r="B663" s="3" t="str">
        <f>IFERROR(__xludf.DUMMYFUNCTION("GOOGLETRANSLATE(A663,""ar"",""en"")"),"For")</f>
        <v>For</v>
      </c>
    </row>
    <row r="664">
      <c r="A664" s="2" t="s">
        <v>664</v>
      </c>
      <c r="B664" s="3" t="str">
        <f>IFERROR(__xludf.DUMMYFUNCTION("GOOGLETRANSLATE(A664,""ar"",""en"")"),"Exit")</f>
        <v>Exit</v>
      </c>
    </row>
    <row r="665">
      <c r="A665" s="2" t="s">
        <v>665</v>
      </c>
      <c r="B665" s="3" t="str">
        <f>IFERROR(__xludf.DUMMYFUNCTION("GOOGLETRANSLATE(A665,""ar"",""en"")"),"You think")</f>
        <v>You think</v>
      </c>
    </row>
    <row r="666">
      <c r="A666" s="2" t="s">
        <v>666</v>
      </c>
      <c r="B666" s="3" t="str">
        <f>IFERROR(__xludf.DUMMYFUNCTION("GOOGLETRANSLATE(A666,""ar"",""en"")"),"sleep")</f>
        <v>sleep</v>
      </c>
    </row>
    <row r="667">
      <c r="A667" s="2" t="s">
        <v>667</v>
      </c>
      <c r="B667" s="3" t="str">
        <f>IFERROR(__xludf.DUMMYFUNCTION("GOOGLETRANSLATE(A667,""ar"",""en"")"),"Past")</f>
        <v>Past</v>
      </c>
    </row>
    <row r="668">
      <c r="A668" s="2" t="s">
        <v>668</v>
      </c>
      <c r="B668" s="3" t="str">
        <f>IFERROR(__xludf.DUMMYFUNCTION("GOOGLETRANSLATE(A668,""ar"",""en"")"),"doctor")</f>
        <v>doctor</v>
      </c>
    </row>
    <row r="669">
      <c r="A669" s="2" t="s">
        <v>669</v>
      </c>
      <c r="B669" s="3" t="str">
        <f>IFERROR(__xludf.DUMMYFUNCTION("GOOGLETRANSLATE(A669,""ar"",""en"")"),"woman")</f>
        <v>woman</v>
      </c>
    </row>
    <row r="670">
      <c r="A670" s="2" t="s">
        <v>670</v>
      </c>
      <c r="B670" s="3" t="str">
        <f>IFERROR(__xludf.DUMMYFUNCTION("GOOGLETRANSLATE(A670,""ar"",""en"")"),"Look at")</f>
        <v>Look at</v>
      </c>
    </row>
    <row r="671">
      <c r="A671" s="2" t="s">
        <v>671</v>
      </c>
      <c r="B671" s="3" t="str">
        <f>IFERROR(__xludf.DUMMYFUNCTION("GOOGLETRANSLATE(A671,""ar"",""en"")"),"Be")</f>
        <v>Be</v>
      </c>
    </row>
    <row r="672">
      <c r="A672" s="2" t="s">
        <v>672</v>
      </c>
      <c r="B672" s="3" t="str">
        <f>IFERROR(__xludf.DUMMYFUNCTION("GOOGLETRANSLATE(A672,""ar"",""en"")"),"Period")</f>
        <v>Period</v>
      </c>
    </row>
    <row r="673">
      <c r="A673" s="2" t="s">
        <v>673</v>
      </c>
      <c r="B673" s="3" t="str">
        <f>IFERROR(__xludf.DUMMYFUNCTION("GOOGLETRANSLATE(A673,""ar"",""en"")"),"Existence")</f>
        <v>Existence</v>
      </c>
    </row>
    <row r="674">
      <c r="A674" s="2" t="s">
        <v>674</v>
      </c>
      <c r="B674" s="3" t="str">
        <f>IFERROR(__xludf.DUMMYFUNCTION("GOOGLETRANSLATE(A674,""ar"",""en"")"),"the war")</f>
        <v>the war</v>
      </c>
    </row>
    <row r="675">
      <c r="A675" s="2" t="s">
        <v>675</v>
      </c>
      <c r="B675" s="3" t="str">
        <f>IFERROR(__xludf.DUMMYFUNCTION("GOOGLETRANSLATE(A675,""ar"",""en"")"),"Be")</f>
        <v>Be</v>
      </c>
    </row>
    <row r="676">
      <c r="A676" s="2" t="s">
        <v>676</v>
      </c>
      <c r="B676" s="3" t="str">
        <f>IFERROR(__xludf.DUMMYFUNCTION("GOOGLETRANSLATE(A676,""ar"",""en"")"),"Worry")</f>
        <v>Worry</v>
      </c>
    </row>
    <row r="677">
      <c r="A677" s="2" t="s">
        <v>677</v>
      </c>
      <c r="B677" s="3" t="str">
        <f>IFERROR(__xludf.DUMMYFUNCTION("GOOGLETRANSLATE(A677,""ar"",""en"")"),"without")</f>
        <v>without</v>
      </c>
    </row>
    <row r="678">
      <c r="A678" s="2" t="s">
        <v>678</v>
      </c>
      <c r="B678" s="3" t="str">
        <f>IFERROR(__xludf.DUMMYFUNCTION("GOOGLETRANSLATE(A678,""ar"",""en"")"),"I knew")</f>
        <v>I knew</v>
      </c>
    </row>
    <row r="679">
      <c r="A679" s="2" t="s">
        <v>679</v>
      </c>
      <c r="B679" s="3" t="str">
        <f>IFERROR(__xludf.DUMMYFUNCTION("GOOGLETRANSLATE(A679,""ar"",""en"")"),"three")</f>
        <v>three</v>
      </c>
    </row>
    <row r="680">
      <c r="A680" s="2" t="s">
        <v>680</v>
      </c>
      <c r="B680" s="3" t="str">
        <f>IFERROR(__xludf.DUMMYFUNCTION("GOOGLETRANSLATE(A680,""ar"",""en"")"),"Do")</f>
        <v>Do</v>
      </c>
    </row>
    <row r="681">
      <c r="A681" s="2" t="s">
        <v>681</v>
      </c>
      <c r="B681" s="3" t="str">
        <f>IFERROR(__xludf.DUMMYFUNCTION("GOOGLETRANSLATE(A681,""ar"",""en"")"),"I know")</f>
        <v>I know</v>
      </c>
    </row>
    <row r="682">
      <c r="A682" s="2" t="s">
        <v>682</v>
      </c>
      <c r="B682" s="3" t="str">
        <f>IFERROR(__xludf.DUMMYFUNCTION("GOOGLETRANSLATE(A682,""ar"",""en"")"),"Dreaded")</f>
        <v>Dreaded</v>
      </c>
    </row>
    <row r="683">
      <c r="A683" s="2" t="s">
        <v>683</v>
      </c>
      <c r="B683" s="3" t="str">
        <f>IFERROR(__xludf.DUMMYFUNCTION("GOOGLETRANSLATE(A683,""ar"",""en"")"),"gold")</f>
        <v>gold</v>
      </c>
    </row>
    <row r="684">
      <c r="A684" s="2" t="s">
        <v>684</v>
      </c>
      <c r="B684" s="3" t="str">
        <f>IFERROR(__xludf.DUMMYFUNCTION("GOOGLETRANSLATE(A684,""ar"",""en"")"),"unless")</f>
        <v>unless</v>
      </c>
    </row>
    <row r="685">
      <c r="A685" s="2" t="s">
        <v>685</v>
      </c>
      <c r="B685" s="3" t="str">
        <f>IFERROR(__xludf.DUMMYFUNCTION("GOOGLETRANSLATE(A685,""ar"",""en"")"),"the problem")</f>
        <v>the problem</v>
      </c>
    </row>
    <row r="686">
      <c r="A686" s="2" t="s">
        <v>686</v>
      </c>
      <c r="B686" s="3" t="str">
        <f>IFERROR(__xludf.DUMMYFUNCTION("GOOGLETRANSLATE(A686,""ar"",""en"")"),"the week")</f>
        <v>the week</v>
      </c>
    </row>
    <row r="687">
      <c r="A687" s="2" t="s">
        <v>687</v>
      </c>
      <c r="B687" s="3" t="str">
        <f>IFERROR(__xludf.DUMMYFUNCTION("GOOGLETRANSLATE(A687,""ar"",""en"")"),"The only one")</f>
        <v>The only one</v>
      </c>
    </row>
    <row r="688">
      <c r="A688" s="2" t="s">
        <v>688</v>
      </c>
      <c r="B688" s="3" t="str">
        <f>IFERROR(__xludf.DUMMYFUNCTION("GOOGLETRANSLATE(A688,""ar"",""en"")"),"Entire")</f>
        <v>Entire</v>
      </c>
    </row>
    <row r="689">
      <c r="A689" s="2" t="s">
        <v>689</v>
      </c>
      <c r="B689" s="3" t="str">
        <f>IFERROR(__xludf.DUMMYFUNCTION("GOOGLETRANSLATE(A689,""ar"",""en"")"),"Come here")</f>
        <v>Come here</v>
      </c>
    </row>
    <row r="690">
      <c r="A690" s="2" t="s">
        <v>690</v>
      </c>
      <c r="B690" s="3" t="str">
        <f>IFERROR(__xludf.DUMMYFUNCTION("GOOGLETRANSLATE(A690,""ar"",""en"")"),"Michael")</f>
        <v>Michael</v>
      </c>
    </row>
    <row r="691">
      <c r="A691" s="2" t="s">
        <v>691</v>
      </c>
      <c r="B691" s="3" t="str">
        <f>IFERROR(__xludf.DUMMYFUNCTION("GOOGLETRANSLATE(A691,""ar"",""en"")"),"You are")</f>
        <v>You are</v>
      </c>
    </row>
    <row r="692">
      <c r="A692" s="2" t="s">
        <v>692</v>
      </c>
      <c r="B692" s="3" t="str">
        <f>IFERROR(__xludf.DUMMYFUNCTION("GOOGLETRANSLATE(A692,""ar"",""en"")"),"both")</f>
        <v>both</v>
      </c>
    </row>
    <row r="693">
      <c r="A693" s="2" t="s">
        <v>693</v>
      </c>
      <c r="B693" s="3" t="str">
        <f>IFERROR(__xludf.DUMMYFUNCTION("GOOGLETRANSLATE(A693,""ar"",""en"")"),"I tried")</f>
        <v>I tried</v>
      </c>
    </row>
    <row r="694">
      <c r="A694" s="2" t="s">
        <v>694</v>
      </c>
      <c r="B694" s="3" t="str">
        <f>IFERROR(__xludf.DUMMYFUNCTION("GOOGLETRANSLATE(A694,""ar"",""en"")"),"Hello")</f>
        <v>Hello</v>
      </c>
    </row>
    <row r="695">
      <c r="A695" s="2" t="s">
        <v>695</v>
      </c>
      <c r="B695" s="3" t="str">
        <f>IFERROR(__xludf.DUMMYFUNCTION("GOOGLETRANSLATE(A695,""ar"",""en"")"),"We Invited")</f>
        <v>We Invited</v>
      </c>
    </row>
    <row r="696">
      <c r="A696" s="2" t="s">
        <v>696</v>
      </c>
      <c r="B696" s="3" t="str">
        <f>IFERROR(__xludf.DUMMYFUNCTION("GOOGLETRANSLATE(A696,""ar"",""en"")"),"Others")</f>
        <v>Others</v>
      </c>
    </row>
    <row r="697">
      <c r="A697" s="2" t="s">
        <v>697</v>
      </c>
      <c r="B697" s="3" t="str">
        <f>IFERROR(__xludf.DUMMYFUNCTION("GOOGLETRANSLATE(A697,""ar"",""en"")"),"You are")</f>
        <v>You are</v>
      </c>
    </row>
    <row r="698">
      <c r="A698" s="2" t="s">
        <v>698</v>
      </c>
      <c r="B698" s="3" t="str">
        <f>IFERROR(__xludf.DUMMYFUNCTION("GOOGLETRANSLATE(A698,""ar"",""en"")"),"Suspicious")</f>
        <v>Suspicious</v>
      </c>
    </row>
    <row r="699">
      <c r="A699" s="2" t="s">
        <v>699</v>
      </c>
      <c r="B699" s="3" t="str">
        <f>IFERROR(__xludf.DUMMYFUNCTION("GOOGLETRANSLATE(A699,""ar"",""en"")"),"actually")</f>
        <v>actually</v>
      </c>
    </row>
    <row r="700">
      <c r="A700" s="2" t="s">
        <v>700</v>
      </c>
      <c r="B700" s="3" t="str">
        <f>IFERROR(__xludf.DUMMYFUNCTION("GOOGLETRANSLATE(A700,""ar"",""en"")"),"will")</f>
        <v>will</v>
      </c>
    </row>
    <row r="701">
      <c r="A701" s="2" t="s">
        <v>701</v>
      </c>
      <c r="B701" s="3" t="str">
        <f>IFERROR(__xludf.DUMMYFUNCTION("GOOGLETRANSLATE(A701,""ar"",""en"")"),"family")</f>
        <v>family</v>
      </c>
    </row>
    <row r="702">
      <c r="A702" s="2" t="s">
        <v>702</v>
      </c>
      <c r="B702" s="3" t="str">
        <f>IFERROR(__xludf.DUMMYFUNCTION("GOOGLETRANSLATE(A702,""ar"",""en"")"),"I do")</f>
        <v>I do</v>
      </c>
    </row>
    <row r="703">
      <c r="A703" s="2" t="s">
        <v>703</v>
      </c>
      <c r="B703" s="3" t="str">
        <f>IFERROR(__xludf.DUMMYFUNCTION("GOOGLETRANSLATE(A703,""ar"",""en"")"),"non")</f>
        <v>non</v>
      </c>
    </row>
    <row r="704">
      <c r="A704" s="2" t="s">
        <v>704</v>
      </c>
      <c r="B704" s="3" t="str">
        <f>IFERROR(__xludf.DUMMYFUNCTION("GOOGLETRANSLATE(A704,""ar"",""en"")"),"I told you")</f>
        <v>I told you</v>
      </c>
    </row>
    <row r="705">
      <c r="A705" s="2" t="s">
        <v>705</v>
      </c>
      <c r="B705" s="3" t="str">
        <f>IFERROR(__xludf.DUMMYFUNCTION("GOOGLETRANSLATE(A705,""ar"",""en"")"),"a lot")</f>
        <v>a lot</v>
      </c>
    </row>
    <row r="706">
      <c r="A706" s="2" t="s">
        <v>706</v>
      </c>
      <c r="B706" s="3" t="str">
        <f>IFERROR(__xludf.DUMMYFUNCTION("GOOGLETRANSLATE(A706,""ar"",""en"")"),"my lord")</f>
        <v>my lord</v>
      </c>
    </row>
    <row r="707">
      <c r="A707" s="2" t="s">
        <v>707</v>
      </c>
      <c r="B707" s="3" t="str">
        <f>IFERROR(__xludf.DUMMYFUNCTION("GOOGLETRANSLATE(A707,""ar"",""en"")"),"president")</f>
        <v>president</v>
      </c>
    </row>
    <row r="708">
      <c r="A708" s="2" t="s">
        <v>708</v>
      </c>
      <c r="B708" s="3" t="str">
        <f>IFERROR(__xludf.DUMMYFUNCTION("GOOGLETRANSLATE(A708,""ar"",""en"")"),"I am")</f>
        <v>I am</v>
      </c>
    </row>
    <row r="709">
      <c r="A709" s="2" t="s">
        <v>709</v>
      </c>
      <c r="B709" s="3" t="str">
        <f>IFERROR(__xludf.DUMMYFUNCTION("GOOGLETRANSLATE(A709,""ar"",""en"")"),"the room")</f>
        <v>the room</v>
      </c>
    </row>
    <row r="710">
      <c r="A710" s="2" t="s">
        <v>710</v>
      </c>
      <c r="B710" s="3" t="str">
        <f>IFERROR(__xludf.DUMMYFUNCTION("GOOGLETRANSLATE(A710,""ar"",""en"")"),"According to")</f>
        <v>According to</v>
      </c>
    </row>
    <row r="711">
      <c r="A711" s="2" t="s">
        <v>711</v>
      </c>
      <c r="B711" s="3" t="str">
        <f>IFERROR(__xludf.DUMMYFUNCTION("GOOGLETRANSLATE(A711,""ar"",""en"")"),"Help")</f>
        <v>Help</v>
      </c>
    </row>
    <row r="712">
      <c r="A712" s="2" t="s">
        <v>712</v>
      </c>
      <c r="B712" s="3" t="str">
        <f>IFERROR(__xludf.DUMMYFUNCTION("GOOGLETRANSLATE(A712,""ar"",""en"")"),"the outside")</f>
        <v>the outside</v>
      </c>
    </row>
    <row r="713">
      <c r="A713" s="2" t="s">
        <v>713</v>
      </c>
      <c r="B713" s="3" t="str">
        <f>IFERROR(__xludf.DUMMYFUNCTION("GOOGLETRANSLATE(A713,""ar"",""en"")"),"Away")</f>
        <v>Away</v>
      </c>
    </row>
    <row r="714">
      <c r="A714" s="2" t="s">
        <v>714</v>
      </c>
      <c r="B714" s="3" t="str">
        <f>IFERROR(__xludf.DUMMYFUNCTION("GOOGLETRANSLATE(A714,""ar"",""en"")"),"Give me")</f>
        <v>Give me</v>
      </c>
    </row>
    <row r="715">
      <c r="A715" s="2" t="s">
        <v>715</v>
      </c>
      <c r="B715" s="3" t="str">
        <f>IFERROR(__xludf.DUMMYFUNCTION("GOOGLETRANSLATE(A715,""ar"",""en"")"),"permission")</f>
        <v>permission</v>
      </c>
    </row>
    <row r="716">
      <c r="A716" s="2" t="s">
        <v>716</v>
      </c>
      <c r="B716" s="3" t="str">
        <f>IFERROR(__xludf.DUMMYFUNCTION("GOOGLETRANSLATE(A716,""ar"",""en"")"),"bad")</f>
        <v>bad</v>
      </c>
    </row>
    <row r="717">
      <c r="A717" s="2" t="s">
        <v>717</v>
      </c>
      <c r="B717" s="3" t="str">
        <f>IFERROR(__xludf.DUMMYFUNCTION("GOOGLETRANSLATE(A717,""ar"",""en"")"),"Many")</f>
        <v>Many</v>
      </c>
    </row>
    <row r="718">
      <c r="A718" s="2" t="s">
        <v>718</v>
      </c>
      <c r="B718" s="3" t="str">
        <f>IFERROR(__xludf.DUMMYFUNCTION("GOOGLETRANSLATE(A718,""ar"",""en"")"),"I became")</f>
        <v>I became</v>
      </c>
    </row>
    <row r="719">
      <c r="A719" s="2" t="s">
        <v>719</v>
      </c>
      <c r="B719" s="3" t="str">
        <f>IFERROR(__xludf.DUMMYFUNCTION("GOOGLETRANSLATE(A719,""ar"",""en"")"),"the doctor")</f>
        <v>the doctor</v>
      </c>
    </row>
    <row r="720">
      <c r="A720" s="2" t="s">
        <v>720</v>
      </c>
      <c r="B720" s="3" t="str">
        <f>IFERROR(__xludf.DUMMYFUNCTION("GOOGLETRANSLATE(A720,""ar"",""en"")"),"message")</f>
        <v>message</v>
      </c>
    </row>
    <row r="721">
      <c r="A721" s="2" t="s">
        <v>721</v>
      </c>
      <c r="B721" s="3" t="str">
        <f>IFERROR(__xludf.DUMMYFUNCTION("GOOGLETRANSLATE(A721,""ar"",""en"")"),"five")</f>
        <v>five</v>
      </c>
    </row>
    <row r="722">
      <c r="A722" s="2" t="s">
        <v>722</v>
      </c>
      <c r="B722" s="3" t="str">
        <f>IFERROR(__xludf.DUMMYFUNCTION("GOOGLETRANSLATE(A722,""ar"",""en"")"),"He was")</f>
        <v>He was</v>
      </c>
    </row>
    <row r="723">
      <c r="A723" s="2" t="s">
        <v>723</v>
      </c>
      <c r="B723" s="3" t="str">
        <f>IFERROR(__xludf.DUMMYFUNCTION("GOOGLETRANSLATE(A723,""ar"",""en"")"),"He goes")</f>
        <v>He goes</v>
      </c>
    </row>
    <row r="724">
      <c r="A724" s="2" t="s">
        <v>724</v>
      </c>
      <c r="B724" s="3" t="str">
        <f>IFERROR(__xludf.DUMMYFUNCTION("GOOGLETRANSLATE(A724,""ar"",""en"")"),"dinner")</f>
        <v>dinner</v>
      </c>
    </row>
    <row r="725">
      <c r="A725" s="2" t="s">
        <v>725</v>
      </c>
      <c r="B725" s="3" t="str">
        <f>IFERROR(__xludf.DUMMYFUNCTION("GOOGLETRANSLATE(A725,""ar"",""en"")"),"the girls")</f>
        <v>the girls</v>
      </c>
    </row>
    <row r="726">
      <c r="A726" s="2" t="s">
        <v>726</v>
      </c>
      <c r="B726" s="3" t="str">
        <f>IFERROR(__xludf.DUMMYFUNCTION("GOOGLETRANSLATE(A726,""ar"",""en"")"),"Women")</f>
        <v>Women</v>
      </c>
    </row>
    <row r="727">
      <c r="A727" s="2" t="s">
        <v>727</v>
      </c>
      <c r="B727" s="3" t="str">
        <f>IFERROR(__xludf.DUMMYFUNCTION("GOOGLETRANSLATE(A727,""ar"",""en"")"),"against")</f>
        <v>against</v>
      </c>
    </row>
    <row r="728">
      <c r="A728" s="2" t="s">
        <v>728</v>
      </c>
      <c r="B728" s="3" t="str">
        <f>IFERROR(__xludf.DUMMYFUNCTION("GOOGLETRANSLATE(A728,""ar"",""en"")"),"Obtain")</f>
        <v>Obtain</v>
      </c>
    </row>
    <row r="729">
      <c r="A729" s="2" t="s">
        <v>729</v>
      </c>
      <c r="B729" s="3" t="str">
        <f>IFERROR(__xludf.DUMMYFUNCTION("GOOGLETRANSLATE(A729,""ar"",""en"")"),"We do")</f>
        <v>We do</v>
      </c>
    </row>
    <row r="730">
      <c r="A730" s="2" t="s">
        <v>730</v>
      </c>
      <c r="B730" s="3" t="str">
        <f>IFERROR(__xludf.DUMMYFUNCTION("GOOGLETRANSLATE(A730,""ar"",""en"")"),"well")</f>
        <v>well</v>
      </c>
    </row>
    <row r="731">
      <c r="A731" s="2" t="s">
        <v>731</v>
      </c>
      <c r="B731" s="3" t="str">
        <f>IFERROR(__xludf.DUMMYFUNCTION("GOOGLETRANSLATE(A731,""ar"",""en"")"),"Matches")</f>
        <v>Matches</v>
      </c>
    </row>
    <row r="732">
      <c r="A732" s="2" t="s">
        <v>732</v>
      </c>
      <c r="B732" s="3" t="str">
        <f>IFERROR(__xludf.DUMMYFUNCTION("GOOGLETRANSLATE(A732,""ar"",""en"")"),"They are")</f>
        <v>They are</v>
      </c>
    </row>
    <row r="733">
      <c r="A733" s="2" t="s">
        <v>733</v>
      </c>
      <c r="B733" s="3" t="str">
        <f>IFERROR(__xludf.DUMMYFUNCTION("GOOGLETRANSLATE(A733,""ar"",""en"")"),"the topic")</f>
        <v>the topic</v>
      </c>
    </row>
    <row r="734">
      <c r="A734" s="2" t="s">
        <v>734</v>
      </c>
      <c r="B734" s="3" t="str">
        <f>IFERROR(__xludf.DUMMYFUNCTION("GOOGLETRANSLATE(A734,""ar"",""en"")"),"In")</f>
        <v>In</v>
      </c>
    </row>
    <row r="735">
      <c r="A735" s="2" t="s">
        <v>735</v>
      </c>
      <c r="B735" s="3" t="str">
        <f>IFERROR(__xludf.DUMMYFUNCTION("GOOGLETRANSLATE(A735,""ar"",""en"")"),"Possible")</f>
        <v>Possible</v>
      </c>
    </row>
    <row r="736">
      <c r="A736" s="2" t="s">
        <v>736</v>
      </c>
      <c r="B736" s="3" t="str">
        <f>IFERROR(__xludf.DUMMYFUNCTION("GOOGLETRANSLATE(A736,""ar"",""en"")"),"last")</f>
        <v>last</v>
      </c>
    </row>
    <row r="737">
      <c r="A737" s="2" t="s">
        <v>737</v>
      </c>
      <c r="B737" s="3" t="str">
        <f>IFERROR(__xludf.DUMMYFUNCTION("GOOGLETRANSLATE(A737,""ar"",""en"")"),"Boy")</f>
        <v>Boy</v>
      </c>
    </row>
    <row r="738">
      <c r="A738" s="2" t="s">
        <v>738</v>
      </c>
      <c r="B738" s="3" t="str">
        <f>IFERROR(__xludf.DUMMYFUNCTION("GOOGLETRANSLATE(A738,""ar"",""en"")"),"directly")</f>
        <v>directly</v>
      </c>
    </row>
    <row r="739">
      <c r="A739" s="2" t="s">
        <v>739</v>
      </c>
      <c r="B739" s="3" t="str">
        <f>IFERROR(__xludf.DUMMYFUNCTION("GOOGLETRANSLATE(A739,""ar"",""en"")"),"By order")</f>
        <v>By order</v>
      </c>
    </row>
    <row r="740">
      <c r="A740" s="2" t="s">
        <v>740</v>
      </c>
      <c r="B740" s="3" t="str">
        <f>IFERROR(__xludf.DUMMYFUNCTION("GOOGLETRANSLATE(A740,""ar"",""en"")"),"I remember")</f>
        <v>I remember</v>
      </c>
    </row>
    <row r="741">
      <c r="A741" s="2" t="s">
        <v>741</v>
      </c>
      <c r="B741" s="3" t="str">
        <f>IFERROR(__xludf.DUMMYFUNCTION("GOOGLETRANSLATE(A741,""ar"",""en"")"),"house")</f>
        <v>house</v>
      </c>
    </row>
    <row r="742">
      <c r="A742" s="2" t="s">
        <v>742</v>
      </c>
      <c r="B742" s="3" t="str">
        <f>IFERROR(__xludf.DUMMYFUNCTION("GOOGLETRANSLATE(A742,""ar"",""en"")"),"Mike")</f>
        <v>Mike</v>
      </c>
    </row>
    <row r="743">
      <c r="A743" s="2" t="s">
        <v>743</v>
      </c>
      <c r="B743" s="3" t="str">
        <f>IFERROR(__xludf.DUMMYFUNCTION("GOOGLETRANSLATE(A743,""ar"",""en"")"),"because I am")</f>
        <v>because I am</v>
      </c>
    </row>
    <row r="744">
      <c r="A744" s="2" t="s">
        <v>744</v>
      </c>
      <c r="B744" s="3" t="str">
        <f>IFERROR(__xludf.DUMMYFUNCTION("GOOGLETRANSLATE(A744,""ar"",""en"")"),"in a way")</f>
        <v>in a way</v>
      </c>
    </row>
    <row r="745">
      <c r="A745" s="2" t="s">
        <v>745</v>
      </c>
      <c r="B745" s="3" t="str">
        <f>IFERROR(__xludf.DUMMYFUNCTION("GOOGLETRANSLATE(A745,""ar"",""en"")"),"hours")</f>
        <v>hours</v>
      </c>
    </row>
    <row r="746">
      <c r="A746" s="2" t="s">
        <v>746</v>
      </c>
      <c r="B746" s="3" t="str">
        <f>IFERROR(__xludf.DUMMYFUNCTION("GOOGLETRANSLATE(A746,""ar"",""en"")"),"While")</f>
        <v>While</v>
      </c>
    </row>
    <row r="747">
      <c r="A747" s="2" t="s">
        <v>747</v>
      </c>
      <c r="B747" s="3" t="str">
        <f>IFERROR(__xludf.DUMMYFUNCTION("GOOGLETRANSLATE(A747,""ar"",""en"")"),"a period")</f>
        <v>a period</v>
      </c>
    </row>
    <row r="748">
      <c r="A748" s="2" t="s">
        <v>748</v>
      </c>
      <c r="B748" s="3" t="str">
        <f>IFERROR(__xludf.DUMMYFUNCTION("GOOGLETRANSLATE(A748,""ar"",""en"")"),"People")</f>
        <v>People</v>
      </c>
    </row>
    <row r="749">
      <c r="A749" s="2" t="s">
        <v>749</v>
      </c>
      <c r="B749" s="3" t="str">
        <f>IFERROR(__xludf.DUMMYFUNCTION("GOOGLETRANSLATE(A749,""ar"",""en"")"),"New York")</f>
        <v>New York</v>
      </c>
    </row>
    <row r="750">
      <c r="A750" s="2" t="s">
        <v>750</v>
      </c>
      <c r="B750" s="3" t="str">
        <f>IFERROR(__xludf.DUMMYFUNCTION("GOOGLETRANSLATE(A750,""ar"",""en"")"),"See you")</f>
        <v>See you</v>
      </c>
    </row>
    <row r="751">
      <c r="A751" s="2" t="s">
        <v>751</v>
      </c>
      <c r="B751" s="3" t="str">
        <f>IFERROR(__xludf.DUMMYFUNCTION("GOOGLETRANSLATE(A751,""ar"",""en"")"),"female")</f>
        <v>female</v>
      </c>
    </row>
    <row r="752">
      <c r="A752" s="2" t="s">
        <v>752</v>
      </c>
      <c r="B752" s="3" t="str">
        <f>IFERROR(__xludf.DUMMYFUNCTION("GOOGLETRANSLATE(A752,""ar"",""en"")"),"Thanks")</f>
        <v>Thanks</v>
      </c>
    </row>
    <row r="753">
      <c r="A753" s="2" t="s">
        <v>753</v>
      </c>
      <c r="B753" s="3" t="str">
        <f>IFERROR(__xludf.DUMMYFUNCTION("GOOGLETRANSLATE(A753,""ar"",""en"")"),"name")</f>
        <v>name</v>
      </c>
    </row>
    <row r="754">
      <c r="A754" s="2" t="s">
        <v>754</v>
      </c>
      <c r="B754" s="3" t="str">
        <f>IFERROR(__xludf.DUMMYFUNCTION("GOOGLETRANSLATE(A754,""ar"",""en"")"),"story")</f>
        <v>story</v>
      </c>
    </row>
    <row r="755">
      <c r="A755" s="2" t="s">
        <v>755</v>
      </c>
      <c r="B755" s="3" t="str">
        <f>IFERROR(__xludf.DUMMYFUNCTION("GOOGLETRANSLATE(A755,""ar"",""en"")"),"Exist")</f>
        <v>Exist</v>
      </c>
    </row>
    <row r="756">
      <c r="A756" s="2" t="s">
        <v>756</v>
      </c>
      <c r="B756" s="3" t="str">
        <f>IFERROR(__xludf.DUMMYFUNCTION("GOOGLETRANSLATE(A756,""ar"",""en"")"),"Upcoming")</f>
        <v>Upcoming</v>
      </c>
    </row>
    <row r="757">
      <c r="A757" s="2" t="s">
        <v>757</v>
      </c>
      <c r="B757" s="3" t="str">
        <f>IFERROR(__xludf.DUMMYFUNCTION("GOOGLETRANSLATE(A757,""ar"",""en"")"),"woman")</f>
        <v>woman</v>
      </c>
    </row>
    <row r="758">
      <c r="A758" s="2" t="s">
        <v>758</v>
      </c>
      <c r="B758" s="3" t="str">
        <f>IFERROR(__xludf.DUMMYFUNCTION("GOOGLETRANSLATE(A758,""ar"",""en"")"),"boy")</f>
        <v>boy</v>
      </c>
    </row>
    <row r="759">
      <c r="A759" s="2" t="s">
        <v>759</v>
      </c>
      <c r="B759" s="3" t="str">
        <f>IFERROR(__xludf.DUMMYFUNCTION("GOOGLETRANSLATE(A759,""ar"",""en"")"),"I")</f>
        <v>I</v>
      </c>
    </row>
    <row r="760">
      <c r="A760" s="2" t="s">
        <v>760</v>
      </c>
      <c r="B760" s="3" t="str">
        <f>IFERROR(__xludf.DUMMYFUNCTION("GOOGLETRANSLATE(A760,""ar"",""en"")"),"better")</f>
        <v>better</v>
      </c>
    </row>
    <row r="761">
      <c r="A761" s="2" t="s">
        <v>761</v>
      </c>
      <c r="B761" s="3" t="str">
        <f>IFERROR(__xludf.DUMMYFUNCTION("GOOGLETRANSLATE(A761,""ar"",""en"")"),"TRUE")</f>
        <v>TRUE</v>
      </c>
    </row>
    <row r="762">
      <c r="A762" s="2" t="s">
        <v>762</v>
      </c>
      <c r="B762" s="3" t="str">
        <f>IFERROR(__xludf.DUMMYFUNCTION("GOOGLETRANSLATE(A762,""ar"",""en"")"),"by")</f>
        <v>by</v>
      </c>
    </row>
    <row r="763">
      <c r="A763" s="2" t="s">
        <v>763</v>
      </c>
      <c r="B763" s="3" t="str">
        <f>IFERROR(__xludf.DUMMYFUNCTION("GOOGLETRANSLATE(A763,""ar"",""en"")"),"crazy")</f>
        <v>crazy</v>
      </c>
    </row>
    <row r="764">
      <c r="A764" s="2" t="s">
        <v>764</v>
      </c>
      <c r="B764" s="3" t="str">
        <f>IFERROR(__xludf.DUMMYFUNCTION("GOOGLETRANSLATE(A764,""ar"",""en"")"),"my wife")</f>
        <v>my wife</v>
      </c>
    </row>
    <row r="765">
      <c r="A765" s="2" t="s">
        <v>765</v>
      </c>
      <c r="B765" s="3" t="str">
        <f>IFERROR(__xludf.DUMMYFUNCTION("GOOGLETRANSLATE(A765,""ar"",""en"")"),"Is this")</f>
        <v>Is this</v>
      </c>
    </row>
    <row r="766">
      <c r="A766" s="2" t="s">
        <v>766</v>
      </c>
      <c r="B766" s="3" t="str">
        <f>IFERROR(__xludf.DUMMYFUNCTION("GOOGLETRANSLATE(A766,""ar"",""en"")"),"Skeptical")</f>
        <v>Skeptical</v>
      </c>
    </row>
    <row r="767">
      <c r="A767" s="2" t="s">
        <v>767</v>
      </c>
      <c r="B767" s="3" t="str">
        <f>IFERROR(__xludf.DUMMYFUNCTION("GOOGLETRANSLATE(A767,""ar"",""en"")"),"Going")</f>
        <v>Going</v>
      </c>
    </row>
    <row r="768">
      <c r="A768" s="2" t="s">
        <v>768</v>
      </c>
      <c r="B768" s="3" t="str">
        <f>IFERROR(__xludf.DUMMYFUNCTION("GOOGLETRANSLATE(A768,""ar"",""en"")"),"Gets")</f>
        <v>Gets</v>
      </c>
    </row>
    <row r="769">
      <c r="A769" s="2" t="s">
        <v>769</v>
      </c>
      <c r="B769" s="3" t="str">
        <f>IFERROR(__xludf.DUMMYFUNCTION("GOOGLETRANSLATE(A769,""ar"",""en"")"),"Love")</f>
        <v>Love</v>
      </c>
    </row>
    <row r="770">
      <c r="A770" s="2" t="s">
        <v>770</v>
      </c>
      <c r="B770" s="3" t="str">
        <f>IFERROR(__xludf.DUMMYFUNCTION("GOOGLETRANSLATE(A770,""ar"",""en"")"),"Know")</f>
        <v>Know</v>
      </c>
    </row>
    <row r="771">
      <c r="A771" s="2" t="s">
        <v>771</v>
      </c>
      <c r="B771" s="3" t="str">
        <f>IFERROR(__xludf.DUMMYFUNCTION("GOOGLETRANSLATE(A771,""ar"",""en"")"),"the end")</f>
        <v>the end</v>
      </c>
    </row>
    <row r="772">
      <c r="A772" s="2" t="s">
        <v>772</v>
      </c>
      <c r="B772" s="3" t="str">
        <f>IFERROR(__xludf.DUMMYFUNCTION("GOOGLETRANSLATE(A772,""ar"",""en"")"),"office")</f>
        <v>office</v>
      </c>
    </row>
    <row r="773">
      <c r="A773" s="2" t="s">
        <v>773</v>
      </c>
      <c r="B773" s="3" t="str">
        <f>IFERROR(__xludf.DUMMYFUNCTION("GOOGLETRANSLATE(A773,""ar"",""en"")"),"He will not")</f>
        <v>He will not</v>
      </c>
    </row>
    <row r="774">
      <c r="A774" s="2" t="s">
        <v>774</v>
      </c>
      <c r="B774" s="3" t="str">
        <f>IFERROR(__xludf.DUMMYFUNCTION("GOOGLETRANSLATE(A774,""ar"",""en"")"),"like you")</f>
        <v>like you</v>
      </c>
    </row>
    <row r="775">
      <c r="A775" s="2" t="s">
        <v>775</v>
      </c>
      <c r="B775" s="3" t="str">
        <f>IFERROR(__xludf.DUMMYFUNCTION("GOOGLETRANSLATE(A775,""ar"",""en"")"),"We are")</f>
        <v>We are</v>
      </c>
    </row>
    <row r="776">
      <c r="A776" s="2" t="s">
        <v>776</v>
      </c>
      <c r="B776" s="3" t="str">
        <f>IFERROR(__xludf.DUMMYFUNCTION("GOOGLETRANSLATE(A776,""ar"",""en"")"),"Outside")</f>
        <v>Outside</v>
      </c>
    </row>
    <row r="777">
      <c r="A777" s="2" t="s">
        <v>777</v>
      </c>
      <c r="B777" s="3" t="str">
        <f>IFERROR(__xludf.DUMMYFUNCTION("GOOGLETRANSLATE(A777,""ar"",""en"")"),"For this")</f>
        <v>For this</v>
      </c>
    </row>
    <row r="778">
      <c r="A778" s="2" t="s">
        <v>778</v>
      </c>
      <c r="B778" s="3" t="str">
        <f>IFERROR(__xludf.DUMMYFUNCTION("GOOGLETRANSLATE(A778,""ar"",""en"")"),"Right")</f>
        <v>Right</v>
      </c>
    </row>
    <row r="779">
      <c r="A779" s="2" t="s">
        <v>779</v>
      </c>
      <c r="B779" s="3" t="str">
        <f>IFERROR(__xludf.DUMMYFUNCTION("GOOGLETRANSLATE(A779,""ar"",""en"")"),"indeed")</f>
        <v>indeed</v>
      </c>
    </row>
    <row r="780">
      <c r="A780" s="2" t="s">
        <v>780</v>
      </c>
      <c r="B780" s="3" t="str">
        <f>IFERROR(__xludf.DUMMYFUNCTION("GOOGLETRANSLATE(A780,""ar"",""en"")"),"believe")</f>
        <v>believe</v>
      </c>
    </row>
    <row r="781">
      <c r="A781" s="2" t="s">
        <v>781</v>
      </c>
      <c r="B781" s="3" t="str">
        <f>IFERROR(__xludf.DUMMYFUNCTION("GOOGLETRANSLATE(A781,""ar"",""en"")"),"last")</f>
        <v>last</v>
      </c>
    </row>
    <row r="782">
      <c r="A782" s="2" t="s">
        <v>782</v>
      </c>
      <c r="B782" s="3" t="str">
        <f>IFERROR(__xludf.DUMMYFUNCTION("GOOGLETRANSLATE(A782,""ar"",""en"")"),"hope")</f>
        <v>hope</v>
      </c>
    </row>
    <row r="783">
      <c r="A783" s="2" t="s">
        <v>783</v>
      </c>
      <c r="B783" s="3" t="str">
        <f>IFERROR(__xludf.DUMMYFUNCTION("GOOGLETRANSLATE(A783,""ar"",""en"")"),"Yes")</f>
        <v>Yes</v>
      </c>
    </row>
    <row r="784">
      <c r="A784" s="2" t="s">
        <v>784</v>
      </c>
      <c r="B784" s="3" t="str">
        <f>IFERROR(__xludf.DUMMYFUNCTION("GOOGLETRANSLATE(A784,""ar"",""en"")"),"that")</f>
        <v>that</v>
      </c>
    </row>
    <row r="785">
      <c r="A785" s="2" t="s">
        <v>785</v>
      </c>
      <c r="B785" s="3" t="str">
        <f>IFERROR(__xludf.DUMMYFUNCTION("GOOGLETRANSLATE(A785,""ar"",""en"")"),"Release")</f>
        <v>Release</v>
      </c>
    </row>
    <row r="786">
      <c r="A786" s="2" t="s">
        <v>786</v>
      </c>
      <c r="B786" s="3" t="str">
        <f>IFERROR(__xludf.DUMMYFUNCTION("GOOGLETRANSLATE(A786,""ar"",""en"")"),"Frank")</f>
        <v>Frank</v>
      </c>
    </row>
    <row r="787">
      <c r="A787" s="2" t="s">
        <v>787</v>
      </c>
      <c r="B787" s="3" t="str">
        <f>IFERROR(__xludf.DUMMYFUNCTION("GOOGLETRANSLATE(A787,""ar"",""en"")"),"to request")</f>
        <v>to request</v>
      </c>
    </row>
    <row r="788">
      <c r="A788" s="2" t="s">
        <v>788</v>
      </c>
      <c r="B788" s="3" t="str">
        <f>IFERROR(__xludf.DUMMYFUNCTION("GOOGLETRANSLATE(A788,""ar"",""en"")"),"seem")</f>
        <v>seem</v>
      </c>
    </row>
    <row r="789">
      <c r="A789" s="2" t="s">
        <v>789</v>
      </c>
      <c r="B789" s="3" t="str">
        <f>IFERROR(__xludf.DUMMYFUNCTION("GOOGLETRANSLATE(A789,""ar"",""en"")"),"Game")</f>
        <v>Game</v>
      </c>
    </row>
    <row r="790">
      <c r="A790" s="2" t="s">
        <v>790</v>
      </c>
      <c r="B790" s="3" t="str">
        <f>IFERROR(__xludf.DUMMYFUNCTION("GOOGLETRANSLATE(A790,""ar"",""en"")"),"Welcome")</f>
        <v>Welcome</v>
      </c>
    </row>
    <row r="791">
      <c r="A791" s="2" t="s">
        <v>791</v>
      </c>
      <c r="B791" s="3" t="str">
        <f>IFERROR(__xludf.DUMMYFUNCTION("GOOGLETRANSLATE(A791,""ar"",""en"")"),"George")</f>
        <v>George</v>
      </c>
    </row>
    <row r="792">
      <c r="A792" s="2" t="s">
        <v>792</v>
      </c>
      <c r="B792" s="3" t="str">
        <f>IFERROR(__xludf.DUMMYFUNCTION("GOOGLETRANSLATE(A792,""ar"",""en"")"),"almost")</f>
        <v>almost</v>
      </c>
    </row>
    <row r="793">
      <c r="A793" s="2" t="s">
        <v>793</v>
      </c>
      <c r="B793" s="3" t="str">
        <f>IFERROR(__xludf.DUMMYFUNCTION("GOOGLETRANSLATE(A793,""ar"",""en"")"),"that I")</f>
        <v>that I</v>
      </c>
    </row>
    <row r="794">
      <c r="A794" s="2" t="s">
        <v>794</v>
      </c>
      <c r="B794" s="3" t="str">
        <f>IFERROR(__xludf.DUMMYFUNCTION("GOOGLETRANSLATE(A794,""ar"",""en"")"),"group")</f>
        <v>group</v>
      </c>
    </row>
    <row r="795">
      <c r="A795" s="2" t="s">
        <v>795</v>
      </c>
      <c r="B795" s="3" t="str">
        <f>IFERROR(__xludf.DUMMYFUNCTION("GOOGLETRANSLATE(A795,""ar"",""en"")"),"Before")</f>
        <v>Before</v>
      </c>
    </row>
    <row r="796">
      <c r="A796" s="2" t="s">
        <v>796</v>
      </c>
      <c r="B796" s="3" t="str">
        <f>IFERROR(__xludf.DUMMYFUNCTION("GOOGLETRANSLATE(A796,""ar"",""en"")"),"the talk")</f>
        <v>the talk</v>
      </c>
    </row>
    <row r="797">
      <c r="A797" s="2" t="s">
        <v>797</v>
      </c>
      <c r="B797" s="3" t="str">
        <f>IFERROR(__xludf.DUMMYFUNCTION("GOOGLETRANSLATE(A797,""ar"",""en"")"),"J")</f>
        <v>J</v>
      </c>
    </row>
    <row r="798">
      <c r="A798" s="2" t="s">
        <v>798</v>
      </c>
      <c r="B798" s="3" t="str">
        <f>IFERROR(__xludf.DUMMYFUNCTION("GOOGLETRANSLATE(A798,""ar"",""en"")"),"Your help")</f>
        <v>Your help</v>
      </c>
    </row>
    <row r="799">
      <c r="A799" s="2" t="s">
        <v>799</v>
      </c>
      <c r="B799" s="3" t="str">
        <f>IFERROR(__xludf.DUMMYFUNCTION("GOOGLETRANSLATE(A799,""ar"",""en"")"),"Try")</f>
        <v>Try</v>
      </c>
    </row>
    <row r="800">
      <c r="A800" s="2" t="s">
        <v>800</v>
      </c>
      <c r="B800" s="3" t="str">
        <f>IFERROR(__xludf.DUMMYFUNCTION("GOOGLETRANSLATE(A800,""ar"",""en"")"),"A person")</f>
        <v>A person</v>
      </c>
    </row>
    <row r="801">
      <c r="A801" s="2" t="s">
        <v>801</v>
      </c>
      <c r="B801" s="3" t="str">
        <f>IFERROR(__xludf.DUMMYFUNCTION("GOOGLETRANSLATE(A801,""ar"",""en"")"),"fact")</f>
        <v>fact</v>
      </c>
    </row>
    <row r="802">
      <c r="A802" s="2" t="s">
        <v>802</v>
      </c>
      <c r="B802" s="3" t="str">
        <f>IFERROR(__xludf.DUMMYFUNCTION("GOOGLETRANSLATE(A802,""ar"",""en"")"),"All of all")</f>
        <v>All of all</v>
      </c>
    </row>
    <row r="803">
      <c r="A803" s="2" t="s">
        <v>803</v>
      </c>
      <c r="B803" s="3" t="str">
        <f>IFERROR(__xludf.DUMMYFUNCTION("GOOGLETRANSLATE(A803,""ar"",""en"")"),"Meeting")</f>
        <v>Meeting</v>
      </c>
    </row>
    <row r="804">
      <c r="A804" s="2" t="s">
        <v>804</v>
      </c>
      <c r="B804" s="3" t="str">
        <f>IFERROR(__xludf.DUMMYFUNCTION("GOOGLETRANSLATE(A804,""ar"",""en"")"),"After")</f>
        <v>After</v>
      </c>
    </row>
    <row r="805">
      <c r="A805" s="2" t="s">
        <v>805</v>
      </c>
      <c r="B805" s="3" t="str">
        <f>IFERROR(__xludf.DUMMYFUNCTION("GOOGLETRANSLATE(A805,""ar"",""en"")"),"Bezel")</f>
        <v>Bezel</v>
      </c>
    </row>
    <row r="806">
      <c r="A806" s="2" t="s">
        <v>806</v>
      </c>
      <c r="B806" s="3" t="str">
        <f>IFERROR(__xludf.DUMMYFUNCTION("GOOGLETRANSLATE(A806,""ar"",""en"")"),"picture")</f>
        <v>picture</v>
      </c>
    </row>
    <row r="807">
      <c r="A807" s="2" t="s">
        <v>807</v>
      </c>
      <c r="B807" s="3" t="str">
        <f>IFERROR(__xludf.DUMMYFUNCTION("GOOGLETRANSLATE(A807,""ar"",""en"")"),"That is")</f>
        <v>That is</v>
      </c>
    </row>
    <row r="808">
      <c r="A808" s="2" t="s">
        <v>808</v>
      </c>
      <c r="B808" s="3" t="str">
        <f>IFERROR(__xludf.DUMMYFUNCTION("GOOGLETRANSLATE(A808,""ar"",""en"")"),"but")</f>
        <v>but</v>
      </c>
    </row>
    <row r="809">
      <c r="A809" s="2" t="s">
        <v>809</v>
      </c>
      <c r="B809" s="3" t="str">
        <f>IFERROR(__xludf.DUMMYFUNCTION("GOOGLETRANSLATE(A809,""ar"",""en"")"),"Thinking")</f>
        <v>Thinking</v>
      </c>
    </row>
    <row r="810">
      <c r="A810" s="2" t="s">
        <v>810</v>
      </c>
      <c r="B810" s="3" t="str">
        <f>IFERROR(__xludf.DUMMYFUNCTION("GOOGLETRANSLATE(A810,""ar"",""en"")"),"the king")</f>
        <v>the king</v>
      </c>
    </row>
    <row r="811">
      <c r="A811" s="2" t="s">
        <v>811</v>
      </c>
      <c r="B811" s="3" t="str">
        <f>IFERROR(__xludf.DUMMYFUNCTION("GOOGLETRANSLATE(A811,""ar"",""en"")"),"Last")</f>
        <v>Last</v>
      </c>
    </row>
    <row r="812">
      <c r="A812" s="2" t="s">
        <v>812</v>
      </c>
      <c r="B812" s="3" t="str">
        <f>IFERROR(__xludf.DUMMYFUNCTION("GOOGLETRANSLATE(A812,""ar"",""en"")"),"the second")</f>
        <v>the second</v>
      </c>
    </row>
    <row r="813">
      <c r="A813" s="2" t="s">
        <v>813</v>
      </c>
      <c r="B813" s="3" t="str">
        <f>IFERROR(__xludf.DUMMYFUNCTION("GOOGLETRANSLATE(A813,""ar"",""en"")"),"Being")</f>
        <v>Being</v>
      </c>
    </row>
    <row r="814">
      <c r="A814" s="2" t="s">
        <v>814</v>
      </c>
      <c r="B814" s="3" t="str">
        <f>IFERROR(__xludf.DUMMYFUNCTION("GOOGLETRANSLATE(A814,""ar"",""en"")"),"from")</f>
        <v>from</v>
      </c>
    </row>
    <row r="815">
      <c r="A815" s="2" t="s">
        <v>815</v>
      </c>
      <c r="B815" s="3" t="str">
        <f>IFERROR(__xludf.DUMMYFUNCTION("GOOGLETRANSLATE(A815,""ar"",""en"")"),"to speak")</f>
        <v>to speak</v>
      </c>
    </row>
    <row r="816">
      <c r="A816" s="2" t="s">
        <v>816</v>
      </c>
      <c r="B816" s="3" t="str">
        <f>IFERROR(__xludf.DUMMYFUNCTION("GOOGLETRANSLATE(A816,""ar"",""en"")"),"In")</f>
        <v>In</v>
      </c>
    </row>
    <row r="817">
      <c r="A817" s="2" t="s">
        <v>817</v>
      </c>
      <c r="B817" s="3" t="str">
        <f>IFERROR(__xludf.DUMMYFUNCTION("GOOGLETRANSLATE(A817,""ar"",""en"")"),"the situation")</f>
        <v>the situation</v>
      </c>
    </row>
    <row r="818">
      <c r="A818" s="2" t="s">
        <v>818</v>
      </c>
      <c r="B818" s="3" t="str">
        <f>IFERROR(__xludf.DUMMYFUNCTION("GOOGLETRANSLATE(A818,""ar"",""en"")"),"number")</f>
        <v>number</v>
      </c>
    </row>
    <row r="819">
      <c r="A819" s="2" t="s">
        <v>819</v>
      </c>
      <c r="B819" s="3" t="str">
        <f>IFERROR(__xludf.DUMMYFUNCTION("GOOGLETRANSLATE(A819,""ar"",""en"")"),"a party")</f>
        <v>a party</v>
      </c>
    </row>
    <row r="820">
      <c r="A820" s="2" t="s">
        <v>820</v>
      </c>
      <c r="B820" s="3" t="str">
        <f>IFERROR(__xludf.DUMMYFUNCTION("GOOGLETRANSLATE(A820,""ar"",""en"")"),"But")</f>
        <v>But</v>
      </c>
    </row>
    <row r="821">
      <c r="A821" s="2" t="s">
        <v>821</v>
      </c>
      <c r="B821" s="3" t="str">
        <f>IFERROR(__xludf.DUMMYFUNCTION("GOOGLETRANSLATE(A821,""ar"",""en"")"),"We are not")</f>
        <v>We are not</v>
      </c>
    </row>
    <row r="822">
      <c r="A822" s="2" t="s">
        <v>822</v>
      </c>
      <c r="B822" s="3" t="str">
        <f>IFERROR(__xludf.DUMMYFUNCTION("GOOGLETRANSLATE(A822,""ar"",""en"")"),"Stay")</f>
        <v>Stay</v>
      </c>
    </row>
    <row r="823">
      <c r="A823" s="2" t="s">
        <v>823</v>
      </c>
      <c r="B823" s="3" t="str">
        <f>IFERROR(__xludf.DUMMYFUNCTION("GOOGLETRANSLATE(A823,""ar"",""en"")"),"Something")</f>
        <v>Something</v>
      </c>
    </row>
    <row r="824">
      <c r="A824" s="2" t="s">
        <v>824</v>
      </c>
      <c r="B824" s="3" t="str">
        <f>IFERROR(__xludf.DUMMYFUNCTION("GOOGLETRANSLATE(A824,""ar"",""en"")"),"city")</f>
        <v>city</v>
      </c>
    </row>
    <row r="825">
      <c r="A825" s="2" t="s">
        <v>825</v>
      </c>
      <c r="B825" s="3" t="str">
        <f>IFERROR(__xludf.DUMMYFUNCTION("GOOGLETRANSLATE(A825,""ar"",""en"")"),"Like this")</f>
        <v>Like this</v>
      </c>
    </row>
    <row r="826">
      <c r="A826" s="2" t="s">
        <v>826</v>
      </c>
      <c r="B826" s="3" t="str">
        <f>IFERROR(__xludf.DUMMYFUNCTION("GOOGLETRANSLATE(A826,""ar"",""en"")"),"all of which")</f>
        <v>all of which</v>
      </c>
    </row>
    <row r="827">
      <c r="A827" s="2" t="s">
        <v>827</v>
      </c>
      <c r="B827" s="3" t="str">
        <f>IFERROR(__xludf.DUMMYFUNCTION("GOOGLETRANSLATE(A827,""ar"",""en"")"),"I finish")</f>
        <v>I finish</v>
      </c>
    </row>
    <row r="828">
      <c r="A828" s="2" t="s">
        <v>828</v>
      </c>
      <c r="B828" s="3" t="str">
        <f>IFERROR(__xludf.DUMMYFUNCTION("GOOGLETRANSLATE(A828,""ar"",""en"")"),"all")</f>
        <v>all</v>
      </c>
    </row>
    <row r="829">
      <c r="A829" s="2" t="s">
        <v>829</v>
      </c>
      <c r="B829" s="3" t="str">
        <f>IFERROR(__xludf.DUMMYFUNCTION("GOOGLETRANSLATE(A829,""ar"",""en"")"),"Try")</f>
        <v>Try</v>
      </c>
    </row>
    <row r="830">
      <c r="A830" s="2" t="s">
        <v>830</v>
      </c>
      <c r="B830" s="3" t="str">
        <f>IFERROR(__xludf.DUMMYFUNCTION("GOOGLETRANSLATE(A830,""ar"",""en"")"),"Toward")</f>
        <v>Toward</v>
      </c>
    </row>
    <row r="831">
      <c r="A831" s="2" t="s">
        <v>831</v>
      </c>
      <c r="B831" s="3" t="str">
        <f>IFERROR(__xludf.DUMMYFUNCTION("GOOGLETRANSLATE(A831,""ar"",""en"")"),"Months")</f>
        <v>Months</v>
      </c>
    </row>
    <row r="832">
      <c r="A832" s="2" t="s">
        <v>832</v>
      </c>
      <c r="B832" s="3" t="str">
        <f>IFERROR(__xludf.DUMMYFUNCTION("GOOGLETRANSLATE(A832,""ar"",""en"")"),"arousing")</f>
        <v>arousing</v>
      </c>
    </row>
    <row r="833">
      <c r="A833" s="2" t="s">
        <v>833</v>
      </c>
      <c r="B833" s="3" t="str">
        <f>IFERROR(__xludf.DUMMYFUNCTION("GOOGLETRANSLATE(A833,""ar"",""en"")"),"a company")</f>
        <v>a company</v>
      </c>
    </row>
    <row r="834">
      <c r="A834" s="2" t="s">
        <v>834</v>
      </c>
      <c r="B834" s="3" t="str">
        <f>IFERROR(__xludf.DUMMYFUNCTION("GOOGLETRANSLATE(A834,""ar"",""en"")"),"Understand")</f>
        <v>Understand</v>
      </c>
    </row>
    <row r="835">
      <c r="A835" s="2" t="s">
        <v>835</v>
      </c>
      <c r="B835" s="3" t="str">
        <f>IFERROR(__xludf.DUMMYFUNCTION("GOOGLETRANSLATE(A835,""ar"",""en"")"),"Sorry")</f>
        <v>Sorry</v>
      </c>
    </row>
    <row r="836">
      <c r="A836" s="2" t="s">
        <v>836</v>
      </c>
      <c r="B836" s="3" t="str">
        <f>IFERROR(__xludf.DUMMYFUNCTION("GOOGLETRANSLATE(A836,""ar"",""en"")"),"New")</f>
        <v>New</v>
      </c>
    </row>
    <row r="837">
      <c r="A837" s="2" t="s">
        <v>837</v>
      </c>
      <c r="B837" s="3" t="str">
        <f>IFERROR(__xludf.DUMMYFUNCTION("GOOGLETRANSLATE(A837,""ar"",""en"")"),"for every")</f>
        <v>for every</v>
      </c>
    </row>
    <row r="838">
      <c r="A838" s="2" t="s">
        <v>838</v>
      </c>
      <c r="B838" s="3" t="str">
        <f>IFERROR(__xludf.DUMMYFUNCTION("GOOGLETRANSLATE(A838,""ar"",""en"")"),"friends")</f>
        <v>friends</v>
      </c>
    </row>
    <row r="839">
      <c r="A839" s="2" t="s">
        <v>839</v>
      </c>
      <c r="B839" s="3" t="str">
        <f>IFERROR(__xludf.DUMMYFUNCTION("GOOGLETRANSLATE(A839,""ar"",""en"")"),"Type")</f>
        <v>Type</v>
      </c>
    </row>
    <row r="840">
      <c r="A840" s="2" t="s">
        <v>840</v>
      </c>
      <c r="B840" s="3" t="str">
        <f>IFERROR(__xludf.DUMMYFUNCTION("GOOGLETRANSLATE(A840,""ar"",""en"")"),"Good")</f>
        <v>Good</v>
      </c>
    </row>
    <row r="841">
      <c r="A841" s="2" t="s">
        <v>841</v>
      </c>
      <c r="B841" s="3" t="str">
        <f>IFERROR(__xludf.DUMMYFUNCTION("GOOGLETRANSLATE(A841,""ar"",""en"")"),"any")</f>
        <v>any</v>
      </c>
    </row>
    <row r="842">
      <c r="A842" s="2" t="s">
        <v>842</v>
      </c>
      <c r="B842" s="3" t="str">
        <f>IFERROR(__xludf.DUMMYFUNCTION("GOOGLETRANSLATE(A842,""ar"",""en"")"),"to her")</f>
        <v>to her</v>
      </c>
    </row>
    <row r="843">
      <c r="A843" s="2" t="s">
        <v>843</v>
      </c>
      <c r="B843" s="3" t="str">
        <f>IFERROR(__xludf.DUMMYFUNCTION("GOOGLETRANSLATE(A843,""ar"",""en"")"),"By me")</f>
        <v>By me</v>
      </c>
    </row>
    <row r="844">
      <c r="A844" s="2" t="s">
        <v>844</v>
      </c>
      <c r="B844" s="3" t="str">
        <f>IFERROR(__xludf.DUMMYFUNCTION("GOOGLETRANSLATE(A844,""ar"",""en"")"),"dead")</f>
        <v>dead</v>
      </c>
    </row>
    <row r="845">
      <c r="A845" s="2" t="s">
        <v>845</v>
      </c>
      <c r="B845" s="3" t="str">
        <f>IFERROR(__xludf.DUMMYFUNCTION("GOOGLETRANSLATE(A845,""ar"",""en"")"),"Between us")</f>
        <v>Between us</v>
      </c>
    </row>
    <row r="846">
      <c r="A846" s="2" t="s">
        <v>846</v>
      </c>
      <c r="B846" s="3" t="str">
        <f>IFERROR(__xludf.DUMMYFUNCTION("GOOGLETRANSLATE(A846,""ar"",""en"")"),"God")</f>
        <v>God</v>
      </c>
    </row>
    <row r="847">
      <c r="A847" s="2" t="s">
        <v>847</v>
      </c>
      <c r="B847" s="3" t="str">
        <f>IFERROR(__xludf.DUMMYFUNCTION("GOOGLETRANSLATE(A847,""ar"",""en"")"),"practical")</f>
        <v>practical</v>
      </c>
    </row>
    <row r="848">
      <c r="A848" s="2" t="s">
        <v>848</v>
      </c>
      <c r="B848" s="3" t="str">
        <f>IFERROR(__xludf.DUMMYFUNCTION("GOOGLETRANSLATE(A848,""ar"",""en"")"),"Bicker")</f>
        <v>Bicker</v>
      </c>
    </row>
    <row r="849">
      <c r="A849" s="2" t="s">
        <v>849</v>
      </c>
      <c r="B849" s="3" t="str">
        <f>IFERROR(__xludf.DUMMYFUNCTION("GOOGLETRANSLATE(A849,""ar"",""en"")"),"Peter")</f>
        <v>Peter</v>
      </c>
    </row>
    <row r="850">
      <c r="A850" s="2" t="s">
        <v>850</v>
      </c>
      <c r="B850" s="3" t="str">
        <f>IFERROR(__xludf.DUMMYFUNCTION("GOOGLETRANSLATE(A850,""ar"",""en"")"),"Some of us")</f>
        <v>Some of us</v>
      </c>
    </row>
    <row r="851">
      <c r="A851" s="2" t="s">
        <v>851</v>
      </c>
      <c r="B851" s="3" t="str">
        <f>IFERROR(__xludf.DUMMYFUNCTION("GOOGLETRANSLATE(A851,""ar"",""en"")"),"the case")</f>
        <v>the case</v>
      </c>
    </row>
    <row r="852">
      <c r="A852" s="2" t="s">
        <v>852</v>
      </c>
      <c r="B852" s="3" t="str">
        <f>IFERROR(__xludf.DUMMYFUNCTION("GOOGLETRANSLATE(A852,""ar"",""en"")"),"And all")</f>
        <v>And all</v>
      </c>
    </row>
    <row r="853">
      <c r="A853" s="2" t="s">
        <v>853</v>
      </c>
      <c r="B853" s="3" t="str">
        <f>IFERROR(__xludf.DUMMYFUNCTION("GOOGLETRANSLATE(A853,""ar"",""en"")"),"Bring")</f>
        <v>Bring</v>
      </c>
    </row>
    <row r="854">
      <c r="A854" s="2" t="s">
        <v>854</v>
      </c>
      <c r="B854" s="3" t="str">
        <f>IFERROR(__xludf.DUMMYFUNCTION("GOOGLETRANSLATE(A854,""ar"",""en"")"),"Restriction")</f>
        <v>Restriction</v>
      </c>
    </row>
    <row r="855">
      <c r="A855" s="2" t="s">
        <v>855</v>
      </c>
      <c r="B855" s="3" t="str">
        <f>IFERROR(__xludf.DUMMYFUNCTION("GOOGLETRANSLATE(A855,""ar"",""en"")"),"Charlie")</f>
        <v>Charlie</v>
      </c>
    </row>
    <row r="856">
      <c r="A856" s="2" t="s">
        <v>856</v>
      </c>
      <c r="B856" s="3" t="str">
        <f>IFERROR(__xludf.DUMMYFUNCTION("GOOGLETRANSLATE(A856,""ar"",""en"")"),"Get out")</f>
        <v>Get out</v>
      </c>
    </row>
    <row r="857">
      <c r="A857" s="2" t="s">
        <v>857</v>
      </c>
      <c r="B857" s="3" t="str">
        <f>IFERROR(__xludf.DUMMYFUNCTION("GOOGLETRANSLATE(A857,""ar"",""en"")"),"coming")</f>
        <v>coming</v>
      </c>
    </row>
    <row r="858">
      <c r="A858" s="2" t="s">
        <v>858</v>
      </c>
      <c r="B858" s="3" t="str">
        <f>IFERROR(__xludf.DUMMYFUNCTION("GOOGLETRANSLATE(A858,""ar"",""en"")"),"Clear")</f>
        <v>Clear</v>
      </c>
    </row>
    <row r="859">
      <c r="A859" s="2" t="s">
        <v>859</v>
      </c>
      <c r="B859" s="3" t="str">
        <f>IFERROR(__xludf.DUMMYFUNCTION("GOOGLETRANSLATE(A859,""ar"",""en"")"),"Leave me")</f>
        <v>Leave me</v>
      </c>
    </row>
    <row r="860">
      <c r="A860" s="2" t="s">
        <v>860</v>
      </c>
      <c r="B860" s="3" t="str">
        <f>IFERROR(__xludf.DUMMYFUNCTION("GOOGLETRANSLATE(A860,""ar"",""en"")"),"Help yourself")</f>
        <v>Help yourself</v>
      </c>
    </row>
    <row r="861">
      <c r="A861" s="2" t="s">
        <v>861</v>
      </c>
      <c r="B861" s="3" t="str">
        <f>IFERROR(__xludf.DUMMYFUNCTION("GOOGLETRANSLATE(A861,""ar"",""en"")"),"Tom")</f>
        <v>Tom</v>
      </c>
    </row>
    <row r="862">
      <c r="A862" s="2" t="s">
        <v>862</v>
      </c>
      <c r="B862" s="3" t="str">
        <f>IFERROR(__xludf.DUMMYFUNCTION("GOOGLETRANSLATE(A862,""ar"",""en"")"),"I came")</f>
        <v>I came</v>
      </c>
    </row>
    <row r="863">
      <c r="A863" s="2" t="s">
        <v>863</v>
      </c>
      <c r="B863" s="3" t="str">
        <f>IFERROR(__xludf.DUMMYFUNCTION("GOOGLETRANSLATE(A863,""ar"",""en"")"),"also")</f>
        <v>also</v>
      </c>
    </row>
    <row r="864">
      <c r="A864" s="2" t="s">
        <v>864</v>
      </c>
      <c r="B864" s="3" t="str">
        <f>IFERROR(__xludf.DUMMYFUNCTION("GOOGLETRANSLATE(A864,""ar"",""en"")"),"Listen")</f>
        <v>Listen</v>
      </c>
    </row>
    <row r="865">
      <c r="A865" s="2" t="s">
        <v>865</v>
      </c>
      <c r="B865" s="3" t="str">
        <f>IFERROR(__xludf.DUMMYFUNCTION("GOOGLETRANSLATE(A865,""ar"",""en"")"),"Take")</f>
        <v>Take</v>
      </c>
    </row>
    <row r="866">
      <c r="A866" s="2" t="s">
        <v>866</v>
      </c>
      <c r="B866" s="3" t="str">
        <f>IFERROR(__xludf.DUMMYFUNCTION("GOOGLETRANSLATE(A866,""ar"",""en"")"),"say")</f>
        <v>say</v>
      </c>
    </row>
    <row r="867">
      <c r="A867" s="2" t="s">
        <v>867</v>
      </c>
      <c r="B867" s="3" t="str">
        <f>IFERROR(__xludf.DUMMYFUNCTION("GOOGLETRANSLATE(A867,""ar"",""en"")"),"the family")</f>
        <v>the family</v>
      </c>
    </row>
    <row r="868">
      <c r="A868" s="2" t="s">
        <v>868</v>
      </c>
      <c r="B868" s="3" t="str">
        <f>IFERROR(__xludf.DUMMYFUNCTION("GOOGLETRANSLATE(A868,""ar"",""en"")"),"by yourself")</f>
        <v>by yourself</v>
      </c>
    </row>
    <row r="869">
      <c r="A869" s="2" t="s">
        <v>869</v>
      </c>
      <c r="B869" s="3" t="str">
        <f>IFERROR(__xludf.DUMMYFUNCTION("GOOGLETRANSLATE(A869,""ar"",""en"")"),"an appointment")</f>
        <v>an appointment</v>
      </c>
    </row>
    <row r="870">
      <c r="A870" s="2" t="s">
        <v>870</v>
      </c>
      <c r="B870" s="3" t="str">
        <f>IFERROR(__xludf.DUMMYFUNCTION("GOOGLETRANSLATE(A870,""ar"",""en"")"),"I have")</f>
        <v>I have</v>
      </c>
    </row>
    <row r="871">
      <c r="A871" s="2" t="s">
        <v>871</v>
      </c>
      <c r="B871" s="3" t="str">
        <f>IFERROR(__xludf.DUMMYFUNCTION("GOOGLETRANSLATE(A871,""ar"",""en"")"),"during")</f>
        <v>during</v>
      </c>
    </row>
    <row r="872">
      <c r="A872" s="2" t="s">
        <v>872</v>
      </c>
      <c r="B872" s="3" t="str">
        <f>IFERROR(__xludf.DUMMYFUNCTION("GOOGLETRANSLATE(A872,""ar"",""en"")"),"maybe")</f>
        <v>maybe</v>
      </c>
    </row>
    <row r="873">
      <c r="A873" s="2" t="s">
        <v>873</v>
      </c>
      <c r="B873" s="3" t="str">
        <f>IFERROR(__xludf.DUMMYFUNCTION("GOOGLETRANSLATE(A873,""ar"",""en"")"),"You tell me")</f>
        <v>You tell me</v>
      </c>
    </row>
    <row r="874">
      <c r="A874" s="2" t="s">
        <v>874</v>
      </c>
      <c r="B874" s="3" t="str">
        <f>IFERROR(__xludf.DUMMYFUNCTION("GOOGLETRANSLATE(A874,""ar"",""en"")"),"if")</f>
        <v>if</v>
      </c>
    </row>
    <row r="875">
      <c r="A875" s="2" t="s">
        <v>875</v>
      </c>
      <c r="B875" s="3" t="str">
        <f>IFERROR(__xludf.DUMMYFUNCTION("GOOGLETRANSLATE(A875,""ar"",""en"")"),"Great")</f>
        <v>Great</v>
      </c>
    </row>
    <row r="876">
      <c r="A876" s="2" t="s">
        <v>876</v>
      </c>
      <c r="B876" s="3" t="str">
        <f>IFERROR(__xludf.DUMMYFUNCTION("GOOGLETRANSLATE(A876,""ar"",""en"")"),"Hoot")</f>
        <v>Hoot</v>
      </c>
    </row>
    <row r="877">
      <c r="A877" s="2" t="s">
        <v>877</v>
      </c>
      <c r="B877" s="3" t="str">
        <f>IFERROR(__xludf.DUMMYFUNCTION("GOOGLETRANSLATE(A877,""ar"",""en"")"),"I am waiting")</f>
        <v>I am waiting</v>
      </c>
    </row>
    <row r="878">
      <c r="A878" s="2" t="s">
        <v>878</v>
      </c>
      <c r="B878" s="3" t="str">
        <f>IFERROR(__xludf.DUMMYFUNCTION("GOOGLETRANSLATE(A878,""ar"",""en"")"),"marriage")</f>
        <v>marriage</v>
      </c>
    </row>
    <row r="879">
      <c r="A879" s="2" t="s">
        <v>879</v>
      </c>
      <c r="B879" s="3" t="str">
        <f>IFERROR(__xludf.DUMMYFUNCTION("GOOGLETRANSLATE(A879,""ar"",""en"")"),"I did it")</f>
        <v>I did it</v>
      </c>
    </row>
    <row r="880">
      <c r="A880" s="2" t="s">
        <v>880</v>
      </c>
      <c r="B880" s="3" t="str">
        <f>IFERROR(__xludf.DUMMYFUNCTION("GOOGLETRANSLATE(A880,""ar"",""en"")"),"You")</f>
        <v>You</v>
      </c>
    </row>
    <row r="881">
      <c r="A881" s="2" t="s">
        <v>881</v>
      </c>
      <c r="B881" s="3" t="str">
        <f>IFERROR(__xludf.DUMMYFUNCTION("GOOGLETRANSLATE(A881,""ar"",""en"")"),"But")</f>
        <v>But</v>
      </c>
    </row>
    <row r="882">
      <c r="A882" s="2" t="s">
        <v>882</v>
      </c>
      <c r="B882" s="3" t="str">
        <f>IFERROR(__xludf.DUMMYFUNCTION("GOOGLETRANSLATE(A882,""ar"",""en"")"),"My dear")</f>
        <v>My dear</v>
      </c>
    </row>
    <row r="883">
      <c r="A883" s="2" t="s">
        <v>883</v>
      </c>
      <c r="B883" s="3" t="str">
        <f>IFERROR(__xludf.DUMMYFUNCTION("GOOGLETRANSLATE(A883,""ar"",""en"")"),"to remember")</f>
        <v>to remember</v>
      </c>
    </row>
    <row r="884">
      <c r="A884" s="2" t="s">
        <v>884</v>
      </c>
      <c r="B884" s="3" t="str">
        <f>IFERROR(__xludf.DUMMYFUNCTION("GOOGLETRANSLATE(A884,""ar"",""en"")"),"Your mother")</f>
        <v>Your mother</v>
      </c>
    </row>
    <row r="885">
      <c r="A885" s="2" t="s">
        <v>885</v>
      </c>
      <c r="B885" s="3" t="str">
        <f>IFERROR(__xludf.DUMMYFUNCTION("GOOGLETRANSLATE(A885,""ar"",""en"")"),"impossible")</f>
        <v>impossible</v>
      </c>
    </row>
    <row r="886">
      <c r="A886" s="2" t="s">
        <v>886</v>
      </c>
      <c r="B886" s="3" t="str">
        <f>IFERROR(__xludf.DUMMYFUNCTION("GOOGLETRANSLATE(A886,""ar"",""en"")"),"I believed")</f>
        <v>I believed</v>
      </c>
    </row>
    <row r="887">
      <c r="A887" s="2" t="s">
        <v>887</v>
      </c>
      <c r="B887" s="3" t="str">
        <f>IFERROR(__xludf.DUMMYFUNCTION("GOOGLETRANSLATE(A887,""ar"",""en"")"),"million")</f>
        <v>million</v>
      </c>
    </row>
    <row r="888">
      <c r="A888" s="2" t="s">
        <v>888</v>
      </c>
      <c r="B888" s="3" t="str">
        <f>IFERROR(__xludf.DUMMYFUNCTION("GOOGLETRANSLATE(A888,""ar"",""en"")"),"to")</f>
        <v>to</v>
      </c>
    </row>
    <row r="889">
      <c r="A889" s="2" t="s">
        <v>889</v>
      </c>
      <c r="B889" s="3" t="str">
        <f>IFERROR(__xludf.DUMMYFUNCTION("GOOGLETRANSLATE(A889,""ar"",""en"")"),"science")</f>
        <v>science</v>
      </c>
    </row>
    <row r="890">
      <c r="A890" s="2" t="s">
        <v>890</v>
      </c>
      <c r="B890" s="3" t="str">
        <f>IFERROR(__xludf.DUMMYFUNCTION("GOOGLETRANSLATE(A890,""ar"",""en"")"),"Say")</f>
        <v>Say</v>
      </c>
    </row>
    <row r="891">
      <c r="A891" s="2" t="s">
        <v>891</v>
      </c>
      <c r="B891" s="3" t="str">
        <f>IFERROR(__xludf.DUMMYFUNCTION("GOOGLETRANSLATE(A891,""ar"",""en"")"),"Requested")</f>
        <v>Requested</v>
      </c>
    </row>
    <row r="892">
      <c r="A892" s="2" t="s">
        <v>892</v>
      </c>
      <c r="B892" s="3" t="str">
        <f>IFERROR(__xludf.DUMMYFUNCTION("GOOGLETRANSLATE(A892,""ar"",""en"")"),"maybe")</f>
        <v>maybe</v>
      </c>
    </row>
    <row r="893">
      <c r="A893" s="2" t="s">
        <v>893</v>
      </c>
      <c r="B893" s="3" t="str">
        <f>IFERROR(__xludf.DUMMYFUNCTION("GOOGLETRANSLATE(A893,""ar"",""en"")"),"that")</f>
        <v>that</v>
      </c>
    </row>
    <row r="894">
      <c r="A894" s="2" t="s">
        <v>894</v>
      </c>
      <c r="B894" s="3" t="str">
        <f>IFERROR(__xludf.DUMMYFUNCTION("GOOGLETRANSLATE(A894,""ar"",""en"")"),"Hassan")</f>
        <v>Hassan</v>
      </c>
    </row>
    <row r="895">
      <c r="A895" s="2" t="s">
        <v>895</v>
      </c>
      <c r="B895" s="3" t="str">
        <f>IFERROR(__xludf.DUMMYFUNCTION("GOOGLETRANSLATE(A895,""ar"",""en"")"),"The other")</f>
        <v>The other</v>
      </c>
    </row>
    <row r="896">
      <c r="A896" s="2" t="s">
        <v>896</v>
      </c>
      <c r="B896" s="3" t="str">
        <f>IFERROR(__xludf.DUMMYFUNCTION("GOOGLETRANSLATE(A896,""ar"",""en"")"),"Need")</f>
        <v>Need</v>
      </c>
    </row>
    <row r="897">
      <c r="A897" s="2" t="s">
        <v>897</v>
      </c>
      <c r="B897" s="3" t="str">
        <f>IFERROR(__xludf.DUMMYFUNCTION("GOOGLETRANSLATE(A897,""ar"",""en"")"),"Return")</f>
        <v>Return</v>
      </c>
    </row>
    <row r="898">
      <c r="A898" s="2" t="s">
        <v>898</v>
      </c>
      <c r="B898" s="3" t="str">
        <f>IFERROR(__xludf.DUMMYFUNCTION("GOOGLETRANSLATE(A898,""ar"",""en"")"),"divine")</f>
        <v>divine</v>
      </c>
    </row>
    <row r="899">
      <c r="A899" s="2" t="s">
        <v>899</v>
      </c>
      <c r="B899" s="3" t="str">
        <f>IFERROR(__xludf.DUMMYFUNCTION("GOOGLETRANSLATE(A899,""ar"",""en"")"),"Remove")</f>
        <v>Remove</v>
      </c>
    </row>
    <row r="900">
      <c r="A900" s="2" t="s">
        <v>900</v>
      </c>
      <c r="B900" s="3" t="str">
        <f>IFERROR(__xludf.DUMMYFUNCTION("GOOGLETRANSLATE(A900,""ar"",""en"")"),"I forgot")</f>
        <v>I forgot</v>
      </c>
    </row>
    <row r="901">
      <c r="A901" s="2" t="s">
        <v>901</v>
      </c>
      <c r="B901" s="3" t="str">
        <f>IFERROR(__xludf.DUMMYFUNCTION("GOOGLETRANSLATE(A901,""ar"",""en"")"),"It arrived")</f>
        <v>It arrived</v>
      </c>
    </row>
    <row r="902">
      <c r="A902" s="2" t="s">
        <v>902</v>
      </c>
      <c r="B902" s="3" t="str">
        <f>IFERROR(__xludf.DUMMYFUNCTION("GOOGLETRANSLATE(A902,""ar"",""en"")"),"Wait")</f>
        <v>Wait</v>
      </c>
    </row>
    <row r="903">
      <c r="A903" s="2" t="s">
        <v>903</v>
      </c>
      <c r="B903" s="3" t="str">
        <f>IFERROR(__xludf.DUMMYFUNCTION("GOOGLETRANSLATE(A903,""ar"",""en"")"),"Teach")</f>
        <v>Teach</v>
      </c>
    </row>
    <row r="904">
      <c r="A904" s="2" t="s">
        <v>904</v>
      </c>
      <c r="B904" s="3" t="str">
        <f>IFERROR(__xludf.DUMMYFUNCTION("GOOGLETRANSLATE(A904,""ar"",""en"")"),"that I")</f>
        <v>that I</v>
      </c>
    </row>
    <row r="905">
      <c r="A905" s="2" t="s">
        <v>905</v>
      </c>
      <c r="B905" s="3" t="str">
        <f>IFERROR(__xludf.DUMMYFUNCTION("GOOGLETRANSLATE(A905,""ar"",""en"")"),"look")</f>
        <v>look</v>
      </c>
    </row>
    <row r="906">
      <c r="A906" s="2" t="s">
        <v>906</v>
      </c>
      <c r="B906" s="3" t="str">
        <f>IFERROR(__xludf.DUMMYFUNCTION("GOOGLETRANSLATE(A906,""ar"",""en"")"),"Go")</f>
        <v>Go</v>
      </c>
    </row>
    <row r="907">
      <c r="A907" s="2" t="s">
        <v>907</v>
      </c>
      <c r="B907" s="3" t="str">
        <f>IFERROR(__xludf.DUMMYFUNCTION("GOOGLETRANSLATE(A907,""ar"",""en"")"),"you want to")</f>
        <v>you want to</v>
      </c>
    </row>
    <row r="908">
      <c r="A908" s="2" t="s">
        <v>908</v>
      </c>
      <c r="B908" s="3" t="str">
        <f>IFERROR(__xludf.DUMMYFUNCTION("GOOGLETRANSLATE(A908,""ar"",""en"")"),"several")</f>
        <v>several</v>
      </c>
    </row>
    <row r="909">
      <c r="A909" s="2" t="s">
        <v>909</v>
      </c>
      <c r="B909" s="3" t="str">
        <f>IFERROR(__xludf.DUMMYFUNCTION("GOOGLETRANSLATE(A909,""ar"",""en"")"),"It will happen")</f>
        <v>It will happen</v>
      </c>
    </row>
    <row r="910">
      <c r="A910" s="2" t="s">
        <v>910</v>
      </c>
      <c r="B910" s="3" t="str">
        <f>IFERROR(__xludf.DUMMYFUNCTION("GOOGLETRANSLATE(A910,""ar"",""en"")"),"son")</f>
        <v>son</v>
      </c>
    </row>
    <row r="911">
      <c r="A911" s="2" t="s">
        <v>911</v>
      </c>
      <c r="B911" s="3" t="str">
        <f>IFERROR(__xludf.DUMMYFUNCTION("GOOGLETRANSLATE(A911,""ar"",""en"")"),"You have")</f>
        <v>You have</v>
      </c>
    </row>
    <row r="912">
      <c r="A912" s="2" t="s">
        <v>912</v>
      </c>
      <c r="B912" s="3" t="str">
        <f>IFERROR(__xludf.DUMMYFUNCTION("GOOGLETRANSLATE(A912,""ar"",""en"")"),"Difficult")</f>
        <v>Difficult</v>
      </c>
    </row>
    <row r="913">
      <c r="A913" s="2" t="s">
        <v>913</v>
      </c>
      <c r="B913" s="3" t="str">
        <f>IFERROR(__xludf.DUMMYFUNCTION("GOOGLETRANSLATE(A913,""ar"",""en"")"),"almost")</f>
        <v>almost</v>
      </c>
    </row>
    <row r="914">
      <c r="A914" s="2" t="s">
        <v>914</v>
      </c>
      <c r="B914" s="3" t="str">
        <f>IFERROR(__xludf.DUMMYFUNCTION("GOOGLETRANSLATE(A914,""ar"",""en"")"),"Luck")</f>
        <v>Luck</v>
      </c>
    </row>
    <row r="915">
      <c r="A915" s="2" t="s">
        <v>915</v>
      </c>
      <c r="B915" s="3" t="str">
        <f>IFERROR(__xludf.DUMMYFUNCTION("GOOGLETRANSLATE(A915,""ar"",""en"")"),"one thousand")</f>
        <v>one thousand</v>
      </c>
    </row>
    <row r="916">
      <c r="A916" s="2" t="s">
        <v>916</v>
      </c>
      <c r="B916" s="3" t="str">
        <f>IFERROR(__xludf.DUMMYFUNCTION("GOOGLETRANSLATE(A916,""ar"",""en"")"),"help")</f>
        <v>help</v>
      </c>
    </row>
    <row r="917">
      <c r="A917" s="2" t="s">
        <v>917</v>
      </c>
      <c r="B917" s="3" t="str">
        <f>IFERROR(__xludf.DUMMYFUNCTION("GOOGLETRANSLATE(A917,""ar"",""en"")"),"Become")</f>
        <v>Become</v>
      </c>
    </row>
    <row r="918">
      <c r="A918" s="2" t="s">
        <v>918</v>
      </c>
      <c r="B918" s="3" t="str">
        <f>IFERROR(__xludf.DUMMYFUNCTION("GOOGLETRANSLATE(A918,""ar"",""en"")"),"I will do")</f>
        <v>I will do</v>
      </c>
    </row>
    <row r="919">
      <c r="A919" s="2" t="s">
        <v>919</v>
      </c>
      <c r="B919" s="3" t="str">
        <f>IFERROR(__xludf.DUMMYFUNCTION("GOOGLETRANSLATE(A919,""ar"",""en"")"),"Gene")</f>
        <v>Gene</v>
      </c>
    </row>
    <row r="920">
      <c r="A920" s="2" t="s">
        <v>920</v>
      </c>
      <c r="B920" s="3" t="str">
        <f>IFERROR(__xludf.DUMMYFUNCTION("GOOGLETRANSLATE(A920,""ar"",""en"")"),"I came")</f>
        <v>I came</v>
      </c>
    </row>
    <row r="921">
      <c r="A921" s="2" t="s">
        <v>921</v>
      </c>
      <c r="B921" s="3" t="str">
        <f>IFERROR(__xludf.DUMMYFUNCTION("GOOGLETRANSLATE(A921,""ar"",""en"")"),"behind")</f>
        <v>behind</v>
      </c>
    </row>
    <row r="922">
      <c r="A922" s="2" t="s">
        <v>922</v>
      </c>
      <c r="B922" s="3" t="str">
        <f>IFERROR(__xludf.DUMMYFUNCTION("GOOGLETRANSLATE(A922,""ar"",""en"")"),"five")</f>
        <v>five</v>
      </c>
    </row>
    <row r="923">
      <c r="A923" s="2" t="s">
        <v>923</v>
      </c>
      <c r="B923" s="3" t="str">
        <f>IFERROR(__xludf.DUMMYFUNCTION("GOOGLETRANSLATE(A923,""ar"",""en"")"),"Dr")</f>
        <v>Dr</v>
      </c>
    </row>
    <row r="924">
      <c r="A924" s="2" t="s">
        <v>924</v>
      </c>
      <c r="B924" s="3" t="str">
        <f>IFERROR(__xludf.DUMMYFUNCTION("GOOGLETRANSLATE(A924,""ar"",""en"")"),"Real")</f>
        <v>Real</v>
      </c>
    </row>
    <row r="925">
      <c r="A925" s="2" t="s">
        <v>925</v>
      </c>
      <c r="B925" s="3" t="str">
        <f>IFERROR(__xludf.DUMMYFUNCTION("GOOGLETRANSLATE(A925,""ar"",""en"")"),"You are from you")</f>
        <v>You are from you</v>
      </c>
    </row>
    <row r="926">
      <c r="A926" s="2" t="s">
        <v>926</v>
      </c>
      <c r="B926" s="3" t="str">
        <f>IFERROR(__xludf.DUMMYFUNCTION("GOOGLETRANSLATE(A926,""ar"",""en"")"),"De")</f>
        <v>De</v>
      </c>
    </row>
    <row r="927">
      <c r="A927" s="2" t="s">
        <v>927</v>
      </c>
      <c r="B927" s="3" t="str">
        <f>IFERROR(__xludf.DUMMYFUNCTION("GOOGLETRANSLATE(A927,""ar"",""en"")"),"You could")</f>
        <v>You could</v>
      </c>
    </row>
    <row r="928">
      <c r="A928" s="2" t="s">
        <v>928</v>
      </c>
      <c r="B928" s="3" t="str">
        <f>IFERROR(__xludf.DUMMYFUNCTION("GOOGLETRANSLATE(A928,""ar"",""en"")"),"four")</f>
        <v>four</v>
      </c>
    </row>
    <row r="929">
      <c r="A929" s="2" t="s">
        <v>929</v>
      </c>
      <c r="B929" s="3" t="str">
        <f>IFERROR(__xludf.DUMMYFUNCTION("GOOGLETRANSLATE(A929,""ar"",""en"")"),"Little")</f>
        <v>Little</v>
      </c>
    </row>
    <row r="930">
      <c r="A930" s="2" t="s">
        <v>930</v>
      </c>
      <c r="B930" s="3" t="str">
        <f>IFERROR(__xludf.DUMMYFUNCTION("GOOGLETRANSLATE(A930,""ar"",""en"")"),"Remove")</f>
        <v>Remove</v>
      </c>
    </row>
    <row r="931">
      <c r="A931" s="2" t="s">
        <v>931</v>
      </c>
      <c r="B931" s="3" t="str">
        <f>IFERROR(__xludf.DUMMYFUNCTION("GOOGLETRANSLATE(A931,""ar"",""en"")"),"the blood")</f>
        <v>the blood</v>
      </c>
    </row>
    <row r="932">
      <c r="A932" s="2" t="s">
        <v>932</v>
      </c>
      <c r="B932" s="3" t="str">
        <f>IFERROR(__xludf.DUMMYFUNCTION("GOOGLETRANSLATE(A932,""ar"",""en"")"),"We are")</f>
        <v>We are</v>
      </c>
    </row>
    <row r="933">
      <c r="A933" s="2" t="s">
        <v>933</v>
      </c>
      <c r="B933" s="3" t="str">
        <f>IFERROR(__xludf.DUMMYFUNCTION("GOOGLETRANSLATE(A933,""ar"",""en"")"),"faster")</f>
        <v>faster</v>
      </c>
    </row>
    <row r="934">
      <c r="A934" s="2" t="s">
        <v>934</v>
      </c>
      <c r="B934" s="3" t="str">
        <f>IFERROR(__xludf.DUMMYFUNCTION("GOOGLETRANSLATE(A934,""ar"",""en"")"),"the beginning")</f>
        <v>the beginning</v>
      </c>
    </row>
    <row r="935">
      <c r="A935" s="2" t="s">
        <v>935</v>
      </c>
      <c r="B935" s="3" t="str">
        <f>IFERROR(__xludf.DUMMYFUNCTION("GOOGLETRANSLATE(A935,""ar"",""en"")"),"I'll come back")</f>
        <v>I'll come back</v>
      </c>
    </row>
    <row r="936">
      <c r="A936" s="2" t="s">
        <v>936</v>
      </c>
      <c r="B936" s="3" t="str">
        <f>IFERROR(__xludf.DUMMYFUNCTION("GOOGLETRANSLATE(A936,""ar"",""en"")"),"difficult")</f>
        <v>difficult</v>
      </c>
    </row>
    <row r="937">
      <c r="A937" s="2" t="s">
        <v>937</v>
      </c>
      <c r="B937" s="3" t="str">
        <f>IFERROR(__xludf.DUMMYFUNCTION("GOOGLETRANSLATE(A937,""ar"",""en"")"),"Away")</f>
        <v>Away</v>
      </c>
    </row>
    <row r="938">
      <c r="A938" s="2" t="s">
        <v>938</v>
      </c>
      <c r="B938" s="3" t="str">
        <f>IFERROR(__xludf.DUMMYFUNCTION("GOOGLETRANSLATE(A938,""ar"",""en"")"),"Be")</f>
        <v>Be</v>
      </c>
    </row>
    <row r="939">
      <c r="A939" s="2" t="s">
        <v>939</v>
      </c>
      <c r="B939" s="3" t="str">
        <f>IFERROR(__xludf.DUMMYFUNCTION("GOOGLETRANSLATE(A939,""ar"",""en"")"),"an offer")</f>
        <v>an offer</v>
      </c>
    </row>
    <row r="940">
      <c r="A940" s="2" t="s">
        <v>940</v>
      </c>
      <c r="B940" s="3" t="str">
        <f>IFERROR(__xludf.DUMMYFUNCTION("GOOGLETRANSLATE(A940,""ar"",""en"")"),"Much")</f>
        <v>Much</v>
      </c>
    </row>
    <row r="941">
      <c r="A941" s="2" t="s">
        <v>941</v>
      </c>
      <c r="B941" s="3" t="str">
        <f>IFERROR(__xludf.DUMMYFUNCTION("GOOGLETRANSLATE(A941,""ar"",""en"")"),"And when")</f>
        <v>And when</v>
      </c>
    </row>
    <row r="942">
      <c r="A942" s="2" t="s">
        <v>942</v>
      </c>
      <c r="B942" s="3" t="str">
        <f>IFERROR(__xludf.DUMMYFUNCTION("GOOGLETRANSLATE(A942,""ar"",""en"")"),"its name")</f>
        <v>its name</v>
      </c>
    </row>
    <row r="943">
      <c r="A943" s="2" t="s">
        <v>943</v>
      </c>
      <c r="B943" s="3" t="str">
        <f>IFERROR(__xludf.DUMMYFUNCTION("GOOGLETRANSLATE(A943,""ar"",""en"")"),"Contemplate")</f>
        <v>Contemplate</v>
      </c>
    </row>
    <row r="944">
      <c r="A944" s="2" t="s">
        <v>944</v>
      </c>
      <c r="B944" s="3" t="str">
        <f>IFERROR(__xludf.DUMMYFUNCTION("GOOGLETRANSLATE(A944,""ar"",""en"")"),"Ms")</f>
        <v>Ms</v>
      </c>
    </row>
    <row r="945">
      <c r="A945" s="2" t="s">
        <v>945</v>
      </c>
      <c r="B945" s="3" t="str">
        <f>IFERROR(__xludf.DUMMYFUNCTION("GOOGLETRANSLATE(A945,""ar"",""en"")"),"You think")</f>
        <v>You think</v>
      </c>
    </row>
    <row r="946">
      <c r="A946" s="2" t="s">
        <v>946</v>
      </c>
      <c r="B946" s="3" t="str">
        <f>IFERROR(__xludf.DUMMYFUNCTION("GOOGLETRANSLATE(A946,""ar"",""en"")"),"Lost")</f>
        <v>Lost</v>
      </c>
    </row>
    <row r="947">
      <c r="A947" s="2" t="s">
        <v>947</v>
      </c>
      <c r="B947" s="3" t="str">
        <f>IFERROR(__xludf.DUMMYFUNCTION("GOOGLETRANSLATE(A947,""ar"",""en"")"),"Important")</f>
        <v>Important</v>
      </c>
    </row>
    <row r="948">
      <c r="A948" s="2" t="s">
        <v>948</v>
      </c>
      <c r="B948" s="3" t="str">
        <f>IFERROR(__xludf.DUMMYFUNCTION("GOOGLETRANSLATE(A948,""ar"",""en"")"),"He speaks")</f>
        <v>He speaks</v>
      </c>
    </row>
    <row r="949">
      <c r="A949" s="2" t="s">
        <v>949</v>
      </c>
      <c r="B949" s="3" t="str">
        <f>IFERROR(__xludf.DUMMYFUNCTION("GOOGLETRANSLATE(A949,""ar"",""en"")"),"That")</f>
        <v>That</v>
      </c>
    </row>
    <row r="950">
      <c r="A950" s="2" t="s">
        <v>950</v>
      </c>
      <c r="B950" s="3" t="str">
        <f>IFERROR(__xludf.DUMMYFUNCTION("GOOGLETRANSLATE(A950,""ar"",""en"")"),"for any")</f>
        <v>for any</v>
      </c>
    </row>
    <row r="951">
      <c r="A951" s="2" t="s">
        <v>951</v>
      </c>
      <c r="B951" s="3" t="str">
        <f>IFERROR(__xludf.DUMMYFUNCTION("GOOGLETRANSLATE(A951,""ar"",""en"")"),"Then")</f>
        <v>Then</v>
      </c>
    </row>
    <row r="952">
      <c r="A952" s="2" t="s">
        <v>952</v>
      </c>
      <c r="B952" s="3" t="str">
        <f>IFERROR(__xludf.DUMMYFUNCTION("GOOGLETRANSLATE(A952,""ar"",""en"")"),"They want")</f>
        <v>They want</v>
      </c>
    </row>
    <row r="953">
      <c r="A953" s="2" t="s">
        <v>953</v>
      </c>
      <c r="B953" s="3" t="str">
        <f>IFERROR(__xludf.DUMMYFUNCTION("GOOGLETRANSLATE(A953,""ar"",""en"")"),"One day")</f>
        <v>One day</v>
      </c>
    </row>
    <row r="954">
      <c r="A954" s="2" t="s">
        <v>954</v>
      </c>
      <c r="B954" s="3" t="str">
        <f>IFERROR(__xludf.DUMMYFUNCTION("GOOGLETRANSLATE(A954,""ar"",""en"")"),"Back")</f>
        <v>Back</v>
      </c>
    </row>
    <row r="955">
      <c r="A955" s="2" t="s">
        <v>955</v>
      </c>
      <c r="B955" s="3" t="str">
        <f>IFERROR(__xludf.DUMMYFUNCTION("GOOGLETRANSLATE(A955,""ar"",""en"")"),"came")</f>
        <v>came</v>
      </c>
    </row>
    <row r="956">
      <c r="A956" s="2" t="s">
        <v>956</v>
      </c>
      <c r="B956" s="3" t="str">
        <f>IFERROR(__xludf.DUMMYFUNCTION("GOOGLETRANSLATE(A956,""ar"",""en"")"),"there")</f>
        <v>there</v>
      </c>
    </row>
    <row r="957">
      <c r="A957" s="2" t="s">
        <v>957</v>
      </c>
      <c r="B957" s="3" t="str">
        <f>IFERROR(__xludf.DUMMYFUNCTION("GOOGLETRANSLATE(A957,""ar"",""en"")"),"You know")</f>
        <v>You know</v>
      </c>
    </row>
    <row r="958">
      <c r="A958" s="2" t="s">
        <v>958</v>
      </c>
      <c r="B958" s="3" t="str">
        <f>IFERROR(__xludf.DUMMYFUNCTION("GOOGLETRANSLATE(A958,""ar"",""en"")"),"to leave")</f>
        <v>to leave</v>
      </c>
    </row>
    <row r="959">
      <c r="A959" s="2" t="s">
        <v>959</v>
      </c>
      <c r="B959" s="3" t="str">
        <f>IFERROR(__xludf.DUMMYFUNCTION("GOOGLETRANSLATE(A959,""ar"",""en"")"),"the appropriate")</f>
        <v>the appropriate</v>
      </c>
    </row>
    <row r="960">
      <c r="A960" s="2" t="s">
        <v>960</v>
      </c>
      <c r="B960" s="3" t="str">
        <f>IFERROR(__xludf.DUMMYFUNCTION("GOOGLETRANSLATE(A960,""ar"",""en"")"),"the question")</f>
        <v>the question</v>
      </c>
    </row>
    <row r="961">
      <c r="A961" s="2" t="s">
        <v>961</v>
      </c>
      <c r="B961" s="3" t="str">
        <f>IFERROR(__xludf.DUMMYFUNCTION("GOOGLETRANSLATE(A961,""ar"",""en"")"),"I be")</f>
        <v>I be</v>
      </c>
    </row>
    <row r="962">
      <c r="A962" s="2" t="s">
        <v>962</v>
      </c>
      <c r="B962" s="3" t="str">
        <f>IFERROR(__xludf.DUMMYFUNCTION("GOOGLETRANSLATE(A962,""ar"",""en"")"),"Others")</f>
        <v>Others</v>
      </c>
    </row>
    <row r="963">
      <c r="A963" s="2" t="s">
        <v>963</v>
      </c>
      <c r="B963" s="3" t="str">
        <f>IFERROR(__xludf.DUMMYFUNCTION("GOOGLETRANSLATE(A963,""ar"",""en"")"),"You mean")</f>
        <v>You mean</v>
      </c>
    </row>
    <row r="964">
      <c r="A964" s="2" t="s">
        <v>964</v>
      </c>
      <c r="B964" s="3" t="str">
        <f>IFERROR(__xludf.DUMMYFUNCTION("GOOGLETRANSLATE(A964,""ar"",""en"")"),"Call")</f>
        <v>Call</v>
      </c>
    </row>
    <row r="965">
      <c r="A965" s="2" t="s">
        <v>965</v>
      </c>
      <c r="B965" s="3" t="str">
        <f>IFERROR(__xludf.DUMMYFUNCTION("GOOGLETRANSLATE(A965,""ar"",""en"")"),"You look")</f>
        <v>You look</v>
      </c>
    </row>
    <row r="966">
      <c r="A966" s="2" t="s">
        <v>966</v>
      </c>
      <c r="B966" s="3" t="str">
        <f>IFERROR(__xludf.DUMMYFUNCTION("GOOGLETRANSLATE(A966,""ar"",""en"")"),"for work")</f>
        <v>for work</v>
      </c>
    </row>
    <row r="967">
      <c r="A967" s="2" t="s">
        <v>967</v>
      </c>
      <c r="B967" s="3" t="str">
        <f>IFERROR(__xludf.DUMMYFUNCTION("GOOGLETRANSLATE(A967,""ar"",""en"")"),"With them")</f>
        <v>With them</v>
      </c>
    </row>
    <row r="968">
      <c r="A968" s="2" t="s">
        <v>968</v>
      </c>
      <c r="B968" s="3" t="str">
        <f>IFERROR(__xludf.DUMMYFUNCTION("GOOGLETRANSLATE(A968,""ar"",""en"")"),"the next")</f>
        <v>the next</v>
      </c>
    </row>
    <row r="969">
      <c r="A969" s="2" t="s">
        <v>969</v>
      </c>
      <c r="B969" s="3" t="str">
        <f>IFERROR(__xludf.DUMMYFUNCTION("GOOGLETRANSLATE(A969,""ar"",""en"")"),"police")</f>
        <v>police</v>
      </c>
    </row>
    <row r="970">
      <c r="A970" s="2" t="s">
        <v>970</v>
      </c>
      <c r="B970" s="3" t="str">
        <f>IFERROR(__xludf.DUMMYFUNCTION("GOOGLETRANSLATE(A970,""ar"",""en"")"),"cat")</f>
        <v>cat</v>
      </c>
    </row>
    <row r="971">
      <c r="A971" s="2" t="s">
        <v>971</v>
      </c>
      <c r="B971" s="3" t="str">
        <f>IFERROR(__xludf.DUMMYFUNCTION("GOOGLETRANSLATE(A971,""ar"",""en"")"),"a crime")</f>
        <v>a crime</v>
      </c>
    </row>
    <row r="972">
      <c r="A972" s="2" t="s">
        <v>972</v>
      </c>
      <c r="B972" s="3" t="str">
        <f>IFERROR(__xludf.DUMMYFUNCTION("GOOGLETRANSLATE(A972,""ar"",""en"")"),"Search")</f>
        <v>Search</v>
      </c>
    </row>
    <row r="973">
      <c r="A973" s="2" t="s">
        <v>973</v>
      </c>
      <c r="B973" s="3" t="str">
        <f>IFERROR(__xludf.DUMMYFUNCTION("GOOGLETRANSLATE(A973,""ar"",""en"")"),"Stop")</f>
        <v>Stop</v>
      </c>
    </row>
    <row r="974">
      <c r="A974" s="2" t="s">
        <v>974</v>
      </c>
      <c r="B974" s="3" t="str">
        <f>IFERROR(__xludf.DUMMYFUNCTION("GOOGLETRANSLATE(A974,""ar"",""en"")"),"by myself")</f>
        <v>by myself</v>
      </c>
    </row>
    <row r="975">
      <c r="A975" s="2" t="s">
        <v>975</v>
      </c>
      <c r="B975" s="3" t="str">
        <f>IFERROR(__xludf.DUMMYFUNCTION("GOOGLETRANSLATE(A975,""ar"",""en"")"),"the sun")</f>
        <v>the sun</v>
      </c>
    </row>
    <row r="976">
      <c r="A976" s="2" t="s">
        <v>976</v>
      </c>
      <c r="B976" s="3" t="str">
        <f>IFERROR(__xludf.DUMMYFUNCTION("GOOGLETRANSLATE(A976,""ar"",""en"")"),"I think")</f>
        <v>I think</v>
      </c>
    </row>
    <row r="977">
      <c r="A977" s="2" t="s">
        <v>977</v>
      </c>
      <c r="B977" s="3" t="str">
        <f>IFERROR(__xludf.DUMMYFUNCTION("GOOGLETRANSLATE(A977,""ar"",""en"")"),"Supposedly")</f>
        <v>Supposedly</v>
      </c>
    </row>
    <row r="978">
      <c r="A978" s="2" t="s">
        <v>978</v>
      </c>
      <c r="B978" s="3" t="str">
        <f>IFERROR(__xludf.DUMMYFUNCTION("GOOGLETRANSLATE(A978,""ar"",""en"")"),"the sky")</f>
        <v>the sky</v>
      </c>
    </row>
    <row r="979">
      <c r="A979" s="2" t="s">
        <v>979</v>
      </c>
      <c r="B979" s="3" t="str">
        <f>IFERROR(__xludf.DUMMYFUNCTION("GOOGLETRANSLATE(A979,""ar"",""en"")"),"Access")</f>
        <v>Access</v>
      </c>
    </row>
    <row r="980">
      <c r="A980" s="2" t="s">
        <v>980</v>
      </c>
      <c r="B980" s="3" t="str">
        <f>IFERROR(__xludf.DUMMYFUNCTION("GOOGLETRANSLATE(A980,""ar"",""en"")"),"the side")</f>
        <v>the side</v>
      </c>
    </row>
    <row r="981">
      <c r="A981" s="2" t="s">
        <v>981</v>
      </c>
      <c r="B981" s="3" t="str">
        <f>IFERROR(__xludf.DUMMYFUNCTION("GOOGLETRANSLATE(A981,""ar"",""en"")"),"Get")</f>
        <v>Get</v>
      </c>
    </row>
    <row r="982">
      <c r="A982" s="2" t="s">
        <v>982</v>
      </c>
      <c r="B982" s="3" t="str">
        <f>IFERROR(__xludf.DUMMYFUNCTION("GOOGLETRANSLATE(A982,""ar"",""en"")"),"ten")</f>
        <v>ten</v>
      </c>
    </row>
    <row r="983">
      <c r="A983" s="2" t="s">
        <v>983</v>
      </c>
      <c r="B983" s="3" t="str">
        <f>IFERROR(__xludf.DUMMYFUNCTION("GOOGLETRANSLATE(A983,""ar"",""en"")"),"together")</f>
        <v>together</v>
      </c>
    </row>
    <row r="984">
      <c r="A984" s="2" t="s">
        <v>984</v>
      </c>
      <c r="B984" s="3" t="str">
        <f>IFERROR(__xludf.DUMMYFUNCTION("GOOGLETRANSLATE(A984,""ar"",""en"")"),"Inside")</f>
        <v>Inside</v>
      </c>
    </row>
    <row r="985">
      <c r="A985" s="2" t="s">
        <v>985</v>
      </c>
      <c r="B985" s="3" t="str">
        <f>IFERROR(__xludf.DUMMYFUNCTION("GOOGLETRANSLATE(A985,""ar"",""en"")"),"I come back")</f>
        <v>I come back</v>
      </c>
    </row>
    <row r="986">
      <c r="A986" s="2" t="s">
        <v>986</v>
      </c>
      <c r="B986" s="3" t="str">
        <f>IFERROR(__xludf.DUMMYFUNCTION("GOOGLETRANSLATE(A986,""ar"",""en"")"),"the information")</f>
        <v>the information</v>
      </c>
    </row>
    <row r="987">
      <c r="A987" s="2" t="s">
        <v>987</v>
      </c>
      <c r="B987" s="3" t="str">
        <f>IFERROR(__xludf.DUMMYFUNCTION("GOOGLETRANSLATE(A987,""ar"",""en"")"),"to bear")</f>
        <v>to bear</v>
      </c>
    </row>
    <row r="988">
      <c r="A988" s="2" t="s">
        <v>988</v>
      </c>
      <c r="B988" s="3" t="str">
        <f>IFERROR(__xludf.DUMMYFUNCTION("GOOGLETRANSLATE(A988,""ar"",""en"")"),"Good")</f>
        <v>Good</v>
      </c>
    </row>
    <row r="989">
      <c r="A989" s="2" t="s">
        <v>989</v>
      </c>
      <c r="B989" s="3" t="str">
        <f>IFERROR(__xludf.DUMMYFUNCTION("GOOGLETRANSLATE(A989,""ar"",""en"")"),"children")</f>
        <v>children</v>
      </c>
    </row>
    <row r="990">
      <c r="A990" s="2" t="s">
        <v>990</v>
      </c>
      <c r="B990" s="3" t="str">
        <f>IFERROR(__xludf.DUMMYFUNCTION("GOOGLETRANSLATE(A990,""ar"",""en"")"),"the second")</f>
        <v>the second</v>
      </c>
    </row>
    <row r="991">
      <c r="A991" s="2" t="s">
        <v>991</v>
      </c>
      <c r="B991" s="3" t="str">
        <f>IFERROR(__xludf.DUMMYFUNCTION("GOOGLETRANSLATE(A991,""ar"",""en"")"),"good")</f>
        <v>good</v>
      </c>
    </row>
    <row r="992">
      <c r="A992" s="2" t="s">
        <v>992</v>
      </c>
      <c r="B992" s="3" t="str">
        <f>IFERROR(__xludf.DUMMYFUNCTION("GOOGLETRANSLATE(A992,""ar"",""en"")"),"This is amazing")</f>
        <v>This is amazing</v>
      </c>
    </row>
    <row r="993">
      <c r="A993" s="2" t="s">
        <v>993</v>
      </c>
      <c r="B993" s="3" t="str">
        <f>IFERROR(__xludf.DUMMYFUNCTION("GOOGLETRANSLATE(A993,""ar"",""en"")"),"Some")</f>
        <v>Some</v>
      </c>
    </row>
    <row r="994">
      <c r="A994" s="2" t="s">
        <v>994</v>
      </c>
      <c r="B994" s="3" t="str">
        <f>IFERROR(__xludf.DUMMYFUNCTION("GOOGLETRANSLATE(A994,""ar"",""en"")"),"Hey man")</f>
        <v>Hey man</v>
      </c>
    </row>
    <row r="995">
      <c r="A995" s="2" t="s">
        <v>995</v>
      </c>
      <c r="B995" s="3" t="str">
        <f>IFERROR(__xludf.DUMMYFUNCTION("GOOGLETRANSLATE(A995,""ar"",""en"")"),"Marie")</f>
        <v>Marie</v>
      </c>
    </row>
    <row r="996">
      <c r="A996" s="2" t="s">
        <v>996</v>
      </c>
      <c r="B996" s="3" t="str">
        <f>IFERROR(__xludf.DUMMYFUNCTION("GOOGLETRANSLATE(A996,""ar"",""en"")"),"with you")</f>
        <v>with you</v>
      </c>
    </row>
    <row r="997">
      <c r="A997" s="2" t="s">
        <v>997</v>
      </c>
      <c r="B997" s="3" t="str">
        <f>IFERROR(__xludf.DUMMYFUNCTION("GOOGLETRANSLATE(A997,""ar"",""en"")"),"Farewell")</f>
        <v>Farewell</v>
      </c>
    </row>
    <row r="998">
      <c r="A998" s="2" t="s">
        <v>998</v>
      </c>
      <c r="B998" s="3" t="str">
        <f>IFERROR(__xludf.DUMMYFUNCTION("GOOGLETRANSLATE(A998,""ar"",""en"")"),"Prepare")</f>
        <v>Prepare</v>
      </c>
    </row>
    <row r="999">
      <c r="A999" s="2" t="s">
        <v>999</v>
      </c>
      <c r="B999" s="3" t="str">
        <f>IFERROR(__xludf.DUMMYFUNCTION("GOOGLETRANSLATE(A999,""ar"",""en"")"),"the days")</f>
        <v>the days</v>
      </c>
    </row>
    <row r="1000">
      <c r="A1000" s="2" t="s">
        <v>1000</v>
      </c>
      <c r="B1000" s="3" t="str">
        <f>IFERROR(__xludf.DUMMYFUNCTION("GOOGLETRANSLATE(A1000,""ar"",""en"")"),"worst")</f>
        <v>worst</v>
      </c>
    </row>
    <row r="1001">
      <c r="A1001" s="2" t="s">
        <v>1001</v>
      </c>
      <c r="B1001" s="3" t="str">
        <f>IFERROR(__xludf.DUMMYFUNCTION("GOOGLETRANSLATE(A1001,""ar"",""en"")"),"problems")</f>
        <v>problems</v>
      </c>
    </row>
  </sheetData>
  <drawing r:id="rId1"/>
</worksheet>
</file>