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ima/Desktop/"/>
    </mc:Choice>
  </mc:AlternateContent>
  <bookViews>
    <workbookView xWindow="240" yWindow="460" windowWidth="28560" windowHeight="16440" tabRatio="500" activeTab="5"/>
  </bookViews>
  <sheets>
    <sheet name="November Week 1" sheetId="1" r:id="rId1"/>
    <sheet name="November Week 2" sheetId="2" r:id="rId2"/>
    <sheet name="November Week 3" sheetId="3" r:id="rId3"/>
    <sheet name="November Week 4" sheetId="4" r:id="rId4"/>
    <sheet name="Total November" sheetId="5" r:id="rId5"/>
    <sheet name="Charts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6" i="5" l="1"/>
  <c r="R5" i="5"/>
  <c r="R4" i="5"/>
  <c r="J24" i="5"/>
  <c r="J23" i="5"/>
  <c r="J22" i="5"/>
  <c r="J21" i="5"/>
  <c r="E60" i="5"/>
  <c r="E59" i="5"/>
  <c r="E58" i="5"/>
  <c r="E57" i="5"/>
  <c r="E56" i="5"/>
  <c r="E55" i="5"/>
  <c r="E54" i="5"/>
  <c r="E53" i="5"/>
  <c r="D60" i="5"/>
  <c r="D59" i="5"/>
  <c r="D58" i="5"/>
  <c r="D57" i="5"/>
  <c r="D56" i="5"/>
  <c r="D55" i="5"/>
  <c r="D54" i="5"/>
  <c r="D53" i="5"/>
  <c r="C60" i="5"/>
  <c r="C59" i="5"/>
  <c r="C58" i="5"/>
  <c r="C57" i="5"/>
  <c r="C56" i="5"/>
  <c r="C55" i="5"/>
  <c r="C54" i="5"/>
  <c r="C53" i="5"/>
  <c r="B60" i="5"/>
  <c r="B59" i="5"/>
  <c r="B58" i="5"/>
  <c r="B57" i="5"/>
  <c r="B56" i="5"/>
  <c r="B55" i="5"/>
  <c r="B54" i="5"/>
  <c r="B53" i="5"/>
  <c r="F53" i="5"/>
  <c r="F54" i="5"/>
  <c r="F55" i="5"/>
  <c r="F56" i="5"/>
  <c r="F57" i="5"/>
  <c r="F58" i="5"/>
  <c r="F59" i="5"/>
  <c r="F60" i="5"/>
  <c r="F61" i="5"/>
  <c r="E61" i="5"/>
  <c r="D61" i="5"/>
  <c r="C61" i="5"/>
  <c r="B61" i="5"/>
  <c r="B34" i="5"/>
  <c r="C34" i="5"/>
  <c r="D34" i="5"/>
  <c r="E34" i="5"/>
  <c r="F34" i="5"/>
  <c r="B35" i="5"/>
  <c r="C35" i="5"/>
  <c r="D35" i="5"/>
  <c r="E35" i="5"/>
  <c r="F35" i="5"/>
  <c r="B36" i="5"/>
  <c r="C36" i="5"/>
  <c r="D36" i="5"/>
  <c r="E36" i="5"/>
  <c r="F36" i="5"/>
  <c r="B37" i="5"/>
  <c r="C37" i="5"/>
  <c r="D37" i="5"/>
  <c r="E37" i="5"/>
  <c r="F37" i="5"/>
  <c r="B38" i="5"/>
  <c r="C38" i="5"/>
  <c r="D38" i="5"/>
  <c r="E38" i="5"/>
  <c r="F38" i="5"/>
  <c r="B39" i="5"/>
  <c r="C39" i="5"/>
  <c r="D39" i="5"/>
  <c r="E39" i="5"/>
  <c r="F39" i="5"/>
  <c r="B40" i="5"/>
  <c r="C40" i="5"/>
  <c r="D40" i="5"/>
  <c r="E40" i="5"/>
  <c r="F40" i="5"/>
  <c r="B41" i="5"/>
  <c r="C41" i="5"/>
  <c r="D41" i="5"/>
  <c r="E41" i="5"/>
  <c r="F41" i="5"/>
  <c r="B42" i="5"/>
  <c r="C42" i="5"/>
  <c r="D42" i="5"/>
  <c r="E42" i="5"/>
  <c r="F42" i="5"/>
  <c r="B43" i="5"/>
  <c r="C43" i="5"/>
  <c r="D43" i="5"/>
  <c r="E43" i="5"/>
  <c r="F43" i="5"/>
  <c r="B44" i="5"/>
  <c r="C44" i="5"/>
  <c r="D44" i="5"/>
  <c r="E44" i="5"/>
  <c r="F44" i="5"/>
  <c r="B45" i="5"/>
  <c r="C45" i="5"/>
  <c r="D45" i="5"/>
  <c r="E45" i="5"/>
  <c r="F45" i="5"/>
  <c r="B46" i="5"/>
  <c r="C46" i="5"/>
  <c r="D46" i="5"/>
  <c r="E46" i="5"/>
  <c r="F46" i="5"/>
  <c r="B47" i="5"/>
  <c r="C47" i="5"/>
  <c r="D47" i="5"/>
  <c r="E47" i="5"/>
  <c r="F47" i="5"/>
  <c r="B48" i="5"/>
  <c r="C48" i="5"/>
  <c r="D48" i="5"/>
  <c r="E48" i="5"/>
  <c r="F48" i="5"/>
  <c r="B49" i="5"/>
  <c r="C49" i="5"/>
  <c r="D49" i="5"/>
  <c r="E49" i="5"/>
  <c r="F49" i="5"/>
  <c r="B33" i="5"/>
  <c r="C33" i="5"/>
  <c r="D33" i="5"/>
  <c r="E33" i="5"/>
  <c r="F33" i="5"/>
  <c r="F50" i="5"/>
  <c r="E50" i="5"/>
  <c r="D50" i="5"/>
  <c r="C50" i="5"/>
  <c r="B50" i="5"/>
  <c r="B46" i="4"/>
  <c r="B45" i="4"/>
  <c r="L48" i="4"/>
  <c r="L37" i="4"/>
  <c r="B26" i="4"/>
  <c r="E23" i="5"/>
  <c r="E22" i="5"/>
  <c r="E24" i="5"/>
  <c r="E25" i="5"/>
  <c r="E26" i="5"/>
  <c r="E27" i="5"/>
  <c r="E28" i="5"/>
  <c r="E29" i="5"/>
  <c r="E30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BI22" i="4"/>
  <c r="BH22" i="4"/>
  <c r="BE22" i="4"/>
  <c r="BB22" i="4"/>
  <c r="AY22" i="4"/>
  <c r="AV22" i="4"/>
  <c r="AS22" i="4"/>
  <c r="AZ22" i="2"/>
  <c r="BF22" i="3"/>
  <c r="BE22" i="3"/>
  <c r="BB22" i="3"/>
  <c r="AY22" i="3"/>
  <c r="AV22" i="3"/>
  <c r="AS22" i="3"/>
  <c r="AP22" i="3"/>
  <c r="AY22" i="2"/>
  <c r="AV22" i="2"/>
  <c r="AS22" i="2"/>
  <c r="AP22" i="2"/>
  <c r="AM22" i="2"/>
  <c r="AJ22" i="2"/>
  <c r="T22" i="2"/>
  <c r="M22" i="2"/>
  <c r="J22" i="2"/>
  <c r="B50" i="4"/>
  <c r="B50" i="1"/>
  <c r="B46" i="1"/>
  <c r="AM22" i="3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22" i="1"/>
  <c r="B45" i="1"/>
  <c r="B22" i="5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AV5" i="2"/>
  <c r="AV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B45" i="2"/>
  <c r="C22" i="5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BB5" i="3"/>
  <c r="BB6" i="3"/>
  <c r="BB7" i="3"/>
  <c r="BB8" i="3"/>
  <c r="BB9" i="3"/>
  <c r="BB10" i="3"/>
  <c r="BB11" i="3"/>
  <c r="BB12" i="3"/>
  <c r="BB13" i="3"/>
  <c r="BB14" i="3"/>
  <c r="BB15" i="3"/>
  <c r="BB16" i="3"/>
  <c r="BB17" i="3"/>
  <c r="BB18" i="3"/>
  <c r="B45" i="3"/>
  <c r="D22" i="5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BE5" i="4"/>
  <c r="BE6" i="4"/>
  <c r="BE7" i="4"/>
  <c r="BE8" i="4"/>
  <c r="BE9" i="4"/>
  <c r="BE10" i="4"/>
  <c r="BE11" i="4"/>
  <c r="BE12" i="4"/>
  <c r="BE13" i="4"/>
  <c r="BE14" i="4"/>
  <c r="BE15" i="4"/>
  <c r="BE16" i="4"/>
  <c r="BE17" i="4"/>
  <c r="BE18" i="4"/>
  <c r="F22" i="5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22" i="1"/>
  <c r="B23" i="5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B46" i="2"/>
  <c r="C23" i="5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AY5" i="3"/>
  <c r="AY6" i="3"/>
  <c r="AY7" i="3"/>
  <c r="AY8" i="3"/>
  <c r="AY9" i="3"/>
  <c r="AY10" i="3"/>
  <c r="AY11" i="3"/>
  <c r="AY12" i="3"/>
  <c r="AY13" i="3"/>
  <c r="AY14" i="3"/>
  <c r="AY15" i="3"/>
  <c r="AY16" i="3"/>
  <c r="AY17" i="3"/>
  <c r="AY18" i="3"/>
  <c r="B46" i="3"/>
  <c r="D23" i="5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BB5" i="4"/>
  <c r="BB6" i="4"/>
  <c r="BB7" i="4"/>
  <c r="BB8" i="4"/>
  <c r="BB9" i="4"/>
  <c r="BB10" i="4"/>
  <c r="BB11" i="4"/>
  <c r="BB12" i="4"/>
  <c r="BB13" i="4"/>
  <c r="BB14" i="4"/>
  <c r="BB15" i="4"/>
  <c r="BB16" i="4"/>
  <c r="BB17" i="4"/>
  <c r="BB18" i="4"/>
  <c r="F23" i="5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22" i="1"/>
  <c r="B47" i="1"/>
  <c r="B24" i="5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B47" i="2"/>
  <c r="C24" i="5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AP5" i="3"/>
  <c r="AP6" i="3"/>
  <c r="AP7" i="3"/>
  <c r="AP8" i="3"/>
  <c r="AP9" i="3"/>
  <c r="AP10" i="3"/>
  <c r="AP11" i="3"/>
  <c r="AP12" i="3"/>
  <c r="AP13" i="3"/>
  <c r="AP14" i="3"/>
  <c r="AP15" i="3"/>
  <c r="AP16" i="3"/>
  <c r="AP17" i="3"/>
  <c r="AP18" i="3"/>
  <c r="B47" i="3"/>
  <c r="D24" i="5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B47" i="4"/>
  <c r="F24" i="5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B48" i="1"/>
  <c r="B25" i="5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B48" i="2"/>
  <c r="C25" i="5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B48" i="3"/>
  <c r="D25" i="5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B48" i="4"/>
  <c r="F25" i="5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22" i="1"/>
  <c r="B49" i="1"/>
  <c r="B26" i="5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B49" i="2"/>
  <c r="C26" i="5"/>
  <c r="AV5" i="3"/>
  <c r="AV6" i="3"/>
  <c r="AV7" i="3"/>
  <c r="AV8" i="3"/>
  <c r="AV9" i="3"/>
  <c r="AV10" i="3"/>
  <c r="AV11" i="3"/>
  <c r="AV12" i="3"/>
  <c r="AV13" i="3"/>
  <c r="AV14" i="3"/>
  <c r="AV15" i="3"/>
  <c r="AV16" i="3"/>
  <c r="AV17" i="3"/>
  <c r="AV18" i="3"/>
  <c r="B49" i="3"/>
  <c r="D26" i="5"/>
  <c r="AY5" i="4"/>
  <c r="AY6" i="4"/>
  <c r="AY7" i="4"/>
  <c r="AY8" i="4"/>
  <c r="AY9" i="4"/>
  <c r="AY10" i="4"/>
  <c r="AY11" i="4"/>
  <c r="AY12" i="4"/>
  <c r="AY13" i="4"/>
  <c r="AY14" i="4"/>
  <c r="AY15" i="4"/>
  <c r="AY16" i="4"/>
  <c r="AY17" i="4"/>
  <c r="AY18" i="4"/>
  <c r="B49" i="4"/>
  <c r="F26" i="5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22" i="1"/>
  <c r="B27" i="5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B50" i="2"/>
  <c r="C27" i="5"/>
  <c r="BE5" i="3"/>
  <c r="BE6" i="3"/>
  <c r="BE7" i="3"/>
  <c r="BE8" i="3"/>
  <c r="BE9" i="3"/>
  <c r="BE10" i="3"/>
  <c r="BE11" i="3"/>
  <c r="BE12" i="3"/>
  <c r="BE13" i="3"/>
  <c r="BE14" i="3"/>
  <c r="BE15" i="3"/>
  <c r="BE16" i="3"/>
  <c r="BE17" i="3"/>
  <c r="BE18" i="3"/>
  <c r="AL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B50" i="3"/>
  <c r="D27" i="5"/>
  <c r="BH5" i="4"/>
  <c r="BH6" i="4"/>
  <c r="BH7" i="4"/>
  <c r="BH8" i="4"/>
  <c r="BH9" i="4"/>
  <c r="BH10" i="4"/>
  <c r="BH11" i="4"/>
  <c r="BH12" i="4"/>
  <c r="BH13" i="4"/>
  <c r="BH14" i="4"/>
  <c r="BH15" i="4"/>
  <c r="BH16" i="4"/>
  <c r="BH17" i="4"/>
  <c r="BH18" i="4"/>
  <c r="F27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22" i="1"/>
  <c r="B51" i="1"/>
  <c r="B28" i="5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B51" i="2"/>
  <c r="C28" i="5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AS5" i="3"/>
  <c r="AS6" i="3"/>
  <c r="AS7" i="3"/>
  <c r="AS8" i="3"/>
  <c r="AS9" i="3"/>
  <c r="AS10" i="3"/>
  <c r="AS11" i="3"/>
  <c r="AS12" i="3"/>
  <c r="AS13" i="3"/>
  <c r="AS14" i="3"/>
  <c r="AS15" i="3"/>
  <c r="AS16" i="3"/>
  <c r="AS17" i="3"/>
  <c r="AS18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B51" i="3"/>
  <c r="D28" i="5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B51" i="4"/>
  <c r="F28" i="5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B52" i="1"/>
  <c r="B29" i="5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B52" i="2"/>
  <c r="C29" i="5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B52" i="3"/>
  <c r="D29" i="5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B52" i="4"/>
  <c r="F29" i="5"/>
  <c r="F30" i="5"/>
  <c r="D30" i="5"/>
  <c r="C30" i="5"/>
  <c r="B30" i="5"/>
  <c r="Q5" i="1"/>
  <c r="AG5" i="1"/>
  <c r="AZ5" i="1"/>
  <c r="B26" i="1"/>
  <c r="B2" i="5"/>
  <c r="Q5" i="2"/>
  <c r="AG5" i="2"/>
  <c r="AZ5" i="2"/>
  <c r="B26" i="2"/>
  <c r="C2" i="5"/>
  <c r="Q5" i="3"/>
  <c r="AM5" i="3"/>
  <c r="BF5" i="3"/>
  <c r="B26" i="3"/>
  <c r="D2" i="5"/>
  <c r="P5" i="4"/>
  <c r="T5" i="4"/>
  <c r="AO5" i="4"/>
  <c r="AP5" i="4"/>
  <c r="BI5" i="4"/>
  <c r="F2" i="5"/>
  <c r="Q6" i="1"/>
  <c r="AG6" i="1"/>
  <c r="AZ6" i="1"/>
  <c r="B27" i="1"/>
  <c r="B3" i="5"/>
  <c r="Q6" i="2"/>
  <c r="AG6" i="2"/>
  <c r="AZ6" i="2"/>
  <c r="B27" i="2"/>
  <c r="C3" i="5"/>
  <c r="Q6" i="3"/>
  <c r="AM6" i="3"/>
  <c r="BF6" i="3"/>
  <c r="B27" i="3"/>
  <c r="D3" i="5"/>
  <c r="P6" i="4"/>
  <c r="T6" i="4"/>
  <c r="AO6" i="4"/>
  <c r="AP6" i="4"/>
  <c r="BI6" i="4"/>
  <c r="B27" i="4"/>
  <c r="F3" i="5"/>
  <c r="Q7" i="1"/>
  <c r="AG7" i="1"/>
  <c r="AZ7" i="1"/>
  <c r="B28" i="1"/>
  <c r="B4" i="5"/>
  <c r="Q7" i="2"/>
  <c r="AG7" i="2"/>
  <c r="AZ7" i="2"/>
  <c r="B28" i="2"/>
  <c r="C4" i="5"/>
  <c r="Q7" i="3"/>
  <c r="AM7" i="3"/>
  <c r="BF7" i="3"/>
  <c r="B28" i="3"/>
  <c r="D4" i="5"/>
  <c r="P7" i="4"/>
  <c r="T7" i="4"/>
  <c r="AO7" i="4"/>
  <c r="AP7" i="4"/>
  <c r="BI7" i="4"/>
  <c r="B28" i="4"/>
  <c r="F4" i="5"/>
  <c r="Q8" i="1"/>
  <c r="AG8" i="1"/>
  <c r="AZ8" i="1"/>
  <c r="B29" i="1"/>
  <c r="B5" i="5"/>
  <c r="Q8" i="2"/>
  <c r="AG8" i="2"/>
  <c r="AZ8" i="2"/>
  <c r="B29" i="2"/>
  <c r="C5" i="5"/>
  <c r="Q8" i="3"/>
  <c r="AM8" i="3"/>
  <c r="BF8" i="3"/>
  <c r="B29" i="3"/>
  <c r="D5" i="5"/>
  <c r="P8" i="4"/>
  <c r="T8" i="4"/>
  <c r="AO8" i="4"/>
  <c r="AP8" i="4"/>
  <c r="BI8" i="4"/>
  <c r="B29" i="4"/>
  <c r="F5" i="5"/>
  <c r="Q9" i="1"/>
  <c r="AG9" i="1"/>
  <c r="AZ9" i="1"/>
  <c r="B30" i="1"/>
  <c r="B6" i="5"/>
  <c r="Q9" i="2"/>
  <c r="AG9" i="2"/>
  <c r="AZ9" i="2"/>
  <c r="B30" i="2"/>
  <c r="C6" i="5"/>
  <c r="Q9" i="3"/>
  <c r="AM9" i="3"/>
  <c r="BF9" i="3"/>
  <c r="B30" i="3"/>
  <c r="D6" i="5"/>
  <c r="P9" i="4"/>
  <c r="T9" i="4"/>
  <c r="AO9" i="4"/>
  <c r="AP9" i="4"/>
  <c r="BI9" i="4"/>
  <c r="B30" i="4"/>
  <c r="F6" i="5"/>
  <c r="Q10" i="1"/>
  <c r="AG10" i="1"/>
  <c r="AZ10" i="1"/>
  <c r="B31" i="1"/>
  <c r="B7" i="5"/>
  <c r="Q10" i="2"/>
  <c r="AG10" i="2"/>
  <c r="AZ10" i="2"/>
  <c r="B31" i="2"/>
  <c r="C7" i="5"/>
  <c r="Q10" i="3"/>
  <c r="AM10" i="3"/>
  <c r="BF10" i="3"/>
  <c r="B31" i="3"/>
  <c r="D7" i="5"/>
  <c r="P10" i="4"/>
  <c r="T10" i="4"/>
  <c r="AO10" i="4"/>
  <c r="AP10" i="4"/>
  <c r="BI10" i="4"/>
  <c r="B31" i="4"/>
  <c r="F7" i="5"/>
  <c r="Q11" i="1"/>
  <c r="AG11" i="1"/>
  <c r="AZ11" i="1"/>
  <c r="B32" i="1"/>
  <c r="B8" i="5"/>
  <c r="Q11" i="2"/>
  <c r="AG11" i="2"/>
  <c r="AZ11" i="2"/>
  <c r="B32" i="2"/>
  <c r="C8" i="5"/>
  <c r="Q11" i="3"/>
  <c r="AM11" i="3"/>
  <c r="BF11" i="3"/>
  <c r="B32" i="3"/>
  <c r="D8" i="5"/>
  <c r="P11" i="4"/>
  <c r="T11" i="4"/>
  <c r="AO11" i="4"/>
  <c r="AP11" i="4"/>
  <c r="BI11" i="4"/>
  <c r="B32" i="4"/>
  <c r="F8" i="5"/>
  <c r="Q12" i="1"/>
  <c r="AG12" i="1"/>
  <c r="AZ12" i="1"/>
  <c r="B33" i="1"/>
  <c r="B9" i="5"/>
  <c r="Q12" i="2"/>
  <c r="AG12" i="2"/>
  <c r="AZ12" i="2"/>
  <c r="B33" i="2"/>
  <c r="C9" i="5"/>
  <c r="Q12" i="3"/>
  <c r="AM12" i="3"/>
  <c r="BF12" i="3"/>
  <c r="B33" i="3"/>
  <c r="D9" i="5"/>
  <c r="P12" i="4"/>
  <c r="T12" i="4"/>
  <c r="AO12" i="4"/>
  <c r="AP12" i="4"/>
  <c r="BI12" i="4"/>
  <c r="B33" i="4"/>
  <c r="F9" i="5"/>
  <c r="Q13" i="1"/>
  <c r="AG13" i="1"/>
  <c r="AZ13" i="1"/>
  <c r="B34" i="1"/>
  <c r="B10" i="5"/>
  <c r="Q13" i="2"/>
  <c r="AG13" i="2"/>
  <c r="AZ13" i="2"/>
  <c r="B34" i="2"/>
  <c r="C10" i="5"/>
  <c r="Q13" i="3"/>
  <c r="AM13" i="3"/>
  <c r="BF13" i="3"/>
  <c r="B34" i="3"/>
  <c r="D10" i="5"/>
  <c r="P13" i="4"/>
  <c r="T13" i="4"/>
  <c r="AO13" i="4"/>
  <c r="AP13" i="4"/>
  <c r="BI13" i="4"/>
  <c r="B34" i="4"/>
  <c r="F10" i="5"/>
  <c r="Q14" i="1"/>
  <c r="AG14" i="1"/>
  <c r="AZ14" i="1"/>
  <c r="B35" i="1"/>
  <c r="B11" i="5"/>
  <c r="Q14" i="2"/>
  <c r="AG14" i="2"/>
  <c r="AZ14" i="2"/>
  <c r="B35" i="2"/>
  <c r="C11" i="5"/>
  <c r="Q14" i="3"/>
  <c r="AM14" i="3"/>
  <c r="BF14" i="3"/>
  <c r="B35" i="3"/>
  <c r="D11" i="5"/>
  <c r="P14" i="4"/>
  <c r="T14" i="4"/>
  <c r="AO14" i="4"/>
  <c r="AP14" i="4"/>
  <c r="BI14" i="4"/>
  <c r="B35" i="4"/>
  <c r="F11" i="5"/>
  <c r="Q15" i="1"/>
  <c r="AG15" i="1"/>
  <c r="AZ15" i="1"/>
  <c r="B36" i="1"/>
  <c r="B12" i="5"/>
  <c r="Q15" i="2"/>
  <c r="AG15" i="2"/>
  <c r="AZ15" i="2"/>
  <c r="B36" i="2"/>
  <c r="C12" i="5"/>
  <c r="Q15" i="3"/>
  <c r="AM15" i="3"/>
  <c r="BF15" i="3"/>
  <c r="B36" i="3"/>
  <c r="D12" i="5"/>
  <c r="P15" i="4"/>
  <c r="T15" i="4"/>
  <c r="AO15" i="4"/>
  <c r="AP15" i="4"/>
  <c r="BI15" i="4"/>
  <c r="B36" i="4"/>
  <c r="F12" i="5"/>
  <c r="Q16" i="1"/>
  <c r="AG16" i="1"/>
  <c r="AZ16" i="1"/>
  <c r="B37" i="1"/>
  <c r="B13" i="5"/>
  <c r="Q16" i="2"/>
  <c r="AG16" i="2"/>
  <c r="AZ16" i="2"/>
  <c r="B37" i="2"/>
  <c r="C13" i="5"/>
  <c r="Q16" i="3"/>
  <c r="AM16" i="3"/>
  <c r="BF16" i="3"/>
  <c r="B37" i="3"/>
  <c r="D13" i="5"/>
  <c r="P16" i="4"/>
  <c r="T16" i="4"/>
  <c r="AO16" i="4"/>
  <c r="AP16" i="4"/>
  <c r="BI16" i="4"/>
  <c r="B37" i="4"/>
  <c r="F13" i="5"/>
  <c r="Q17" i="1"/>
  <c r="AG17" i="1"/>
  <c r="AZ17" i="1"/>
  <c r="B38" i="1"/>
  <c r="B14" i="5"/>
  <c r="Q17" i="2"/>
  <c r="AG17" i="2"/>
  <c r="AZ17" i="2"/>
  <c r="B38" i="2"/>
  <c r="C14" i="5"/>
  <c r="Q17" i="3"/>
  <c r="AM17" i="3"/>
  <c r="BF17" i="3"/>
  <c r="B38" i="3"/>
  <c r="D14" i="5"/>
  <c r="P17" i="4"/>
  <c r="T17" i="4"/>
  <c r="AO17" i="4"/>
  <c r="AP17" i="4"/>
  <c r="BI17" i="4"/>
  <c r="B38" i="4"/>
  <c r="F14" i="5"/>
  <c r="Q18" i="1"/>
  <c r="AG18" i="1"/>
  <c r="AZ18" i="1"/>
  <c r="B39" i="1"/>
  <c r="B15" i="5"/>
  <c r="Q18" i="2"/>
  <c r="AG18" i="2"/>
  <c r="AZ18" i="2"/>
  <c r="B39" i="2"/>
  <c r="C15" i="5"/>
  <c r="Q18" i="3"/>
  <c r="AM18" i="3"/>
  <c r="BF18" i="3"/>
  <c r="B39" i="3"/>
  <c r="D15" i="5"/>
  <c r="P18" i="4"/>
  <c r="T18" i="4"/>
  <c r="AO18" i="4"/>
  <c r="AP18" i="4"/>
  <c r="BI18" i="4"/>
  <c r="B39" i="4"/>
  <c r="F15" i="5"/>
  <c r="Q19" i="1"/>
  <c r="AG19" i="1"/>
  <c r="AY19" i="1"/>
  <c r="AS19" i="1"/>
  <c r="AP19" i="1"/>
  <c r="AM19" i="1"/>
  <c r="AJ19" i="1"/>
  <c r="AV19" i="1"/>
  <c r="AZ19" i="1"/>
  <c r="B40" i="1"/>
  <c r="B16" i="5"/>
  <c r="Q19" i="2"/>
  <c r="AG19" i="2"/>
  <c r="AY19" i="2"/>
  <c r="AS19" i="2"/>
  <c r="AP19" i="2"/>
  <c r="AM19" i="2"/>
  <c r="AJ19" i="2"/>
  <c r="AV19" i="2"/>
  <c r="AZ19" i="2"/>
  <c r="B40" i="2"/>
  <c r="C16" i="5"/>
  <c r="Q19" i="3"/>
  <c r="AM19" i="3"/>
  <c r="BE19" i="3"/>
  <c r="AY19" i="3"/>
  <c r="AV19" i="3"/>
  <c r="AS19" i="3"/>
  <c r="AP19" i="3"/>
  <c r="BB19" i="3"/>
  <c r="BF19" i="3"/>
  <c r="B40" i="3"/>
  <c r="D16" i="5"/>
  <c r="P19" i="4"/>
  <c r="T19" i="4"/>
  <c r="AO19" i="4"/>
  <c r="AP19" i="4"/>
  <c r="BH19" i="4"/>
  <c r="BB19" i="4"/>
  <c r="AY19" i="4"/>
  <c r="AV19" i="4"/>
  <c r="AS19" i="4"/>
  <c r="BE19" i="4"/>
  <c r="BI19" i="4"/>
  <c r="B40" i="4"/>
  <c r="F16" i="5"/>
  <c r="Q20" i="1"/>
  <c r="AG20" i="1"/>
  <c r="AY20" i="1"/>
  <c r="AS20" i="1"/>
  <c r="AP20" i="1"/>
  <c r="AM20" i="1"/>
  <c r="AJ20" i="1"/>
  <c r="AV20" i="1"/>
  <c r="AZ20" i="1"/>
  <c r="B41" i="1"/>
  <c r="B17" i="5"/>
  <c r="Q20" i="2"/>
  <c r="AG20" i="2"/>
  <c r="AY20" i="2"/>
  <c r="AS20" i="2"/>
  <c r="AP20" i="2"/>
  <c r="AM20" i="2"/>
  <c r="AJ20" i="2"/>
  <c r="AV20" i="2"/>
  <c r="AZ20" i="2"/>
  <c r="B41" i="2"/>
  <c r="C17" i="5"/>
  <c r="Q20" i="3"/>
  <c r="AM20" i="3"/>
  <c r="BE20" i="3"/>
  <c r="AY20" i="3"/>
  <c r="AV20" i="3"/>
  <c r="AS20" i="3"/>
  <c r="AP20" i="3"/>
  <c r="BB20" i="3"/>
  <c r="BF20" i="3"/>
  <c r="B41" i="3"/>
  <c r="D17" i="5"/>
  <c r="P20" i="4"/>
  <c r="T20" i="4"/>
  <c r="AO20" i="4"/>
  <c r="AP20" i="4"/>
  <c r="BH20" i="4"/>
  <c r="BB20" i="4"/>
  <c r="AY20" i="4"/>
  <c r="AV20" i="4"/>
  <c r="AS20" i="4"/>
  <c r="BE20" i="4"/>
  <c r="BI20" i="4"/>
  <c r="B41" i="4"/>
  <c r="F17" i="5"/>
  <c r="Q21" i="1"/>
  <c r="AG21" i="1"/>
  <c r="AY21" i="1"/>
  <c r="AS21" i="1"/>
  <c r="AP21" i="1"/>
  <c r="AM21" i="1"/>
  <c r="AJ21" i="1"/>
  <c r="AV21" i="1"/>
  <c r="AZ21" i="1"/>
  <c r="B42" i="1"/>
  <c r="B18" i="5"/>
  <c r="Q21" i="2"/>
  <c r="AG21" i="2"/>
  <c r="AY21" i="2"/>
  <c r="AS21" i="2"/>
  <c r="AP21" i="2"/>
  <c r="AM21" i="2"/>
  <c r="AJ21" i="2"/>
  <c r="AV21" i="2"/>
  <c r="AZ21" i="2"/>
  <c r="B42" i="2"/>
  <c r="C18" i="5"/>
  <c r="Q21" i="3"/>
  <c r="AM21" i="3"/>
  <c r="BE21" i="3"/>
  <c r="AY21" i="3"/>
  <c r="AV21" i="3"/>
  <c r="AS21" i="3"/>
  <c r="AP21" i="3"/>
  <c r="BB21" i="3"/>
  <c r="BF21" i="3"/>
  <c r="B42" i="3"/>
  <c r="D18" i="5"/>
  <c r="P21" i="4"/>
  <c r="T21" i="4"/>
  <c r="AO21" i="4"/>
  <c r="AP21" i="4"/>
  <c r="BH21" i="4"/>
  <c r="BB21" i="4"/>
  <c r="AY21" i="4"/>
  <c r="AV21" i="4"/>
  <c r="AS21" i="4"/>
  <c r="BE21" i="4"/>
  <c r="BI21" i="4"/>
  <c r="B42" i="4"/>
  <c r="F18" i="5"/>
  <c r="F19" i="5"/>
  <c r="D19" i="5"/>
  <c r="C19" i="5"/>
  <c r="B19" i="5"/>
  <c r="C52" i="4"/>
  <c r="D52" i="4"/>
  <c r="F52" i="4"/>
  <c r="C51" i="4"/>
  <c r="E51" i="4"/>
  <c r="F51" i="4"/>
  <c r="E50" i="4"/>
  <c r="F50" i="4"/>
  <c r="E49" i="4"/>
  <c r="F49" i="4"/>
  <c r="C48" i="4"/>
  <c r="D48" i="4"/>
  <c r="F48" i="4"/>
  <c r="C47" i="4"/>
  <c r="D47" i="4"/>
  <c r="E47" i="4"/>
  <c r="F47" i="4"/>
  <c r="D46" i="4"/>
  <c r="E46" i="4"/>
  <c r="F46" i="4"/>
  <c r="C45" i="4"/>
  <c r="D45" i="4"/>
  <c r="E45" i="4"/>
  <c r="F45" i="4"/>
  <c r="C42" i="4"/>
  <c r="D42" i="4"/>
  <c r="E42" i="4"/>
  <c r="F42" i="4"/>
  <c r="C41" i="4"/>
  <c r="D41" i="4"/>
  <c r="E41" i="4"/>
  <c r="F41" i="4"/>
  <c r="C40" i="4"/>
  <c r="D40" i="4"/>
  <c r="E40" i="4"/>
  <c r="F40" i="4"/>
  <c r="C39" i="4"/>
  <c r="D39" i="4"/>
  <c r="E39" i="4"/>
  <c r="F39" i="4"/>
  <c r="C38" i="4"/>
  <c r="D38" i="4"/>
  <c r="E38" i="4"/>
  <c r="F38" i="4"/>
  <c r="C37" i="4"/>
  <c r="D37" i="4"/>
  <c r="E37" i="4"/>
  <c r="F37" i="4"/>
  <c r="C36" i="4"/>
  <c r="D36" i="4"/>
  <c r="E36" i="4"/>
  <c r="F36" i="4"/>
  <c r="C35" i="4"/>
  <c r="D35" i="4"/>
  <c r="E35" i="4"/>
  <c r="F35" i="4"/>
  <c r="C34" i="4"/>
  <c r="D34" i="4"/>
  <c r="E34" i="4"/>
  <c r="F34" i="4"/>
  <c r="C33" i="4"/>
  <c r="D33" i="4"/>
  <c r="E33" i="4"/>
  <c r="F33" i="4"/>
  <c r="C32" i="4"/>
  <c r="D32" i="4"/>
  <c r="E32" i="4"/>
  <c r="F32" i="4"/>
  <c r="C31" i="4"/>
  <c r="D31" i="4"/>
  <c r="E31" i="4"/>
  <c r="F31" i="4"/>
  <c r="C30" i="4"/>
  <c r="D30" i="4"/>
  <c r="E30" i="4"/>
  <c r="F30" i="4"/>
  <c r="C29" i="4"/>
  <c r="D29" i="4"/>
  <c r="E29" i="4"/>
  <c r="F29" i="4"/>
  <c r="C28" i="4"/>
  <c r="D28" i="4"/>
  <c r="E28" i="4"/>
  <c r="F28" i="4"/>
  <c r="C27" i="4"/>
  <c r="D27" i="4"/>
  <c r="E27" i="4"/>
  <c r="F27" i="4"/>
  <c r="C26" i="4"/>
  <c r="D26" i="4"/>
  <c r="E26" i="4"/>
  <c r="F26" i="4"/>
  <c r="AP22" i="4"/>
  <c r="AO22" i="4"/>
  <c r="T22" i="4"/>
  <c r="P22" i="4"/>
  <c r="U2" i="4"/>
  <c r="AQ2" i="4"/>
  <c r="C52" i="3"/>
  <c r="D52" i="3"/>
  <c r="F52" i="3"/>
  <c r="C51" i="3"/>
  <c r="E51" i="3"/>
  <c r="F51" i="3"/>
  <c r="E50" i="3"/>
  <c r="F50" i="3"/>
  <c r="E49" i="3"/>
  <c r="F49" i="3"/>
  <c r="C48" i="3"/>
  <c r="D48" i="3"/>
  <c r="F48" i="3"/>
  <c r="C47" i="3"/>
  <c r="D47" i="3"/>
  <c r="E47" i="3"/>
  <c r="F47" i="3"/>
  <c r="D46" i="3"/>
  <c r="E46" i="3"/>
  <c r="F46" i="3"/>
  <c r="C45" i="3"/>
  <c r="D45" i="3"/>
  <c r="E45" i="3"/>
  <c r="F45" i="3"/>
  <c r="C42" i="3"/>
  <c r="D42" i="3"/>
  <c r="E42" i="3"/>
  <c r="F42" i="3"/>
  <c r="C41" i="3"/>
  <c r="D41" i="3"/>
  <c r="E41" i="3"/>
  <c r="F41" i="3"/>
  <c r="C40" i="3"/>
  <c r="D40" i="3"/>
  <c r="E40" i="3"/>
  <c r="F40" i="3"/>
  <c r="C39" i="3"/>
  <c r="D39" i="3"/>
  <c r="E39" i="3"/>
  <c r="F39" i="3"/>
  <c r="C38" i="3"/>
  <c r="D38" i="3"/>
  <c r="E38" i="3"/>
  <c r="F38" i="3"/>
  <c r="C37" i="3"/>
  <c r="D37" i="3"/>
  <c r="E37" i="3"/>
  <c r="F37" i="3"/>
  <c r="C36" i="3"/>
  <c r="D36" i="3"/>
  <c r="E36" i="3"/>
  <c r="F36" i="3"/>
  <c r="C35" i="3"/>
  <c r="D35" i="3"/>
  <c r="E35" i="3"/>
  <c r="F35" i="3"/>
  <c r="C34" i="3"/>
  <c r="D34" i="3"/>
  <c r="E34" i="3"/>
  <c r="F34" i="3"/>
  <c r="C33" i="3"/>
  <c r="D33" i="3"/>
  <c r="E33" i="3"/>
  <c r="F33" i="3"/>
  <c r="C32" i="3"/>
  <c r="D32" i="3"/>
  <c r="E32" i="3"/>
  <c r="F32" i="3"/>
  <c r="C31" i="3"/>
  <c r="D31" i="3"/>
  <c r="E31" i="3"/>
  <c r="F31" i="3"/>
  <c r="C30" i="3"/>
  <c r="D30" i="3"/>
  <c r="E30" i="3"/>
  <c r="F30" i="3"/>
  <c r="C29" i="3"/>
  <c r="D29" i="3"/>
  <c r="E29" i="3"/>
  <c r="F29" i="3"/>
  <c r="C28" i="3"/>
  <c r="D28" i="3"/>
  <c r="E28" i="3"/>
  <c r="F28" i="3"/>
  <c r="C27" i="3"/>
  <c r="D27" i="3"/>
  <c r="E27" i="3"/>
  <c r="F27" i="3"/>
  <c r="C26" i="3"/>
  <c r="D26" i="3"/>
  <c r="E26" i="3"/>
  <c r="F26" i="3"/>
  <c r="Q22" i="3"/>
  <c r="R2" i="3"/>
  <c r="AN2" i="3"/>
  <c r="C52" i="2"/>
  <c r="D52" i="2"/>
  <c r="F52" i="2"/>
  <c r="C51" i="2"/>
  <c r="E51" i="2"/>
  <c r="F51" i="2"/>
  <c r="E50" i="2"/>
  <c r="F50" i="2"/>
  <c r="E49" i="2"/>
  <c r="F49" i="2"/>
  <c r="C48" i="2"/>
  <c r="D48" i="2"/>
  <c r="F48" i="2"/>
  <c r="C47" i="2"/>
  <c r="D47" i="2"/>
  <c r="E47" i="2"/>
  <c r="F47" i="2"/>
  <c r="D46" i="2"/>
  <c r="E46" i="2"/>
  <c r="F46" i="2"/>
  <c r="C45" i="2"/>
  <c r="D45" i="2"/>
  <c r="E45" i="2"/>
  <c r="F45" i="2"/>
  <c r="C42" i="2"/>
  <c r="D42" i="2"/>
  <c r="E42" i="2"/>
  <c r="F42" i="2"/>
  <c r="C41" i="2"/>
  <c r="D41" i="2"/>
  <c r="E41" i="2"/>
  <c r="F41" i="2"/>
  <c r="C40" i="2"/>
  <c r="D40" i="2"/>
  <c r="E40" i="2"/>
  <c r="F40" i="2"/>
  <c r="C39" i="2"/>
  <c r="D39" i="2"/>
  <c r="E39" i="2"/>
  <c r="F39" i="2"/>
  <c r="C38" i="2"/>
  <c r="D38" i="2"/>
  <c r="E38" i="2"/>
  <c r="F38" i="2"/>
  <c r="C37" i="2"/>
  <c r="D37" i="2"/>
  <c r="E37" i="2"/>
  <c r="F37" i="2"/>
  <c r="C36" i="2"/>
  <c r="D36" i="2"/>
  <c r="E36" i="2"/>
  <c r="F36" i="2"/>
  <c r="C35" i="2"/>
  <c r="D35" i="2"/>
  <c r="E35" i="2"/>
  <c r="F35" i="2"/>
  <c r="C34" i="2"/>
  <c r="D34" i="2"/>
  <c r="E34" i="2"/>
  <c r="F34" i="2"/>
  <c r="C33" i="2"/>
  <c r="D33" i="2"/>
  <c r="E33" i="2"/>
  <c r="F33" i="2"/>
  <c r="C32" i="2"/>
  <c r="D32" i="2"/>
  <c r="E32" i="2"/>
  <c r="F32" i="2"/>
  <c r="C31" i="2"/>
  <c r="D31" i="2"/>
  <c r="E31" i="2"/>
  <c r="F31" i="2"/>
  <c r="C30" i="2"/>
  <c r="D30" i="2"/>
  <c r="E30" i="2"/>
  <c r="F30" i="2"/>
  <c r="C29" i="2"/>
  <c r="D29" i="2"/>
  <c r="E29" i="2"/>
  <c r="F29" i="2"/>
  <c r="C28" i="2"/>
  <c r="D28" i="2"/>
  <c r="E28" i="2"/>
  <c r="F28" i="2"/>
  <c r="C27" i="2"/>
  <c r="D27" i="2"/>
  <c r="E27" i="2"/>
  <c r="F27" i="2"/>
  <c r="C26" i="2"/>
  <c r="D26" i="2"/>
  <c r="E26" i="2"/>
  <c r="F26" i="2"/>
  <c r="AG22" i="2"/>
  <c r="Q22" i="2"/>
  <c r="R2" i="2"/>
  <c r="AH2" i="2"/>
  <c r="C52" i="1"/>
  <c r="D52" i="1"/>
  <c r="F52" i="1"/>
  <c r="C51" i="1"/>
  <c r="E51" i="1"/>
  <c r="F51" i="1"/>
  <c r="E50" i="1"/>
  <c r="F50" i="1"/>
  <c r="E49" i="1"/>
  <c r="F49" i="1"/>
  <c r="C48" i="1"/>
  <c r="D48" i="1"/>
  <c r="F48" i="1"/>
  <c r="C47" i="1"/>
  <c r="D47" i="1"/>
  <c r="E47" i="1"/>
  <c r="F47" i="1"/>
  <c r="D46" i="1"/>
  <c r="E46" i="1"/>
  <c r="F46" i="1"/>
  <c r="C45" i="1"/>
  <c r="D45" i="1"/>
  <c r="E45" i="1"/>
  <c r="F45" i="1"/>
  <c r="C42" i="1"/>
  <c r="D42" i="1"/>
  <c r="E42" i="1"/>
  <c r="F42" i="1"/>
  <c r="C41" i="1"/>
  <c r="D41" i="1"/>
  <c r="E41" i="1"/>
  <c r="F41" i="1"/>
  <c r="C40" i="1"/>
  <c r="D40" i="1"/>
  <c r="E40" i="1"/>
  <c r="F40" i="1"/>
  <c r="C39" i="1"/>
  <c r="D39" i="1"/>
  <c r="E39" i="1"/>
  <c r="F39" i="1"/>
  <c r="C38" i="1"/>
  <c r="D38" i="1"/>
  <c r="E38" i="1"/>
  <c r="F38" i="1"/>
  <c r="C37" i="1"/>
  <c r="D37" i="1"/>
  <c r="E37" i="1"/>
  <c r="F37" i="1"/>
  <c r="C36" i="1"/>
  <c r="D36" i="1"/>
  <c r="E36" i="1"/>
  <c r="F36" i="1"/>
  <c r="C35" i="1"/>
  <c r="D35" i="1"/>
  <c r="E35" i="1"/>
  <c r="F35" i="1"/>
  <c r="C34" i="1"/>
  <c r="D34" i="1"/>
  <c r="E34" i="1"/>
  <c r="F34" i="1"/>
  <c r="C33" i="1"/>
  <c r="D33" i="1"/>
  <c r="E33" i="1"/>
  <c r="F33" i="1"/>
  <c r="C32" i="1"/>
  <c r="D32" i="1"/>
  <c r="E32" i="1"/>
  <c r="F32" i="1"/>
  <c r="C31" i="1"/>
  <c r="D31" i="1"/>
  <c r="E31" i="1"/>
  <c r="F31" i="1"/>
  <c r="C30" i="1"/>
  <c r="D30" i="1"/>
  <c r="E30" i="1"/>
  <c r="F30" i="1"/>
  <c r="C29" i="1"/>
  <c r="D29" i="1"/>
  <c r="E29" i="1"/>
  <c r="F29" i="1"/>
  <c r="C28" i="1"/>
  <c r="D28" i="1"/>
  <c r="E28" i="1"/>
  <c r="F28" i="1"/>
  <c r="C27" i="1"/>
  <c r="D27" i="1"/>
  <c r="E27" i="1"/>
  <c r="F27" i="1"/>
  <c r="C26" i="1"/>
  <c r="D26" i="1"/>
  <c r="E26" i="1"/>
  <c r="F26" i="1"/>
  <c r="AZ22" i="1"/>
  <c r="AG22" i="1"/>
  <c r="Q22" i="1"/>
  <c r="R2" i="1"/>
  <c r="AH2" i="1"/>
</calcChain>
</file>

<file path=xl/sharedStrings.xml><?xml version="1.0" encoding="utf-8"?>
<sst xmlns="http://schemas.openxmlformats.org/spreadsheetml/2006/main" count="648" uniqueCount="60">
  <si>
    <t>Student Name</t>
  </si>
  <si>
    <t>Week 1</t>
  </si>
  <si>
    <t>Science</t>
  </si>
  <si>
    <t>minutes</t>
  </si>
  <si>
    <t>Math</t>
  </si>
  <si>
    <t>Relegion</t>
  </si>
  <si>
    <t>English</t>
  </si>
  <si>
    <t>Social</t>
  </si>
  <si>
    <t>Total</t>
  </si>
  <si>
    <t>Arabic</t>
  </si>
  <si>
    <t>Art</t>
  </si>
  <si>
    <t>Computer</t>
  </si>
  <si>
    <t xml:space="preserve">Total </t>
  </si>
  <si>
    <t>Start</t>
  </si>
  <si>
    <t>end</t>
  </si>
  <si>
    <t>Total minutes</t>
  </si>
  <si>
    <t xml:space="preserve">Student name </t>
  </si>
  <si>
    <t>Day 1</t>
  </si>
  <si>
    <t>Day 2</t>
  </si>
  <si>
    <t>Day 3</t>
  </si>
  <si>
    <t xml:space="preserve">Subject </t>
  </si>
  <si>
    <t xml:space="preserve">Relegion </t>
  </si>
  <si>
    <t xml:space="preserve">Arabic Language </t>
  </si>
  <si>
    <t xml:space="preserve">Science </t>
  </si>
  <si>
    <t xml:space="preserve">English Language </t>
  </si>
  <si>
    <t xml:space="preserve">Computer </t>
  </si>
  <si>
    <t xml:space="preserve">Art </t>
  </si>
  <si>
    <t xml:space="preserve">Math </t>
  </si>
  <si>
    <t xml:space="preserve">Social </t>
  </si>
  <si>
    <t>Week 2</t>
  </si>
  <si>
    <t>Week 3</t>
  </si>
  <si>
    <t>Week 4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</si>
  <si>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</si>
  <si>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</si>
  <si>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</si>
  <si>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</si>
  <si>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</si>
  <si>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</si>
  <si>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</si>
  <si>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</si>
  <si>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</si>
  <si>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 xml:space="preserve">Student 10 </t>
  </si>
  <si>
    <t xml:space="preserve">Student 11 </t>
  </si>
  <si>
    <t>Student 12</t>
  </si>
  <si>
    <t>Student 13</t>
  </si>
  <si>
    <t>Student 14</t>
  </si>
  <si>
    <t xml:space="preserve">Student 15 </t>
  </si>
  <si>
    <t xml:space="preserve">Student 16 </t>
  </si>
  <si>
    <t>Student 17</t>
  </si>
  <si>
    <t xml:space="preserve">Week </t>
  </si>
  <si>
    <t>Student</t>
  </si>
  <si>
    <t>Subject</t>
  </si>
  <si>
    <t>hours</t>
  </si>
  <si>
    <t xml:space="preserve">Total learning hours </t>
  </si>
  <si>
    <t>Average in a day</t>
  </si>
  <si>
    <t xml:space="preserve">Average in a week </t>
  </si>
  <si>
    <t>day 1</t>
  </si>
  <si>
    <t>day 2</t>
  </si>
  <si>
    <t>day 3</t>
  </si>
  <si>
    <t xml:space="preserve">Week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</si>
</sst>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/d"/>
    <numFmt numFmtId="165" formatCode="h&quot;:&quot;mm"/>
    <numFmt numFmtId="166" formatCode="[h]:mm"/>
    <numFmt numFmtId="167" formatCode="h&quot;:&quot;mm&quot;:&quot;ss"/>
    <numFmt numFmtId="168" formatCode="[h]&quot;:&quot;mm"/>
  </numFmts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Inconsolata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7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 style="medium">
        <color rgb="FF000000"/>
      </left>
      <right/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rgb="FF000000"/>
      </left>
      <right/>
      <top style="thin">
        <color rgb="FF000000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12" xfId="0" applyFont="1" applyBorder="1"/>
    <xf numFmtId="0" fontId="2" fillId="4" borderId="17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20" fontId="2" fillId="4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left" vertical="center"/>
    </xf>
    <xf numFmtId="20" fontId="2" fillId="0" borderId="17" xfId="0" applyNumberFormat="1" applyFont="1" applyBorder="1" applyAlignment="1"/>
    <xf numFmtId="20" fontId="2" fillId="0" borderId="12" xfId="0" applyNumberFormat="1" applyFont="1" applyBorder="1" applyAlignment="1"/>
    <xf numFmtId="20" fontId="2" fillId="2" borderId="12" xfId="0" applyNumberFormat="1" applyFont="1" applyFill="1" applyBorder="1" applyAlignment="1">
      <alignment horizontal="right"/>
    </xf>
    <xf numFmtId="20" fontId="2" fillId="3" borderId="10" xfId="0" applyNumberFormat="1" applyFont="1" applyFill="1" applyBorder="1" applyAlignment="1">
      <alignment horizontal="right"/>
    </xf>
    <xf numFmtId="0" fontId="1" fillId="5" borderId="19" xfId="0" applyFont="1" applyFill="1" applyBorder="1" applyAlignment="1">
      <alignment horizontal="left" vertical="center"/>
    </xf>
    <xf numFmtId="20" fontId="2" fillId="5" borderId="17" xfId="0" applyNumberFormat="1" applyFont="1" applyFill="1" applyBorder="1" applyAlignment="1"/>
    <xf numFmtId="20" fontId="2" fillId="5" borderId="12" xfId="0" applyNumberFormat="1" applyFont="1" applyFill="1" applyBorder="1" applyAlignment="1"/>
    <xf numFmtId="0" fontId="2" fillId="5" borderId="12" xfId="0" applyFont="1" applyFill="1" applyBorder="1"/>
    <xf numFmtId="0" fontId="1" fillId="0" borderId="20" xfId="0" applyFont="1" applyBorder="1"/>
    <xf numFmtId="20" fontId="2" fillId="2" borderId="18" xfId="0" applyNumberFormat="1" applyFont="1" applyFill="1" applyBorder="1" applyAlignment="1">
      <alignment horizontal="right"/>
    </xf>
    <xf numFmtId="20" fontId="1" fillId="0" borderId="12" xfId="0" applyNumberFormat="1" applyFont="1" applyBorder="1" applyAlignment="1"/>
    <xf numFmtId="20" fontId="1" fillId="0" borderId="20" xfId="0" applyNumberFormat="1" applyFont="1" applyBorder="1" applyAlignment="1"/>
    <xf numFmtId="0" fontId="1" fillId="0" borderId="21" xfId="0" applyFont="1" applyBorder="1" applyAlignment="1">
      <alignment horizontal="left" vertical="center"/>
    </xf>
    <xf numFmtId="20" fontId="2" fillId="0" borderId="22" xfId="0" applyNumberFormat="1" applyFont="1" applyBorder="1" applyAlignment="1"/>
    <xf numFmtId="20" fontId="2" fillId="0" borderId="13" xfId="0" applyNumberFormat="1" applyFont="1" applyBorder="1" applyAlignment="1"/>
    <xf numFmtId="0" fontId="1" fillId="3" borderId="2" xfId="0" applyFont="1" applyFill="1" applyBorder="1" applyAlignment="1">
      <alignment horizontal="left" vertical="center"/>
    </xf>
    <xf numFmtId="20" fontId="1" fillId="3" borderId="24" xfId="0" applyNumberFormat="1" applyFont="1" applyFill="1" applyBorder="1" applyAlignment="1">
      <alignment horizontal="right" vertical="center"/>
    </xf>
    <xf numFmtId="165" fontId="1" fillId="3" borderId="24" xfId="0" applyNumberFormat="1" applyFont="1" applyFill="1" applyBorder="1" applyAlignment="1">
      <alignment horizontal="right" vertical="center"/>
    </xf>
    <xf numFmtId="165" fontId="1" fillId="3" borderId="24" xfId="0" applyNumberFormat="1" applyFont="1" applyFill="1" applyBorder="1" applyAlignment="1">
      <alignment horizontal="right" vertical="center"/>
    </xf>
    <xf numFmtId="165" fontId="1" fillId="3" borderId="26" xfId="0" applyNumberFormat="1" applyFont="1" applyFill="1" applyBorder="1" applyAlignment="1">
      <alignment horizontal="right" vertical="center"/>
    </xf>
    <xf numFmtId="166" fontId="1" fillId="3" borderId="24" xfId="0" applyNumberFormat="1" applyFont="1" applyFill="1" applyBorder="1" applyAlignment="1">
      <alignment horizontal="right" vertical="center"/>
    </xf>
    <xf numFmtId="166" fontId="1" fillId="3" borderId="26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right" vertical="center"/>
    </xf>
    <xf numFmtId="0" fontId="1" fillId="3" borderId="29" xfId="0" applyFont="1" applyFill="1" applyBorder="1" applyAlignment="1">
      <alignment horizontal="center" vertical="center"/>
    </xf>
    <xf numFmtId="20" fontId="1" fillId="0" borderId="30" xfId="0" applyNumberFormat="1" applyFont="1" applyBorder="1" applyAlignment="1">
      <alignment horizontal="right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20" fontId="1" fillId="5" borderId="30" xfId="0" applyNumberFormat="1" applyFont="1" applyFill="1" applyBorder="1" applyAlignment="1">
      <alignment horizontal="right" vertical="center"/>
    </xf>
    <xf numFmtId="0" fontId="1" fillId="5" borderId="31" xfId="0" applyFont="1" applyFill="1" applyBorder="1" applyAlignment="1">
      <alignment horizontal="center" vertical="center"/>
    </xf>
    <xf numFmtId="0" fontId="1" fillId="5" borderId="32" xfId="0" applyFont="1" applyFill="1" applyBorder="1" applyAlignment="1">
      <alignment horizontal="center" vertical="center"/>
    </xf>
    <xf numFmtId="20" fontId="1" fillId="6" borderId="30" xfId="0" applyNumberFormat="1" applyFont="1" applyFill="1" applyBorder="1" applyAlignment="1">
      <alignment horizontal="right" vertical="center"/>
    </xf>
    <xf numFmtId="0" fontId="1" fillId="6" borderId="31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/>
    </xf>
    <xf numFmtId="0" fontId="4" fillId="5" borderId="32" xfId="0" applyFont="1" applyFill="1" applyBorder="1" applyAlignment="1">
      <alignment horizontal="center"/>
    </xf>
    <xf numFmtId="20" fontId="1" fillId="0" borderId="0" xfId="0" applyNumberFormat="1" applyFont="1" applyAlignment="1">
      <alignment horizontal="center" vertical="center"/>
    </xf>
    <xf numFmtId="0" fontId="1" fillId="5" borderId="38" xfId="0" applyFont="1" applyFill="1" applyBorder="1" applyAlignment="1">
      <alignment horizontal="left" vertical="center"/>
    </xf>
    <xf numFmtId="20" fontId="1" fillId="5" borderId="34" xfId="0" applyNumberFormat="1" applyFont="1" applyFill="1" applyBorder="1" applyAlignment="1">
      <alignment horizontal="right" vertical="center"/>
    </xf>
    <xf numFmtId="0" fontId="1" fillId="5" borderId="35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/>
    </xf>
    <xf numFmtId="0" fontId="1" fillId="5" borderId="3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20" fontId="1" fillId="0" borderId="32" xfId="0" applyNumberFormat="1" applyFont="1" applyBorder="1" applyAlignment="1">
      <alignment horizontal="right" vertical="center"/>
    </xf>
    <xf numFmtId="166" fontId="1" fillId="3" borderId="33" xfId="0" applyNumberFormat="1" applyFont="1" applyFill="1" applyBorder="1" applyAlignment="1">
      <alignment horizontal="right" vertical="center"/>
    </xf>
    <xf numFmtId="20" fontId="1" fillId="5" borderId="32" xfId="0" applyNumberFormat="1" applyFont="1" applyFill="1" applyBorder="1" applyAlignment="1">
      <alignment horizontal="right" vertical="center"/>
    </xf>
    <xf numFmtId="20" fontId="1" fillId="3" borderId="33" xfId="0" applyNumberFormat="1" applyFont="1" applyFill="1" applyBorder="1" applyAlignment="1">
      <alignment horizontal="right" vertical="center"/>
    </xf>
    <xf numFmtId="16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3" borderId="3" xfId="0" applyNumberFormat="1" applyFont="1" applyFill="1" applyBorder="1" applyAlignment="1">
      <alignment horizontal="center" vertical="center"/>
    </xf>
    <xf numFmtId="166" fontId="1" fillId="3" borderId="25" xfId="0" applyNumberFormat="1" applyFont="1" applyFill="1" applyBorder="1" applyAlignment="1">
      <alignment horizontal="center" vertical="center"/>
    </xf>
    <xf numFmtId="168" fontId="1" fillId="3" borderId="26" xfId="0" applyNumberFormat="1" applyFont="1" applyFill="1" applyBorder="1" applyAlignment="1">
      <alignment horizontal="center" vertical="center"/>
    </xf>
    <xf numFmtId="0" fontId="1" fillId="0" borderId="31" xfId="0" applyFont="1" applyBorder="1" applyAlignment="1">
      <alignment horizontal="left" vertical="center"/>
    </xf>
    <xf numFmtId="0" fontId="1" fillId="5" borderId="31" xfId="0" applyFont="1" applyFill="1" applyBorder="1" applyAlignment="1">
      <alignment horizontal="left" vertical="center"/>
    </xf>
    <xf numFmtId="0" fontId="1" fillId="5" borderId="41" xfId="0" applyFont="1" applyFill="1" applyBorder="1" applyAlignment="1">
      <alignment horizontal="left" vertical="center"/>
    </xf>
    <xf numFmtId="0" fontId="1" fillId="3" borderId="42" xfId="0" applyFont="1" applyFill="1" applyBorder="1" applyAlignment="1">
      <alignment horizontal="center" vertical="center"/>
    </xf>
    <xf numFmtId="166" fontId="1" fillId="3" borderId="24" xfId="0" applyNumberFormat="1" applyFont="1" applyFill="1" applyBorder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1" fillId="0" borderId="48" xfId="0" applyFont="1" applyBorder="1" applyAlignment="1">
      <alignment horizontal="left" vertical="center"/>
    </xf>
    <xf numFmtId="0" fontId="1" fillId="3" borderId="49" xfId="0" applyFont="1" applyFill="1" applyBorder="1" applyAlignment="1">
      <alignment horizontal="center" vertical="center"/>
    </xf>
    <xf numFmtId="0" fontId="1" fillId="5" borderId="48" xfId="0" applyFont="1" applyFill="1" applyBorder="1" applyAlignment="1">
      <alignment horizontal="left" vertical="center"/>
    </xf>
    <xf numFmtId="0" fontId="1" fillId="0" borderId="50" xfId="0" applyFont="1" applyBorder="1" applyAlignment="1">
      <alignment horizontal="left" vertical="center"/>
    </xf>
    <xf numFmtId="20" fontId="1" fillId="6" borderId="51" xfId="0" applyNumberFormat="1" applyFont="1" applyFill="1" applyBorder="1" applyAlignment="1">
      <alignment horizontal="right" vertical="center"/>
    </xf>
    <xf numFmtId="0" fontId="1" fillId="6" borderId="52" xfId="0" applyFont="1" applyFill="1" applyBorder="1" applyAlignment="1">
      <alignment horizontal="center" vertical="center"/>
    </xf>
    <xf numFmtId="0" fontId="1" fillId="6" borderId="53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20" fontId="1" fillId="0" borderId="56" xfId="0" applyNumberFormat="1" applyFont="1" applyBorder="1" applyAlignment="1">
      <alignment horizontal="right" vertical="center"/>
    </xf>
    <xf numFmtId="20" fontId="1" fillId="5" borderId="56" xfId="0" applyNumberFormat="1" applyFont="1" applyFill="1" applyBorder="1" applyAlignment="1">
      <alignment horizontal="right" vertical="center"/>
    </xf>
    <xf numFmtId="0" fontId="1" fillId="3" borderId="57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1" fillId="0" borderId="59" xfId="0" applyFont="1" applyBorder="1" applyAlignment="1">
      <alignment horizontal="left" vertical="center"/>
    </xf>
    <xf numFmtId="0" fontId="1" fillId="5" borderId="59" xfId="0" applyFont="1" applyFill="1" applyBorder="1" applyAlignment="1">
      <alignment horizontal="left" vertical="center"/>
    </xf>
    <xf numFmtId="0" fontId="1" fillId="0" borderId="60" xfId="0" applyFont="1" applyBorder="1" applyAlignment="1">
      <alignment horizontal="left" vertical="center"/>
    </xf>
    <xf numFmtId="168" fontId="1" fillId="3" borderId="24" xfId="0" applyNumberFormat="1" applyFont="1" applyFill="1" applyBorder="1" applyAlignment="1">
      <alignment horizontal="right" vertical="center"/>
    </xf>
    <xf numFmtId="168" fontId="1" fillId="0" borderId="0" xfId="0" applyNumberFormat="1" applyFont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left" vertical="center"/>
    </xf>
    <xf numFmtId="0" fontId="1" fillId="5" borderId="63" xfId="0" applyFont="1" applyFill="1" applyBorder="1" applyAlignment="1">
      <alignment horizontal="left" vertical="center"/>
    </xf>
    <xf numFmtId="1" fontId="1" fillId="3" borderId="64" xfId="0" applyNumberFormat="1" applyFont="1" applyFill="1" applyBorder="1" applyAlignment="1">
      <alignment horizontal="right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0" borderId="62" xfId="0" applyFont="1" applyBorder="1" applyAlignment="1">
      <alignment horizontal="left" vertical="center"/>
    </xf>
    <xf numFmtId="0" fontId="1" fillId="5" borderId="62" xfId="0" applyFont="1" applyFill="1" applyBorder="1" applyAlignment="1">
      <alignment horizontal="left" vertical="center"/>
    </xf>
    <xf numFmtId="0" fontId="1" fillId="0" borderId="67" xfId="0" applyFont="1" applyBorder="1" applyAlignment="1">
      <alignment horizontal="left" vertical="center"/>
    </xf>
    <xf numFmtId="1" fontId="1" fillId="3" borderId="69" xfId="0" applyNumberFormat="1" applyFont="1" applyFill="1" applyBorder="1" applyAlignment="1">
      <alignment horizontal="right" vertical="center"/>
    </xf>
    <xf numFmtId="0" fontId="1" fillId="3" borderId="70" xfId="0" applyFont="1" applyFill="1" applyBorder="1" applyAlignment="1">
      <alignment horizontal="center" vertical="center"/>
    </xf>
    <xf numFmtId="1" fontId="1" fillId="3" borderId="71" xfId="0" applyNumberFormat="1" applyFont="1" applyFill="1" applyBorder="1" applyAlignment="1">
      <alignment horizontal="right" vertical="center"/>
    </xf>
    <xf numFmtId="1" fontId="1" fillId="3" borderId="72" xfId="0" applyNumberFormat="1" applyFont="1" applyFill="1" applyBorder="1" applyAlignment="1">
      <alignment horizontal="right" vertical="center"/>
    </xf>
    <xf numFmtId="1" fontId="1" fillId="3" borderId="73" xfId="0" applyNumberFormat="1" applyFont="1" applyFill="1" applyBorder="1" applyAlignment="1">
      <alignment horizontal="right" vertical="center"/>
    </xf>
    <xf numFmtId="0" fontId="1" fillId="0" borderId="62" xfId="0" applyFont="1" applyBorder="1" applyAlignment="1">
      <alignment horizontal="right" vertical="center"/>
    </xf>
    <xf numFmtId="0" fontId="1" fillId="5" borderId="62" xfId="0" applyFont="1" applyFill="1" applyBorder="1" applyAlignment="1">
      <alignment horizontal="right" vertical="center"/>
    </xf>
    <xf numFmtId="0" fontId="1" fillId="0" borderId="68" xfId="0" applyFont="1" applyBorder="1" applyAlignment="1">
      <alignment horizontal="right" vertical="center"/>
    </xf>
    <xf numFmtId="0" fontId="1" fillId="3" borderId="25" xfId="0" applyFont="1" applyFill="1" applyBorder="1" applyAlignment="1">
      <alignment horizontal="right" vertical="center"/>
    </xf>
    <xf numFmtId="0" fontId="1" fillId="0" borderId="23" xfId="0" applyFont="1" applyBorder="1"/>
    <xf numFmtId="0" fontId="1" fillId="3" borderId="2" xfId="0" applyFont="1" applyFill="1" applyBorder="1" applyAlignment="1">
      <alignment horizontal="right" vertical="center"/>
    </xf>
    <xf numFmtId="20" fontId="1" fillId="3" borderId="25" xfId="0" applyNumberFormat="1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center"/>
    </xf>
    <xf numFmtId="0" fontId="1" fillId="0" borderId="12" xfId="0" applyFont="1" applyBorder="1"/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0" borderId="9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16" xfId="0" applyFont="1" applyBorder="1"/>
    <xf numFmtId="0" fontId="3" fillId="3" borderId="14" xfId="0" applyFont="1" applyFill="1" applyBorder="1" applyAlignment="1">
      <alignment horizontal="center"/>
    </xf>
    <xf numFmtId="0" fontId="1" fillId="0" borderId="10" xfId="0" applyFont="1" applyBorder="1"/>
    <xf numFmtId="0" fontId="2" fillId="2" borderId="11" xfId="0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2" fillId="2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164" fontId="3" fillId="2" borderId="9" xfId="0" applyNumberFormat="1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1" fillId="0" borderId="18" xfId="0" applyFont="1" applyBorder="1"/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20" fontId="1" fillId="3" borderId="25" xfId="0" applyNumberFormat="1" applyFont="1" applyFill="1" applyBorder="1" applyAlignment="1">
      <alignment horizontal="center" vertical="center"/>
    </xf>
    <xf numFmtId="20" fontId="1" fillId="3" borderId="23" xfId="0" applyNumberFormat="1" applyFont="1" applyFill="1" applyBorder="1" applyAlignment="1">
      <alignment horizontal="center" vertical="center"/>
    </xf>
    <xf numFmtId="46" fontId="1" fillId="0" borderId="0" xfId="0" applyNumberFormat="1" applyFont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How much time each</a:t>
            </a:r>
            <a:r>
              <a:rPr lang="en-US" sz="1800" baseline="0"/>
              <a:t> student spent to learn during the weeks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'Total November'!$B$1</c:f>
              <c:strCache>
                <c:ptCount val="1"/>
                <c:pt idx="0">
                  <c:v>Week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November'!$A$2:$A$18</c:f>
              <c:strCache>
                <c:ptCount val="17"/>
                <c:pt idx="0">
                  <c:v>Student 1</c:v>
                </c:pt>
                <c:pt idx="1">
                  <c:v>Student 2</c:v>
                </c:pt>
                <c:pt idx="2">
                  <c:v>Student 3</c:v>
                </c:pt>
                <c:pt idx="3">
                  <c:v>Student 4</c:v>
                </c:pt>
                <c:pt idx="4">
                  <c:v>Student 5</c:v>
                </c:pt>
                <c:pt idx="5">
                  <c:v>Student 6</c:v>
                </c:pt>
                <c:pt idx="6">
                  <c:v>Student 7</c:v>
                </c:pt>
                <c:pt idx="7">
                  <c:v>Student 8</c:v>
                </c:pt>
                <c:pt idx="8">
                  <c:v>Student 9</c:v>
                </c:pt>
                <c:pt idx="9">
                  <c:v>Student 10 </c:v>
                </c:pt>
                <c:pt idx="10">
                  <c:v>Student 11 </c:v>
                </c:pt>
                <c:pt idx="11">
                  <c:v>Student 12</c:v>
                </c:pt>
                <c:pt idx="12">
                  <c:v>Student 13</c:v>
                </c:pt>
                <c:pt idx="13">
                  <c:v>Student 14</c:v>
                </c:pt>
                <c:pt idx="14">
                  <c:v>Student 15 </c:v>
                </c:pt>
                <c:pt idx="15">
                  <c:v>Student 16 </c:v>
                </c:pt>
                <c:pt idx="16">
                  <c:v>Student 17</c:v>
                </c:pt>
              </c:strCache>
            </c:strRef>
          </c:cat>
          <c:val>
            <c:numRef>
              <c:f>'Total November'!$B$2:$B$18</c:f>
              <c:numCache>
                <c:formatCode>h:mm</c:formatCode>
                <c:ptCount val="17"/>
                <c:pt idx="0">
                  <c:v>0.326388888888889</c:v>
                </c:pt>
                <c:pt idx="1">
                  <c:v>0.322222222222222</c:v>
                </c:pt>
                <c:pt idx="2">
                  <c:v>0.20625</c:v>
                </c:pt>
                <c:pt idx="3">
                  <c:v>0.290972222222222</c:v>
                </c:pt>
                <c:pt idx="4">
                  <c:v>0.126388888888889</c:v>
                </c:pt>
                <c:pt idx="5">
                  <c:v>0.0444444444444444</c:v>
                </c:pt>
                <c:pt idx="6">
                  <c:v>0.0979166666666667</c:v>
                </c:pt>
                <c:pt idx="7">
                  <c:v>0.163888888888889</c:v>
                </c:pt>
                <c:pt idx="8">
                  <c:v>0.194444444444444</c:v>
                </c:pt>
                <c:pt idx="9">
                  <c:v>0.0</c:v>
                </c:pt>
                <c:pt idx="10">
                  <c:v>0.190277777777778</c:v>
                </c:pt>
                <c:pt idx="11">
                  <c:v>0.18125</c:v>
                </c:pt>
                <c:pt idx="12">
                  <c:v>0.120138888888889</c:v>
                </c:pt>
                <c:pt idx="13">
                  <c:v>0.11875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'Total November'!$C$1</c:f>
              <c:strCache>
                <c:ptCount val="1"/>
                <c:pt idx="0">
                  <c:v>Week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'Total November'!$A$2:$A$18</c:f>
              <c:strCache>
                <c:ptCount val="17"/>
                <c:pt idx="0">
                  <c:v>Student 1</c:v>
                </c:pt>
                <c:pt idx="1">
                  <c:v>Student 2</c:v>
                </c:pt>
                <c:pt idx="2">
                  <c:v>Student 3</c:v>
                </c:pt>
                <c:pt idx="3">
                  <c:v>Student 4</c:v>
                </c:pt>
                <c:pt idx="4">
                  <c:v>Student 5</c:v>
                </c:pt>
                <c:pt idx="5">
                  <c:v>Student 6</c:v>
                </c:pt>
                <c:pt idx="6">
                  <c:v>Student 7</c:v>
                </c:pt>
                <c:pt idx="7">
                  <c:v>Student 8</c:v>
                </c:pt>
                <c:pt idx="8">
                  <c:v>Student 9</c:v>
                </c:pt>
                <c:pt idx="9">
                  <c:v>Student 10 </c:v>
                </c:pt>
                <c:pt idx="10">
                  <c:v>Student 11 </c:v>
                </c:pt>
                <c:pt idx="11">
                  <c:v>Student 12</c:v>
                </c:pt>
                <c:pt idx="12">
                  <c:v>Student 13</c:v>
                </c:pt>
                <c:pt idx="13">
                  <c:v>Student 14</c:v>
                </c:pt>
                <c:pt idx="14">
                  <c:v>Student 15 </c:v>
                </c:pt>
                <c:pt idx="15">
                  <c:v>Student 16 </c:v>
                </c:pt>
                <c:pt idx="16">
                  <c:v>Student 17</c:v>
                </c:pt>
              </c:strCache>
            </c:strRef>
          </c:cat>
          <c:val>
            <c:numRef>
              <c:f>'Total November'!$C$2:$C$18</c:f>
              <c:numCache>
                <c:formatCode>h:mm</c:formatCode>
                <c:ptCount val="17"/>
                <c:pt idx="0">
                  <c:v>0.0215277777777778</c:v>
                </c:pt>
                <c:pt idx="1">
                  <c:v>0.184722222222222</c:v>
                </c:pt>
                <c:pt idx="2">
                  <c:v>0.160416666666667</c:v>
                </c:pt>
                <c:pt idx="3">
                  <c:v>0.202777777777778</c:v>
                </c:pt>
                <c:pt idx="4">
                  <c:v>0.0</c:v>
                </c:pt>
                <c:pt idx="5">
                  <c:v>0.0</c:v>
                </c:pt>
                <c:pt idx="6">
                  <c:v>0.170833333333333</c:v>
                </c:pt>
                <c:pt idx="7">
                  <c:v>0.220138888888889</c:v>
                </c:pt>
                <c:pt idx="8">
                  <c:v>0.070138888888889</c:v>
                </c:pt>
                <c:pt idx="9">
                  <c:v>0.125</c:v>
                </c:pt>
                <c:pt idx="10">
                  <c:v>0.182638888888889</c:v>
                </c:pt>
                <c:pt idx="11">
                  <c:v>0.198611111111111</c:v>
                </c:pt>
                <c:pt idx="12">
                  <c:v>0.0868055555555555</c:v>
                </c:pt>
                <c:pt idx="13">
                  <c:v>0.0993055555555556</c:v>
                </c:pt>
                <c:pt idx="14">
                  <c:v>0.10625</c:v>
                </c:pt>
                <c:pt idx="15">
                  <c:v>0.0541666666666666</c:v>
                </c:pt>
                <c:pt idx="16">
                  <c:v>0.05</c:v>
                </c:pt>
              </c:numCache>
            </c:numRef>
          </c:val>
        </c:ser>
        <c:ser>
          <c:idx val="2"/>
          <c:order val="2"/>
          <c:tx>
            <c:strRef>
              <c:f>'Total November'!$D$1</c:f>
              <c:strCache>
                <c:ptCount val="1"/>
                <c:pt idx="0">
                  <c:v>Week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November'!$A$2:$A$18</c:f>
              <c:strCache>
                <c:ptCount val="17"/>
                <c:pt idx="0">
                  <c:v>Student 1</c:v>
                </c:pt>
                <c:pt idx="1">
                  <c:v>Student 2</c:v>
                </c:pt>
                <c:pt idx="2">
                  <c:v>Student 3</c:v>
                </c:pt>
                <c:pt idx="3">
                  <c:v>Student 4</c:v>
                </c:pt>
                <c:pt idx="4">
                  <c:v>Student 5</c:v>
                </c:pt>
                <c:pt idx="5">
                  <c:v>Student 6</c:v>
                </c:pt>
                <c:pt idx="6">
                  <c:v>Student 7</c:v>
                </c:pt>
                <c:pt idx="7">
                  <c:v>Student 8</c:v>
                </c:pt>
                <c:pt idx="8">
                  <c:v>Student 9</c:v>
                </c:pt>
                <c:pt idx="9">
                  <c:v>Student 10 </c:v>
                </c:pt>
                <c:pt idx="10">
                  <c:v>Student 11 </c:v>
                </c:pt>
                <c:pt idx="11">
                  <c:v>Student 12</c:v>
                </c:pt>
                <c:pt idx="12">
                  <c:v>Student 13</c:v>
                </c:pt>
                <c:pt idx="13">
                  <c:v>Student 14</c:v>
                </c:pt>
                <c:pt idx="14">
                  <c:v>Student 15 </c:v>
                </c:pt>
                <c:pt idx="15">
                  <c:v>Student 16 </c:v>
                </c:pt>
                <c:pt idx="16">
                  <c:v>Student 17</c:v>
                </c:pt>
              </c:strCache>
            </c:strRef>
          </c:cat>
          <c:val>
            <c:numRef>
              <c:f>'Total November'!$D$2:$D$18</c:f>
              <c:numCache>
                <c:formatCode>h:mm</c:formatCode>
                <c:ptCount val="17"/>
                <c:pt idx="0">
                  <c:v>0.397222222222222</c:v>
                </c:pt>
                <c:pt idx="1">
                  <c:v>0.331944444444445</c:v>
                </c:pt>
                <c:pt idx="2">
                  <c:v>0.15625</c:v>
                </c:pt>
                <c:pt idx="3">
                  <c:v>0.196527777777778</c:v>
                </c:pt>
                <c:pt idx="4">
                  <c:v>0.0319444444444444</c:v>
                </c:pt>
                <c:pt idx="5">
                  <c:v>0.0</c:v>
                </c:pt>
                <c:pt idx="6">
                  <c:v>0.303472222222222</c:v>
                </c:pt>
                <c:pt idx="7">
                  <c:v>0.0604166666666667</c:v>
                </c:pt>
                <c:pt idx="8">
                  <c:v>0.172222222222222</c:v>
                </c:pt>
                <c:pt idx="9">
                  <c:v>0.0</c:v>
                </c:pt>
                <c:pt idx="10">
                  <c:v>0.175</c:v>
                </c:pt>
                <c:pt idx="11">
                  <c:v>0.0895833333333334</c:v>
                </c:pt>
                <c:pt idx="12">
                  <c:v>0.0152777777777778</c:v>
                </c:pt>
                <c:pt idx="13">
                  <c:v>0.134027777777778</c:v>
                </c:pt>
                <c:pt idx="14">
                  <c:v>0.220833333333333</c:v>
                </c:pt>
                <c:pt idx="15">
                  <c:v>0.0965277777777776</c:v>
                </c:pt>
                <c:pt idx="16">
                  <c:v>0.115277777777778</c:v>
                </c:pt>
              </c:numCache>
            </c:numRef>
          </c:val>
        </c:ser>
        <c:ser>
          <c:idx val="3"/>
          <c:order val="3"/>
          <c:tx>
            <c:strRef>
              <c:f>'Total November'!$E$1</c:f>
              <c:strCache>
                <c:ptCount val="1"/>
                <c:pt idx="0">
                  <c:v>Week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'Total November'!$A$2:$A$18</c:f>
              <c:strCache>
                <c:ptCount val="17"/>
                <c:pt idx="0">
                  <c:v>Student 1</c:v>
                </c:pt>
                <c:pt idx="1">
                  <c:v>Student 2</c:v>
                </c:pt>
                <c:pt idx="2">
                  <c:v>Student 3</c:v>
                </c:pt>
                <c:pt idx="3">
                  <c:v>Student 4</c:v>
                </c:pt>
                <c:pt idx="4">
                  <c:v>Student 5</c:v>
                </c:pt>
                <c:pt idx="5">
                  <c:v>Student 6</c:v>
                </c:pt>
                <c:pt idx="6">
                  <c:v>Student 7</c:v>
                </c:pt>
                <c:pt idx="7">
                  <c:v>Student 8</c:v>
                </c:pt>
                <c:pt idx="8">
                  <c:v>Student 9</c:v>
                </c:pt>
                <c:pt idx="9">
                  <c:v>Student 10 </c:v>
                </c:pt>
                <c:pt idx="10">
                  <c:v>Student 11 </c:v>
                </c:pt>
                <c:pt idx="11">
                  <c:v>Student 12</c:v>
                </c:pt>
                <c:pt idx="12">
                  <c:v>Student 13</c:v>
                </c:pt>
                <c:pt idx="13">
                  <c:v>Student 14</c:v>
                </c:pt>
                <c:pt idx="14">
                  <c:v>Student 15 </c:v>
                </c:pt>
                <c:pt idx="15">
                  <c:v>Student 16 </c:v>
                </c:pt>
                <c:pt idx="16">
                  <c:v>Student 17</c:v>
                </c:pt>
              </c:strCache>
            </c:strRef>
          </c:cat>
          <c:val>
            <c:numRef>
              <c:f>'Total November'!$E$2:$E$18</c:f>
              <c:numCache>
                <c:formatCode>h:mm</c:formatCode>
                <c:ptCount val="17"/>
                <c:pt idx="0">
                  <c:v>0.172916666666667</c:v>
                </c:pt>
                <c:pt idx="1">
                  <c:v>0.167361111111111</c:v>
                </c:pt>
                <c:pt idx="2">
                  <c:v>0.239583333333333</c:v>
                </c:pt>
                <c:pt idx="3">
                  <c:v>0.136805555555556</c:v>
                </c:pt>
                <c:pt idx="4">
                  <c:v>0.123611111111111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0.0166666666666666</c:v>
                </c:pt>
                <c:pt idx="9">
                  <c:v>0.1</c:v>
                </c:pt>
                <c:pt idx="10">
                  <c:v>0.192361111111111</c:v>
                </c:pt>
                <c:pt idx="11">
                  <c:v>0.340277777777778</c:v>
                </c:pt>
                <c:pt idx="12">
                  <c:v>0.0</c:v>
                </c:pt>
                <c:pt idx="13">
                  <c:v>0.15625</c:v>
                </c:pt>
                <c:pt idx="14">
                  <c:v>0.204861111111111</c:v>
                </c:pt>
                <c:pt idx="15">
                  <c:v>0.0</c:v>
                </c:pt>
                <c:pt idx="1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334221664"/>
        <c:axId val="-1271117744"/>
      </c:barChart>
      <c:catAx>
        <c:axId val="-133422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1117744"/>
        <c:crosses val="autoZero"/>
        <c:auto val="1"/>
        <c:lblAlgn val="ctr"/>
        <c:lblOffset val="100"/>
        <c:noMultiLvlLbl val="0"/>
      </c:catAx>
      <c:valAx>
        <c:axId val="-127111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422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How much time each teacher spent to learn during the weeks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'Total November'!$B$21</c:f>
              <c:strCache>
                <c:ptCount val="1"/>
                <c:pt idx="0">
                  <c:v>Week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November'!$A$22:$A$29</c:f>
              <c:strCache>
                <c:ptCount val="8"/>
                <c:pt idx="0">
                  <c:v>Relegion </c:v>
                </c:pt>
                <c:pt idx="1">
                  <c:v>Arabic Language </c:v>
                </c:pt>
                <c:pt idx="2">
                  <c:v>Science </c:v>
                </c:pt>
                <c:pt idx="3">
                  <c:v>English Language </c:v>
                </c:pt>
                <c:pt idx="4">
                  <c:v>Computer </c:v>
                </c:pt>
                <c:pt idx="5">
                  <c:v>Art </c:v>
                </c:pt>
                <c:pt idx="6">
                  <c:v>Math </c:v>
                </c:pt>
                <c:pt idx="7">
                  <c:v>Social </c:v>
                </c:pt>
              </c:strCache>
            </c:strRef>
          </c:cat>
          <c:val>
            <c:numRef>
              <c:f>'Total November'!$B$22:$B$29</c:f>
              <c:numCache>
                <c:formatCode>h:mm</c:formatCode>
                <c:ptCount val="8"/>
                <c:pt idx="0">
                  <c:v>0.468055555555555</c:v>
                </c:pt>
                <c:pt idx="1">
                  <c:v>0.347916666666667</c:v>
                </c:pt>
                <c:pt idx="2">
                  <c:v>0.50625</c:v>
                </c:pt>
                <c:pt idx="3">
                  <c:v>0.229861111111111</c:v>
                </c:pt>
                <c:pt idx="4">
                  <c:v>0.0854166666666667</c:v>
                </c:pt>
                <c:pt idx="5">
                  <c:v>0.270833333333333</c:v>
                </c:pt>
                <c:pt idx="6">
                  <c:v>0.248611111111111</c:v>
                </c:pt>
                <c:pt idx="7">
                  <c:v>0.226388888888889</c:v>
                </c:pt>
              </c:numCache>
            </c:numRef>
          </c:val>
        </c:ser>
        <c:ser>
          <c:idx val="1"/>
          <c:order val="1"/>
          <c:tx>
            <c:strRef>
              <c:f>'Total November'!$C$21</c:f>
              <c:strCache>
                <c:ptCount val="1"/>
                <c:pt idx="0">
                  <c:v>Week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'Total November'!$A$22:$A$29</c:f>
              <c:strCache>
                <c:ptCount val="8"/>
                <c:pt idx="0">
                  <c:v>Relegion </c:v>
                </c:pt>
                <c:pt idx="1">
                  <c:v>Arabic Language </c:v>
                </c:pt>
                <c:pt idx="2">
                  <c:v>Science </c:v>
                </c:pt>
                <c:pt idx="3">
                  <c:v>English Language </c:v>
                </c:pt>
                <c:pt idx="4">
                  <c:v>Computer </c:v>
                </c:pt>
                <c:pt idx="5">
                  <c:v>Art </c:v>
                </c:pt>
                <c:pt idx="6">
                  <c:v>Math </c:v>
                </c:pt>
                <c:pt idx="7">
                  <c:v>Social </c:v>
                </c:pt>
              </c:strCache>
            </c:strRef>
          </c:cat>
          <c:val>
            <c:numRef>
              <c:f>'Total November'!$C$22:$C$29</c:f>
              <c:numCache>
                <c:formatCode>h:mm</c:formatCode>
                <c:ptCount val="8"/>
                <c:pt idx="0">
                  <c:v>0.379166666666667</c:v>
                </c:pt>
                <c:pt idx="1">
                  <c:v>0.4</c:v>
                </c:pt>
                <c:pt idx="2">
                  <c:v>0.425</c:v>
                </c:pt>
                <c:pt idx="3">
                  <c:v>0.234027777777778</c:v>
                </c:pt>
                <c:pt idx="4">
                  <c:v>0.0284722222222222</c:v>
                </c:pt>
                <c:pt idx="5">
                  <c:v>0.0</c:v>
                </c:pt>
                <c:pt idx="6">
                  <c:v>0.265277777777778</c:v>
                </c:pt>
                <c:pt idx="7">
                  <c:v>0.201388888888889</c:v>
                </c:pt>
              </c:numCache>
            </c:numRef>
          </c:val>
        </c:ser>
        <c:ser>
          <c:idx val="2"/>
          <c:order val="2"/>
          <c:tx>
            <c:strRef>
              <c:f>'Total November'!$D$21</c:f>
              <c:strCache>
                <c:ptCount val="1"/>
                <c:pt idx="0">
                  <c:v>Week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November'!$A$22:$A$29</c:f>
              <c:strCache>
                <c:ptCount val="8"/>
                <c:pt idx="0">
                  <c:v>Relegion </c:v>
                </c:pt>
                <c:pt idx="1">
                  <c:v>Arabic Language </c:v>
                </c:pt>
                <c:pt idx="2">
                  <c:v>Science </c:v>
                </c:pt>
                <c:pt idx="3">
                  <c:v>English Language </c:v>
                </c:pt>
                <c:pt idx="4">
                  <c:v>Computer </c:v>
                </c:pt>
                <c:pt idx="5">
                  <c:v>Art </c:v>
                </c:pt>
                <c:pt idx="6">
                  <c:v>Math </c:v>
                </c:pt>
                <c:pt idx="7">
                  <c:v>Social </c:v>
                </c:pt>
              </c:strCache>
            </c:strRef>
          </c:cat>
          <c:val>
            <c:numRef>
              <c:f>'Total November'!$D$22:$D$29</c:f>
              <c:numCache>
                <c:formatCode>h:mm</c:formatCode>
                <c:ptCount val="8"/>
                <c:pt idx="0">
                  <c:v>0.423611111111111</c:v>
                </c:pt>
                <c:pt idx="1">
                  <c:v>0.45</c:v>
                </c:pt>
                <c:pt idx="2">
                  <c:v>0.399305555555556</c:v>
                </c:pt>
                <c:pt idx="3">
                  <c:v>0.241666666666667</c:v>
                </c:pt>
                <c:pt idx="4">
                  <c:v>0.0701388888888889</c:v>
                </c:pt>
                <c:pt idx="5">
                  <c:v>0.311805555555556</c:v>
                </c:pt>
                <c:pt idx="6">
                  <c:v>0.369444444444444</c:v>
                </c:pt>
                <c:pt idx="7">
                  <c:v>0.230555555555556</c:v>
                </c:pt>
              </c:numCache>
            </c:numRef>
          </c:val>
        </c:ser>
        <c:ser>
          <c:idx val="3"/>
          <c:order val="3"/>
          <c:tx>
            <c:strRef>
              <c:f>'Total November'!$E$21</c:f>
              <c:strCache>
                <c:ptCount val="1"/>
                <c:pt idx="0">
                  <c:v>Week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'Total November'!$A$22:$A$29</c:f>
              <c:strCache>
                <c:ptCount val="8"/>
                <c:pt idx="0">
                  <c:v>Relegion </c:v>
                </c:pt>
                <c:pt idx="1">
                  <c:v>Arabic Language </c:v>
                </c:pt>
                <c:pt idx="2">
                  <c:v>Science </c:v>
                </c:pt>
                <c:pt idx="3">
                  <c:v>English Language </c:v>
                </c:pt>
                <c:pt idx="4">
                  <c:v>Computer </c:v>
                </c:pt>
                <c:pt idx="5">
                  <c:v>Art </c:v>
                </c:pt>
                <c:pt idx="6">
                  <c:v>Math </c:v>
                </c:pt>
                <c:pt idx="7">
                  <c:v>Social </c:v>
                </c:pt>
              </c:strCache>
            </c:strRef>
          </c:cat>
          <c:val>
            <c:numRef>
              <c:f>'Total November'!$E$22:$E$29</c:f>
              <c:numCache>
                <c:formatCode>h:mm</c:formatCode>
                <c:ptCount val="8"/>
                <c:pt idx="0">
                  <c:v>0.229166666666667</c:v>
                </c:pt>
                <c:pt idx="1">
                  <c:v>0.472222222222222</c:v>
                </c:pt>
                <c:pt idx="2">
                  <c:v>0.359027777777778</c:v>
                </c:pt>
                <c:pt idx="3">
                  <c:v>0.108333333333333</c:v>
                </c:pt>
                <c:pt idx="4">
                  <c:v>0.0</c:v>
                </c:pt>
                <c:pt idx="5">
                  <c:v>0.228472222222222</c:v>
                </c:pt>
                <c:pt idx="6">
                  <c:v>0.305555555555556</c:v>
                </c:pt>
                <c:pt idx="7">
                  <c:v>0.147916666666667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271683712"/>
        <c:axId val="-1271681152"/>
      </c:barChart>
      <c:catAx>
        <c:axId val="-127168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1681152"/>
        <c:crosses val="autoZero"/>
        <c:auto val="1"/>
        <c:lblAlgn val="ctr"/>
        <c:lblOffset val="100"/>
        <c:noMultiLvlLbl val="0"/>
      </c:catAx>
      <c:valAx>
        <c:axId val="-12716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168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Students attendees</a:t>
            </a:r>
            <a:r>
              <a:rPr lang="en-US" sz="1800" baseline="0"/>
              <a:t> during the month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'Total November'!$B$32:$E$32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'Total November'!$B$50:$E$50</c:f>
              <c:numCache>
                <c:formatCode>0</c:formatCode>
                <c:ptCount val="4"/>
                <c:pt idx="0">
                  <c:v>29.0</c:v>
                </c:pt>
                <c:pt idx="1">
                  <c:v>29.0</c:v>
                </c:pt>
                <c:pt idx="2">
                  <c:v>25.0</c:v>
                </c:pt>
                <c:pt idx="3">
                  <c:v>19.0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99550528"/>
        <c:axId val="-1299548480"/>
      </c:lineChart>
      <c:catAx>
        <c:axId val="-129955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9548480"/>
        <c:crosses val="autoZero"/>
        <c:auto val="1"/>
        <c:lblAlgn val="ctr"/>
        <c:lblOffset val="100"/>
        <c:noMultiLvlLbl val="0"/>
      </c:catAx>
      <c:valAx>
        <c:axId val="-12995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955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Teachers attendees during the month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'Total November'!$B$52:$E$52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'Total November'!$B$61:$E$61</c:f>
              <c:numCache>
                <c:formatCode>0</c:formatCode>
                <c:ptCount val="4"/>
                <c:pt idx="0">
                  <c:v>16.0</c:v>
                </c:pt>
                <c:pt idx="1">
                  <c:v>15.0</c:v>
                </c:pt>
                <c:pt idx="2">
                  <c:v>16.0</c:v>
                </c:pt>
                <c:pt idx="3">
                  <c:v>15.0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24968736"/>
        <c:axId val="-1324966688"/>
      </c:lineChart>
      <c:catAx>
        <c:axId val="-132496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4966688"/>
        <c:crosses val="autoZero"/>
        <c:auto val="1"/>
        <c:lblAlgn val="ctr"/>
        <c:lblOffset val="100"/>
        <c:noMultiLvlLbl val="0"/>
      </c:catAx>
      <c:valAx>
        <c:axId val="-132496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496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Comparing learning</a:t>
            </a:r>
            <a:r>
              <a:rPr lang="en-US" sz="1800" baseline="0"/>
              <a:t> hours between the weeks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'Total November'!$J$20</c:f>
              <c:strCache>
                <c:ptCount val="1"/>
                <c:pt idx="0">
                  <c:v>minutes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'Total November'!$I$21:$I$24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'Total November'!$J$21:$J$24</c:f>
              <c:numCache>
                <c:formatCode>[h]:mm</c:formatCode>
                <c:ptCount val="4"/>
                <c:pt idx="0">
                  <c:v>2.383333333333333</c:v>
                </c:pt>
                <c:pt idx="1">
                  <c:v>1.933333333333334</c:v>
                </c:pt>
                <c:pt idx="2">
                  <c:v>2.496527777777778</c:v>
                </c:pt>
                <c:pt idx="3">
                  <c:v>1.850694444444444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Total Learning Hours for each student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November'!$M$11</c:f>
              <c:strCache>
                <c:ptCount val="1"/>
                <c:pt idx="0">
                  <c:v>hours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November'!$L$12:$L$27</c:f>
              <c:strCache>
                <c:ptCount val="16"/>
                <c:pt idx="0">
                  <c:v>Student 6</c:v>
                </c:pt>
                <c:pt idx="1">
                  <c:v>Student 16 </c:v>
                </c:pt>
                <c:pt idx="2">
                  <c:v>Student 17</c:v>
                </c:pt>
                <c:pt idx="3">
                  <c:v>Student 13</c:v>
                </c:pt>
                <c:pt idx="4">
                  <c:v>Student 10 </c:v>
                </c:pt>
                <c:pt idx="5">
                  <c:v>Student 5</c:v>
                </c:pt>
                <c:pt idx="6">
                  <c:v>Student 8</c:v>
                </c:pt>
                <c:pt idx="7">
                  <c:v>Student 9</c:v>
                </c:pt>
                <c:pt idx="8">
                  <c:v>Student 14</c:v>
                </c:pt>
                <c:pt idx="9">
                  <c:v>Student 15 </c:v>
                </c:pt>
                <c:pt idx="10">
                  <c:v>Student 7</c:v>
                </c:pt>
                <c:pt idx="11">
                  <c:v>Student 11 </c:v>
                </c:pt>
                <c:pt idx="12">
                  <c:v>Student 3</c:v>
                </c:pt>
                <c:pt idx="13">
                  <c:v>Student 12</c:v>
                </c:pt>
                <c:pt idx="14">
                  <c:v>Student 4</c:v>
                </c:pt>
                <c:pt idx="15">
                  <c:v>Student 1</c:v>
                </c:pt>
              </c:strCache>
            </c:strRef>
          </c:cat>
          <c:val>
            <c:numRef>
              <c:f>'Total November'!$M$12:$M$27</c:f>
              <c:numCache>
                <c:formatCode>h:mm</c:formatCode>
                <c:ptCount val="16"/>
                <c:pt idx="0">
                  <c:v>0.0444444444444444</c:v>
                </c:pt>
                <c:pt idx="1">
                  <c:v>0.150694444444444</c:v>
                </c:pt>
                <c:pt idx="2">
                  <c:v>0.165277777777778</c:v>
                </c:pt>
                <c:pt idx="3">
                  <c:v>0.222222222222222</c:v>
                </c:pt>
                <c:pt idx="4">
                  <c:v>0.225</c:v>
                </c:pt>
                <c:pt idx="5">
                  <c:v>0.281944444444444</c:v>
                </c:pt>
                <c:pt idx="6">
                  <c:v>0.444444444444444</c:v>
                </c:pt>
                <c:pt idx="7">
                  <c:v>0.453472222222222</c:v>
                </c:pt>
                <c:pt idx="8">
                  <c:v>0.508333333333333</c:v>
                </c:pt>
                <c:pt idx="9">
                  <c:v>0.531944444444444</c:v>
                </c:pt>
                <c:pt idx="10">
                  <c:v>0.572222222222222</c:v>
                </c:pt>
                <c:pt idx="11">
                  <c:v>0.740277777777778</c:v>
                </c:pt>
                <c:pt idx="12">
                  <c:v>0.7625</c:v>
                </c:pt>
                <c:pt idx="13">
                  <c:v>0.809722222222222</c:v>
                </c:pt>
                <c:pt idx="14">
                  <c:v>0.827083333333333</c:v>
                </c:pt>
                <c:pt idx="15">
                  <c:v>0.918055555555556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-1375866608"/>
        <c:axId val="-1379262256"/>
      </c:barChart>
      <c:catAx>
        <c:axId val="-137586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79262256"/>
        <c:crosses val="autoZero"/>
        <c:auto val="1"/>
        <c:lblAlgn val="ctr"/>
        <c:lblOffset val="100"/>
        <c:noMultiLvlLbl val="0"/>
      </c:catAx>
      <c:valAx>
        <c:axId val="-1379262256"/>
        <c:scaling>
          <c:orientation val="minMax"/>
        </c:scaling>
        <c:delete val="1"/>
        <c:axPos val="l"/>
        <c:majorTickMark val="none"/>
        <c:minorTickMark val="none"/>
        <c:tickLblPos val="nextTo"/>
        <c:crossAx val="-137586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Total learning hours for each teacher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November'!$O$29</c:f>
              <c:strCache>
                <c:ptCount val="1"/>
                <c:pt idx="0">
                  <c:v>hours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November'!$N$30:$N$37</c:f>
              <c:strCache>
                <c:ptCount val="8"/>
                <c:pt idx="0">
                  <c:v>Computer </c:v>
                </c:pt>
                <c:pt idx="1">
                  <c:v>Relegion </c:v>
                </c:pt>
                <c:pt idx="2">
                  <c:v>Arabic Language </c:v>
                </c:pt>
                <c:pt idx="3">
                  <c:v>Science </c:v>
                </c:pt>
                <c:pt idx="4">
                  <c:v>Social </c:v>
                </c:pt>
                <c:pt idx="5">
                  <c:v>Art </c:v>
                </c:pt>
                <c:pt idx="6">
                  <c:v>English Language </c:v>
                </c:pt>
                <c:pt idx="7">
                  <c:v>Math </c:v>
                </c:pt>
              </c:strCache>
            </c:strRef>
          </c:cat>
          <c:val>
            <c:numRef>
              <c:f>'Total November'!$O$30:$O$37</c:f>
              <c:numCache>
                <c:formatCode>h:mm</c:formatCode>
                <c:ptCount val="8"/>
                <c:pt idx="0">
                  <c:v>0.184027777777778</c:v>
                </c:pt>
                <c:pt idx="1">
                  <c:v>0.5</c:v>
                </c:pt>
                <c:pt idx="2">
                  <c:v>0.670138888888889</c:v>
                </c:pt>
                <c:pt idx="3">
                  <c:v>0.689583333333333</c:v>
                </c:pt>
                <c:pt idx="4">
                  <c:v>0.80625</c:v>
                </c:pt>
                <c:pt idx="5">
                  <c:v>0.811111111111111</c:v>
                </c:pt>
                <c:pt idx="6">
                  <c:v>0.813888888888889</c:v>
                </c:pt>
                <c:pt idx="7" formatCode="[h]:mm">
                  <c:v>1.188888888888889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-1336046352"/>
        <c:axId val="-1336286976"/>
      </c:barChart>
      <c:catAx>
        <c:axId val="-133604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6286976"/>
        <c:crosses val="autoZero"/>
        <c:auto val="1"/>
        <c:lblAlgn val="ctr"/>
        <c:lblOffset val="100"/>
        <c:noMultiLvlLbl val="0"/>
      </c:catAx>
      <c:valAx>
        <c:axId val="-1336286976"/>
        <c:scaling>
          <c:orientation val="minMax"/>
        </c:scaling>
        <c:delete val="1"/>
        <c:axPos val="l"/>
        <c:numFmt formatCode="h:mm" sourceLinked="1"/>
        <c:majorTickMark val="none"/>
        <c:minorTickMark val="none"/>
        <c:tickLblPos val="nextTo"/>
        <c:crossAx val="-133604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12700</xdr:rowOff>
    </xdr:from>
    <xdr:to>
      <xdr:col>8</xdr:col>
      <xdr:colOff>165100</xdr:colOff>
      <xdr:row>27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736600</xdr:colOff>
      <xdr:row>1</xdr:row>
      <xdr:rowOff>12700</xdr:rowOff>
    </xdr:from>
    <xdr:to>
      <xdr:col>18</xdr:col>
      <xdr:colOff>76200</xdr:colOff>
      <xdr:row>27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</xdr:colOff>
      <xdr:row>27</xdr:row>
      <xdr:rowOff>152400</xdr:rowOff>
    </xdr:from>
    <xdr:to>
      <xdr:col>8</xdr:col>
      <xdr:colOff>152400</xdr:colOff>
      <xdr:row>50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698500</xdr:colOff>
      <xdr:row>28</xdr:row>
      <xdr:rowOff>0</xdr:rowOff>
    </xdr:from>
    <xdr:to>
      <xdr:col>18</xdr:col>
      <xdr:colOff>63500</xdr:colOff>
      <xdr:row>51</xdr:row>
      <xdr:rowOff>12700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76200</xdr:colOff>
      <xdr:row>51</xdr:row>
      <xdr:rowOff>88900</xdr:rowOff>
    </xdr:from>
    <xdr:to>
      <xdr:col>8</xdr:col>
      <xdr:colOff>419100</xdr:colOff>
      <xdr:row>74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698500</xdr:colOff>
      <xdr:row>52</xdr:row>
      <xdr:rowOff>0</xdr:rowOff>
    </xdr:from>
    <xdr:to>
      <xdr:col>18</xdr:col>
      <xdr:colOff>50800</xdr:colOff>
      <xdr:row>75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139700</xdr:colOff>
      <xdr:row>75</xdr:row>
      <xdr:rowOff>127000</xdr:rowOff>
    </xdr:from>
    <xdr:to>
      <xdr:col>8</xdr:col>
      <xdr:colOff>406400</xdr:colOff>
      <xdr:row>98</xdr:row>
      <xdr:rowOff>12700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  <outlinePr summaryBelow="0" summaryRight="0"/>
  </sheetPr>
  <dimension ref="A1:AZ1020"/>
  <sheetViews>
    <sheetView workbookViewId="0">
      <pane xSplit="1" topLeftCell="AH1" activePane="topRight" state="frozen"/>
      <selection pane="topRight" activeCell="F45" sqref="F45"/>
    </sheetView>
  </sheetViews>
  <sheetFormatPr baseColWidth="10" defaultColWidth="14.5" defaultRowHeight="15.75" customHeight="1" x14ac:dyDescent="0.15"/>
  <cols>
    <col min="1" max="1" width="18.33203125" customWidth="1"/>
    <col min="2" max="12" width="8.83203125" customWidth="1"/>
    <col min="13" max="13" width="7.83203125" customWidth="1"/>
    <col min="14" max="15" width="7" customWidth="1"/>
    <col min="16" max="52" width="8.83203125" customWidth="1"/>
  </cols>
  <sheetData>
    <row r="1" spans="1:52" ht="15.75" customHeight="1" x14ac:dyDescent="0.15">
      <c r="A1" s="123" t="s">
        <v>0</v>
      </c>
      <c r="B1" s="132" t="s">
        <v>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4"/>
    </row>
    <row r="2" spans="1:52" ht="15.75" customHeight="1" x14ac:dyDescent="0.15">
      <c r="A2" s="124"/>
      <c r="B2" s="129">
        <v>43409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1"/>
      <c r="R2" s="135">
        <f>B2+1</f>
        <v>43410</v>
      </c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7"/>
      <c r="AH2" s="135">
        <f>R2+1</f>
        <v>43411</v>
      </c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7"/>
    </row>
    <row r="3" spans="1:52" ht="15.75" customHeight="1" x14ac:dyDescent="0.15">
      <c r="A3" s="124"/>
      <c r="B3" s="128" t="s">
        <v>2</v>
      </c>
      <c r="C3" s="119"/>
      <c r="D3" s="120" t="s">
        <v>3</v>
      </c>
      <c r="E3" s="118" t="s">
        <v>4</v>
      </c>
      <c r="F3" s="119"/>
      <c r="G3" s="120" t="s">
        <v>3</v>
      </c>
      <c r="H3" s="118" t="s">
        <v>5</v>
      </c>
      <c r="I3" s="119"/>
      <c r="J3" s="120" t="s">
        <v>3</v>
      </c>
      <c r="K3" s="118" t="s">
        <v>6</v>
      </c>
      <c r="L3" s="119"/>
      <c r="M3" s="120" t="s">
        <v>3</v>
      </c>
      <c r="N3" s="118" t="s">
        <v>7</v>
      </c>
      <c r="O3" s="119"/>
      <c r="P3" s="120" t="s">
        <v>3</v>
      </c>
      <c r="Q3" s="126" t="s">
        <v>8</v>
      </c>
      <c r="R3" s="118" t="s">
        <v>2</v>
      </c>
      <c r="S3" s="119"/>
      <c r="T3" s="136" t="s">
        <v>3</v>
      </c>
      <c r="U3" s="118" t="s">
        <v>9</v>
      </c>
      <c r="V3" s="119"/>
      <c r="W3" s="120" t="s">
        <v>3</v>
      </c>
      <c r="X3" s="118" t="s">
        <v>5</v>
      </c>
      <c r="Y3" s="119"/>
      <c r="Z3" s="120" t="s">
        <v>3</v>
      </c>
      <c r="AA3" s="118" t="s">
        <v>7</v>
      </c>
      <c r="AB3" s="119"/>
      <c r="AC3" s="120" t="s">
        <v>3</v>
      </c>
      <c r="AD3" s="118" t="s">
        <v>6</v>
      </c>
      <c r="AE3" s="119"/>
      <c r="AF3" s="120" t="s">
        <v>3</v>
      </c>
      <c r="AG3" s="126" t="s">
        <v>8</v>
      </c>
      <c r="AH3" s="118" t="s">
        <v>2</v>
      </c>
      <c r="AI3" s="119"/>
      <c r="AJ3" s="136" t="s">
        <v>3</v>
      </c>
      <c r="AK3" s="118" t="s">
        <v>4</v>
      </c>
      <c r="AL3" s="119"/>
      <c r="AM3" s="120" t="s">
        <v>3</v>
      </c>
      <c r="AN3" s="118" t="s">
        <v>11</v>
      </c>
      <c r="AO3" s="119"/>
      <c r="AP3" s="120" t="s">
        <v>3</v>
      </c>
      <c r="AQ3" s="118" t="s">
        <v>9</v>
      </c>
      <c r="AR3" s="119"/>
      <c r="AS3" s="120" t="s">
        <v>3</v>
      </c>
      <c r="AT3" s="121" t="s">
        <v>5</v>
      </c>
      <c r="AU3" s="122"/>
      <c r="AV3" s="137" t="s">
        <v>3</v>
      </c>
      <c r="AW3" s="121" t="s">
        <v>10</v>
      </c>
      <c r="AX3" s="119"/>
      <c r="AY3" s="120" t="s">
        <v>3</v>
      </c>
      <c r="AZ3" s="126" t="s">
        <v>12</v>
      </c>
    </row>
    <row r="4" spans="1:52" ht="15.75" customHeight="1" x14ac:dyDescent="0.15">
      <c r="A4" s="125"/>
      <c r="B4" s="3" t="s">
        <v>13</v>
      </c>
      <c r="C4" s="4" t="s">
        <v>14</v>
      </c>
      <c r="D4" s="119"/>
      <c r="E4" s="4" t="s">
        <v>13</v>
      </c>
      <c r="F4" s="4" t="s">
        <v>14</v>
      </c>
      <c r="G4" s="119"/>
      <c r="H4" s="4" t="s">
        <v>13</v>
      </c>
      <c r="I4" s="4" t="s">
        <v>14</v>
      </c>
      <c r="J4" s="119"/>
      <c r="K4" s="4" t="s">
        <v>13</v>
      </c>
      <c r="L4" s="4" t="s">
        <v>14</v>
      </c>
      <c r="M4" s="119"/>
      <c r="N4" s="4" t="s">
        <v>13</v>
      </c>
      <c r="O4" s="4" t="s">
        <v>14</v>
      </c>
      <c r="P4" s="119"/>
      <c r="Q4" s="127"/>
      <c r="R4" s="4" t="s">
        <v>13</v>
      </c>
      <c r="S4" s="5" t="s">
        <v>14</v>
      </c>
      <c r="T4" s="119"/>
      <c r="U4" s="4" t="s">
        <v>13</v>
      </c>
      <c r="V4" s="5" t="s">
        <v>14</v>
      </c>
      <c r="W4" s="119"/>
      <c r="X4" s="5" t="s">
        <v>13</v>
      </c>
      <c r="Y4" s="5" t="s">
        <v>14</v>
      </c>
      <c r="Z4" s="119"/>
      <c r="AA4" s="5" t="s">
        <v>13</v>
      </c>
      <c r="AB4" s="5" t="s">
        <v>14</v>
      </c>
      <c r="AC4" s="119"/>
      <c r="AD4" s="5" t="s">
        <v>13</v>
      </c>
      <c r="AE4" s="5" t="s">
        <v>14</v>
      </c>
      <c r="AF4" s="119"/>
      <c r="AG4" s="127"/>
      <c r="AH4" s="5" t="s">
        <v>13</v>
      </c>
      <c r="AI4" s="5" t="s">
        <v>14</v>
      </c>
      <c r="AJ4" s="119"/>
      <c r="AK4" s="5" t="s">
        <v>13</v>
      </c>
      <c r="AL4" s="5" t="s">
        <v>14</v>
      </c>
      <c r="AM4" s="119"/>
      <c r="AN4" s="5" t="s">
        <v>13</v>
      </c>
      <c r="AO4" s="5" t="s">
        <v>14</v>
      </c>
      <c r="AP4" s="119"/>
      <c r="AQ4" s="5" t="s">
        <v>13</v>
      </c>
      <c r="AR4" s="5" t="s">
        <v>14</v>
      </c>
      <c r="AS4" s="119"/>
      <c r="AT4" s="6" t="s">
        <v>13</v>
      </c>
      <c r="AU4" s="6" t="s">
        <v>14</v>
      </c>
      <c r="AV4" s="138"/>
      <c r="AW4" s="6" t="s">
        <v>13</v>
      </c>
      <c r="AX4" s="6" t="s">
        <v>14</v>
      </c>
      <c r="AY4" s="119"/>
      <c r="AZ4" s="127"/>
    </row>
    <row r="5" spans="1:52" ht="15.75" customHeight="1" x14ac:dyDescent="0.15">
      <c r="A5" s="7" t="s">
        <v>32</v>
      </c>
      <c r="B5" s="8">
        <v>0.40833333333333333</v>
      </c>
      <c r="C5" s="9">
        <v>0.44444444444444442</v>
      </c>
      <c r="D5" s="10">
        <f t="shared" ref="D5:D21" si="0">C5-B5</f>
        <v>3.6111111111111094E-2</v>
      </c>
      <c r="E5" s="9">
        <v>0.4909722222222222</v>
      </c>
      <c r="F5" s="9">
        <v>0.51180555555555551</v>
      </c>
      <c r="G5" s="10">
        <f t="shared" ref="G5:G21" si="1">F5-E5</f>
        <v>2.0833333333333315E-2</v>
      </c>
      <c r="H5" s="9">
        <v>0.46736111111111112</v>
      </c>
      <c r="I5" s="9">
        <v>0.47499999999999998</v>
      </c>
      <c r="J5" s="10">
        <f t="shared" ref="J5:J21" si="2">I5-H5</f>
        <v>7.6388888888888618E-3</v>
      </c>
      <c r="K5" s="9">
        <v>0.47499999999999998</v>
      </c>
      <c r="L5" s="9">
        <v>0.4909722222222222</v>
      </c>
      <c r="M5" s="10">
        <f t="shared" ref="M5:M21" si="3">L5-K5</f>
        <v>1.5972222222222221E-2</v>
      </c>
      <c r="N5" s="9">
        <v>0.44444444444444442</v>
      </c>
      <c r="O5" s="9">
        <v>0.46736111111111112</v>
      </c>
      <c r="P5" s="10">
        <f t="shared" ref="P5:P21" si="4">O5-N5</f>
        <v>2.2916666666666696E-2</v>
      </c>
      <c r="Q5" s="11">
        <f t="shared" ref="Q5:Q21" si="5">P5+M5+J5+G5+D5</f>
        <v>0.10347222222222219</v>
      </c>
      <c r="R5" s="9">
        <v>0.3659722222222222</v>
      </c>
      <c r="S5" s="9">
        <v>0.39374999999999999</v>
      </c>
      <c r="T5" s="10">
        <f t="shared" ref="T5:T21" si="6">S5-R5</f>
        <v>2.777777777777779E-2</v>
      </c>
      <c r="U5" s="9">
        <v>0.39374999999999999</v>
      </c>
      <c r="V5" s="9">
        <v>0.41736111111111113</v>
      </c>
      <c r="W5" s="10">
        <f t="shared" ref="W5:W21" si="7">V5-U5</f>
        <v>2.3611111111111138E-2</v>
      </c>
      <c r="X5" s="9">
        <v>0.45277777777777778</v>
      </c>
      <c r="Y5" s="9">
        <v>0.46666666666666667</v>
      </c>
      <c r="Z5" s="10">
        <f t="shared" ref="Z5:Z21" si="8">Y5-X5</f>
        <v>1.3888888888888895E-2</v>
      </c>
      <c r="AA5" s="9">
        <v>0.41736111111111113</v>
      </c>
      <c r="AB5" s="9">
        <v>0.45277777777777778</v>
      </c>
      <c r="AC5" s="10">
        <f t="shared" ref="AC5:AC21" si="9">AB5-AA5</f>
        <v>3.5416666666666652E-2</v>
      </c>
      <c r="AD5" s="9">
        <v>0.48819444444444443</v>
      </c>
      <c r="AE5" s="9">
        <v>0.49861111111111112</v>
      </c>
      <c r="AF5" s="10">
        <f t="shared" ref="AF5:AF21" si="10">AE5-AD5</f>
        <v>1.0416666666666685E-2</v>
      </c>
      <c r="AG5" s="11">
        <f t="shared" ref="AG5:AG21" si="11">AF5+Z5+W5+T5+AC5</f>
        <v>0.11111111111111116</v>
      </c>
      <c r="AH5" s="9">
        <v>0.4152777777777778</v>
      </c>
      <c r="AI5" s="9">
        <v>0.43472222222222223</v>
      </c>
      <c r="AJ5" s="10">
        <f t="shared" ref="AJ5:AJ21" si="12">AI5-AH5</f>
        <v>1.9444444444444431E-2</v>
      </c>
      <c r="AK5" s="9">
        <v>0.43472222222222223</v>
      </c>
      <c r="AL5" s="9">
        <v>0.45833333333333331</v>
      </c>
      <c r="AM5" s="10">
        <f t="shared" ref="AM5:AM21" si="13">AL5-AK5</f>
        <v>2.3611111111111083E-2</v>
      </c>
      <c r="AN5" s="9">
        <v>0.35902777777777778</v>
      </c>
      <c r="AO5" s="9">
        <v>0.38055555555555554</v>
      </c>
      <c r="AP5" s="10">
        <f t="shared" ref="AP5:AP21" si="14">AO5-AN5</f>
        <v>2.1527777777777757E-2</v>
      </c>
      <c r="AQ5" s="9">
        <v>0.38124999999999998</v>
      </c>
      <c r="AR5" s="9">
        <v>0.41319444444444442</v>
      </c>
      <c r="AS5" s="10">
        <f t="shared" ref="AS5:AS21" si="15">AR5-AQ5</f>
        <v>3.1944444444444442E-2</v>
      </c>
      <c r="AT5" s="9">
        <v>0.45833333333333331</v>
      </c>
      <c r="AU5" s="9">
        <v>0.47361111111111109</v>
      </c>
      <c r="AV5" s="10">
        <f t="shared" ref="AV5:AV21" si="16">AU5-AT5</f>
        <v>1.5277777777777779E-2</v>
      </c>
      <c r="AW5" s="9"/>
      <c r="AX5" s="9"/>
      <c r="AY5" s="10">
        <f t="shared" ref="AY5:AY21" si="17">AX5-AW5</f>
        <v>0</v>
      </c>
      <c r="AZ5" s="11">
        <f t="shared" ref="AZ5:AZ21" si="18">AY5+AS5+AP5+AM5+AJ5+AV5</f>
        <v>0.11180555555555549</v>
      </c>
    </row>
    <row r="6" spans="1:52" ht="15.75" customHeight="1" x14ac:dyDescent="0.15">
      <c r="A6" s="12" t="s">
        <v>33</v>
      </c>
      <c r="B6" s="13">
        <v>0.40833333333333333</v>
      </c>
      <c r="C6" s="14">
        <v>0.44444444444444442</v>
      </c>
      <c r="D6" s="10">
        <f t="shared" si="0"/>
        <v>3.6111111111111094E-2</v>
      </c>
      <c r="E6" s="14">
        <v>0.4909722222222222</v>
      </c>
      <c r="F6" s="14">
        <v>0.51180555555555551</v>
      </c>
      <c r="G6" s="10">
        <f t="shared" si="1"/>
        <v>2.0833333333333315E-2</v>
      </c>
      <c r="H6" s="14">
        <v>0.46736111111111112</v>
      </c>
      <c r="I6" s="14">
        <v>0.47499999999999998</v>
      </c>
      <c r="J6" s="10">
        <f t="shared" si="2"/>
        <v>7.6388888888888618E-3</v>
      </c>
      <c r="K6" s="14">
        <v>0.47499999999999998</v>
      </c>
      <c r="L6" s="14">
        <v>0.4909722222222222</v>
      </c>
      <c r="M6" s="10">
        <f t="shared" si="3"/>
        <v>1.5972222222222221E-2</v>
      </c>
      <c r="N6" s="14">
        <v>0.44444444444444442</v>
      </c>
      <c r="O6" s="14">
        <v>0.46736111111111112</v>
      </c>
      <c r="P6" s="10">
        <f t="shared" si="4"/>
        <v>2.2916666666666696E-2</v>
      </c>
      <c r="Q6" s="11">
        <f t="shared" si="5"/>
        <v>0.10347222222222219</v>
      </c>
      <c r="R6" s="14">
        <v>0.36319444444444443</v>
      </c>
      <c r="S6" s="14">
        <v>0.39374999999999999</v>
      </c>
      <c r="T6" s="10">
        <f t="shared" si="6"/>
        <v>3.0555555555555558E-2</v>
      </c>
      <c r="U6" s="14">
        <v>0.39374999999999999</v>
      </c>
      <c r="V6" s="14">
        <v>0.41736111111111113</v>
      </c>
      <c r="W6" s="10">
        <f t="shared" si="7"/>
        <v>2.3611111111111138E-2</v>
      </c>
      <c r="X6" s="14">
        <v>0.45277777777777778</v>
      </c>
      <c r="Y6" s="14">
        <v>0.46666666666666667</v>
      </c>
      <c r="Z6" s="10">
        <f t="shared" si="8"/>
        <v>1.3888888888888895E-2</v>
      </c>
      <c r="AA6" s="14">
        <v>0.41736111111111113</v>
      </c>
      <c r="AB6" s="14">
        <v>0.45277777777777778</v>
      </c>
      <c r="AC6" s="10">
        <f t="shared" si="9"/>
        <v>3.5416666666666652E-2</v>
      </c>
      <c r="AD6" s="14">
        <v>0.48819444444444443</v>
      </c>
      <c r="AE6" s="14">
        <v>0.49861111111111112</v>
      </c>
      <c r="AF6" s="10">
        <f t="shared" si="10"/>
        <v>1.0416666666666685E-2</v>
      </c>
      <c r="AG6" s="11">
        <f t="shared" si="11"/>
        <v>0.11388888888888893</v>
      </c>
      <c r="AH6" s="14">
        <v>0.4152777777777778</v>
      </c>
      <c r="AI6" s="14">
        <v>0.43472222222222223</v>
      </c>
      <c r="AJ6" s="10">
        <f t="shared" si="12"/>
        <v>1.9444444444444431E-2</v>
      </c>
      <c r="AK6" s="14">
        <v>0.43472222222222223</v>
      </c>
      <c r="AL6" s="14">
        <v>0.45833333333333331</v>
      </c>
      <c r="AM6" s="10">
        <f t="shared" si="13"/>
        <v>2.3611111111111083E-2</v>
      </c>
      <c r="AN6" s="14">
        <v>0.3659722222222222</v>
      </c>
      <c r="AO6" s="14">
        <v>0.38055555555555554</v>
      </c>
      <c r="AP6" s="10">
        <f t="shared" si="14"/>
        <v>1.4583333333333337E-2</v>
      </c>
      <c r="AQ6" s="14">
        <v>0.38124999999999998</v>
      </c>
      <c r="AR6" s="14">
        <v>0.41319444444444442</v>
      </c>
      <c r="AS6" s="10">
        <f t="shared" si="15"/>
        <v>3.1944444444444442E-2</v>
      </c>
      <c r="AT6" s="14">
        <v>0.45833333333333331</v>
      </c>
      <c r="AU6" s="14">
        <v>0.47361111111111109</v>
      </c>
      <c r="AV6" s="10">
        <f t="shared" si="16"/>
        <v>1.5277777777777779E-2</v>
      </c>
      <c r="AW6" s="15"/>
      <c r="AX6" s="15"/>
      <c r="AY6" s="10">
        <f t="shared" si="17"/>
        <v>0</v>
      </c>
      <c r="AZ6" s="11">
        <f t="shared" si="18"/>
        <v>0.10486111111111107</v>
      </c>
    </row>
    <row r="7" spans="1:52" ht="15.75" customHeight="1" x14ac:dyDescent="0.15">
      <c r="A7" s="7" t="s">
        <v>34</v>
      </c>
      <c r="B7" s="8">
        <v>0.39305555555555555</v>
      </c>
      <c r="C7" s="9">
        <v>0.40833333333333333</v>
      </c>
      <c r="D7" s="10">
        <f t="shared" si="0"/>
        <v>1.5277777777777779E-2</v>
      </c>
      <c r="E7" s="9"/>
      <c r="F7" s="9"/>
      <c r="G7" s="10">
        <f t="shared" si="1"/>
        <v>0</v>
      </c>
      <c r="H7" s="9">
        <v>0.40972222222222221</v>
      </c>
      <c r="I7" s="9">
        <v>0.44097222222222221</v>
      </c>
      <c r="J7" s="10">
        <f t="shared" si="2"/>
        <v>3.125E-2</v>
      </c>
      <c r="K7" s="9">
        <v>0.44236111111111109</v>
      </c>
      <c r="L7" s="9">
        <v>0.46944444444444444</v>
      </c>
      <c r="M7" s="10">
        <f t="shared" si="3"/>
        <v>2.7083333333333348E-2</v>
      </c>
      <c r="N7" s="9"/>
      <c r="O7" s="9"/>
      <c r="P7" s="10">
        <f t="shared" si="4"/>
        <v>0</v>
      </c>
      <c r="Q7" s="11">
        <f t="shared" si="5"/>
        <v>7.3611111111111127E-2</v>
      </c>
      <c r="R7" s="9"/>
      <c r="S7" s="9"/>
      <c r="T7" s="10">
        <f t="shared" si="6"/>
        <v>0</v>
      </c>
      <c r="U7" s="9"/>
      <c r="V7" s="9"/>
      <c r="W7" s="10">
        <f t="shared" si="7"/>
        <v>0</v>
      </c>
      <c r="X7" s="9"/>
      <c r="Y7" s="9"/>
      <c r="Z7" s="10">
        <f t="shared" si="8"/>
        <v>0</v>
      </c>
      <c r="AA7" s="9"/>
      <c r="AB7" s="9"/>
      <c r="AC7" s="10">
        <f t="shared" si="9"/>
        <v>0</v>
      </c>
      <c r="AD7" s="9"/>
      <c r="AE7" s="9"/>
      <c r="AF7" s="10">
        <f t="shared" si="10"/>
        <v>0</v>
      </c>
      <c r="AG7" s="11">
        <f t="shared" si="11"/>
        <v>0</v>
      </c>
      <c r="AH7" s="9">
        <v>0.47708333333333336</v>
      </c>
      <c r="AI7" s="9">
        <v>0.49305555555555558</v>
      </c>
      <c r="AJ7" s="10">
        <f t="shared" si="12"/>
        <v>1.5972222222222221E-2</v>
      </c>
      <c r="AK7" s="9">
        <v>0.45833333333333331</v>
      </c>
      <c r="AL7" s="9">
        <v>0.47569444444444442</v>
      </c>
      <c r="AM7" s="10">
        <f t="shared" si="13"/>
        <v>1.7361111111111105E-2</v>
      </c>
      <c r="AN7" s="9">
        <v>0.38055555555555554</v>
      </c>
      <c r="AO7" s="9">
        <v>0.40277777777777779</v>
      </c>
      <c r="AP7" s="10">
        <f t="shared" si="14"/>
        <v>2.2222222222222254E-2</v>
      </c>
      <c r="AQ7" s="9">
        <v>0.43194444444444446</v>
      </c>
      <c r="AR7" s="9">
        <v>0.45277777777777778</v>
      </c>
      <c r="AS7" s="10">
        <f t="shared" si="15"/>
        <v>2.0833333333333315E-2</v>
      </c>
      <c r="AT7" s="9">
        <v>0.40416666666666667</v>
      </c>
      <c r="AU7" s="9">
        <v>0.4284722222222222</v>
      </c>
      <c r="AV7" s="10">
        <f t="shared" si="16"/>
        <v>2.4305555555555525E-2</v>
      </c>
      <c r="AW7" s="9">
        <v>0.49444444444444446</v>
      </c>
      <c r="AX7" s="9">
        <v>0.52638888888888891</v>
      </c>
      <c r="AY7" s="10">
        <f t="shared" si="17"/>
        <v>3.1944444444444442E-2</v>
      </c>
      <c r="AZ7" s="11">
        <f t="shared" si="18"/>
        <v>0.13263888888888886</v>
      </c>
    </row>
    <row r="8" spans="1:52" ht="15.75" customHeight="1" x14ac:dyDescent="0.15">
      <c r="A8" s="12" t="s">
        <v>35</v>
      </c>
      <c r="B8" s="13">
        <v>0.39305555555555555</v>
      </c>
      <c r="C8" s="14">
        <v>0.40833333333333333</v>
      </c>
      <c r="D8" s="10">
        <f t="shared" si="0"/>
        <v>1.5277777777777779E-2</v>
      </c>
      <c r="E8" s="14">
        <v>0.47916666666666669</v>
      </c>
      <c r="F8" s="14">
        <v>0.49375000000000002</v>
      </c>
      <c r="G8" s="10">
        <f t="shared" si="1"/>
        <v>1.4583333333333337E-2</v>
      </c>
      <c r="H8" s="14">
        <v>0.40972222222222221</v>
      </c>
      <c r="I8" s="14">
        <v>0.44097222222222221</v>
      </c>
      <c r="J8" s="10">
        <f t="shared" si="2"/>
        <v>3.125E-2</v>
      </c>
      <c r="K8" s="14">
        <v>0.44236111111111109</v>
      </c>
      <c r="L8" s="14">
        <v>0.46944444444444444</v>
      </c>
      <c r="M8" s="10">
        <f t="shared" si="3"/>
        <v>2.7083333333333348E-2</v>
      </c>
      <c r="N8" s="14">
        <v>0.47152777777777777</v>
      </c>
      <c r="O8" s="14">
        <v>0.47916666666666669</v>
      </c>
      <c r="P8" s="10">
        <f t="shared" si="4"/>
        <v>7.6388888888889173E-3</v>
      </c>
      <c r="Q8" s="11">
        <f t="shared" si="5"/>
        <v>9.5833333333333381E-2</v>
      </c>
      <c r="R8" s="14">
        <v>0.42569444444444443</v>
      </c>
      <c r="S8" s="14">
        <v>0.43888888888888888</v>
      </c>
      <c r="T8" s="10">
        <f t="shared" si="6"/>
        <v>1.3194444444444453E-2</v>
      </c>
      <c r="U8" s="14">
        <v>0.40277777777777779</v>
      </c>
      <c r="V8" s="14">
        <v>0.42569444444444443</v>
      </c>
      <c r="W8" s="10">
        <f t="shared" si="7"/>
        <v>2.2916666666666641E-2</v>
      </c>
      <c r="X8" s="14">
        <v>0.43888888888888888</v>
      </c>
      <c r="Y8" s="14">
        <v>0.45277777777777778</v>
      </c>
      <c r="Z8" s="10">
        <f t="shared" si="8"/>
        <v>1.3888888888888895E-2</v>
      </c>
      <c r="AA8" s="14"/>
      <c r="AB8" s="14"/>
      <c r="AC8" s="10">
        <f t="shared" si="9"/>
        <v>0</v>
      </c>
      <c r="AD8" s="14">
        <v>0.46666666666666667</v>
      </c>
      <c r="AE8" s="14">
        <v>0.48819444444444443</v>
      </c>
      <c r="AF8" s="10">
        <f t="shared" si="10"/>
        <v>2.1527777777777757E-2</v>
      </c>
      <c r="AG8" s="11">
        <f t="shared" si="11"/>
        <v>7.1527777777777746E-2</v>
      </c>
      <c r="AH8" s="14">
        <v>0.47708333333333336</v>
      </c>
      <c r="AI8" s="14">
        <v>0.49305555555555558</v>
      </c>
      <c r="AJ8" s="10">
        <f t="shared" si="12"/>
        <v>1.5972222222222221E-2</v>
      </c>
      <c r="AK8" s="14">
        <v>0.45833333333333331</v>
      </c>
      <c r="AL8" s="14">
        <v>0.47569444444444442</v>
      </c>
      <c r="AM8" s="10">
        <f t="shared" si="13"/>
        <v>1.7361111111111105E-2</v>
      </c>
      <c r="AN8" s="14">
        <v>0.38958333333333334</v>
      </c>
      <c r="AO8" s="14">
        <v>0.40277777777777779</v>
      </c>
      <c r="AP8" s="10">
        <f t="shared" si="14"/>
        <v>1.3194444444444453E-2</v>
      </c>
      <c r="AQ8" s="14">
        <v>0.43194444444444446</v>
      </c>
      <c r="AR8" s="14">
        <v>0.45277777777777778</v>
      </c>
      <c r="AS8" s="10">
        <f t="shared" si="15"/>
        <v>2.0833333333333315E-2</v>
      </c>
      <c r="AT8" s="14">
        <v>0.40416666666666667</v>
      </c>
      <c r="AU8" s="14">
        <v>0.4284722222222222</v>
      </c>
      <c r="AV8" s="10">
        <f t="shared" si="16"/>
        <v>2.4305555555555525E-2</v>
      </c>
      <c r="AW8" s="14">
        <v>0.49444444444444446</v>
      </c>
      <c r="AX8" s="14">
        <v>0.52638888888888891</v>
      </c>
      <c r="AY8" s="10">
        <f t="shared" si="17"/>
        <v>3.1944444444444442E-2</v>
      </c>
      <c r="AZ8" s="11">
        <f t="shared" si="18"/>
        <v>0.12361111111111106</v>
      </c>
    </row>
    <row r="9" spans="1:52" ht="15.75" customHeight="1" x14ac:dyDescent="0.15">
      <c r="A9" s="7" t="s">
        <v>36</v>
      </c>
      <c r="B9" s="8"/>
      <c r="C9" s="9"/>
      <c r="D9" s="10">
        <f t="shared" si="0"/>
        <v>0</v>
      </c>
      <c r="E9" s="9"/>
      <c r="F9" s="9"/>
      <c r="G9" s="10">
        <f t="shared" si="1"/>
        <v>0</v>
      </c>
      <c r="H9" s="9"/>
      <c r="I9" s="9"/>
      <c r="J9" s="10">
        <f t="shared" si="2"/>
        <v>0</v>
      </c>
      <c r="K9" s="9"/>
      <c r="L9" s="9"/>
      <c r="M9" s="10">
        <f t="shared" si="3"/>
        <v>0</v>
      </c>
      <c r="N9" s="9"/>
      <c r="O9" s="9"/>
      <c r="P9" s="10">
        <f t="shared" si="4"/>
        <v>0</v>
      </c>
      <c r="Q9" s="11">
        <f t="shared" si="5"/>
        <v>0</v>
      </c>
      <c r="R9" s="9"/>
      <c r="S9" s="9"/>
      <c r="T9" s="10">
        <f t="shared" si="6"/>
        <v>0</v>
      </c>
      <c r="U9" s="9"/>
      <c r="V9" s="9"/>
      <c r="W9" s="10">
        <f t="shared" si="7"/>
        <v>0</v>
      </c>
      <c r="X9" s="9"/>
      <c r="Y9" s="9"/>
      <c r="Z9" s="10">
        <f t="shared" si="8"/>
        <v>0</v>
      </c>
      <c r="AA9" s="9"/>
      <c r="AB9" s="9"/>
      <c r="AC9" s="10">
        <f t="shared" si="9"/>
        <v>0</v>
      </c>
      <c r="AD9" s="9"/>
      <c r="AE9" s="9"/>
      <c r="AF9" s="10">
        <f t="shared" si="10"/>
        <v>0</v>
      </c>
      <c r="AG9" s="11">
        <f t="shared" si="11"/>
        <v>0</v>
      </c>
      <c r="AH9" s="9">
        <v>0.43888888888888888</v>
      </c>
      <c r="AI9" s="9">
        <v>0.46736111111111112</v>
      </c>
      <c r="AJ9" s="10">
        <f t="shared" si="12"/>
        <v>2.8472222222222232E-2</v>
      </c>
      <c r="AK9" s="9"/>
      <c r="AL9" s="9"/>
      <c r="AM9" s="10">
        <f t="shared" si="13"/>
        <v>0</v>
      </c>
      <c r="AN9" s="9"/>
      <c r="AO9" s="9"/>
      <c r="AP9" s="10">
        <f t="shared" si="14"/>
        <v>0</v>
      </c>
      <c r="AQ9" s="9"/>
      <c r="AR9" s="9"/>
      <c r="AS9" s="10">
        <f t="shared" si="15"/>
        <v>0</v>
      </c>
      <c r="AT9" s="9">
        <v>0.47569444444444442</v>
      </c>
      <c r="AU9" s="9">
        <v>0.54027777777777775</v>
      </c>
      <c r="AV9" s="10">
        <f t="shared" si="16"/>
        <v>6.4583333333333326E-2</v>
      </c>
      <c r="AW9" s="9">
        <v>0.45</v>
      </c>
      <c r="AX9" s="9">
        <v>0.48333333333333334</v>
      </c>
      <c r="AY9" s="10">
        <f t="shared" si="17"/>
        <v>3.3333333333333326E-2</v>
      </c>
      <c r="AZ9" s="11">
        <f t="shared" si="18"/>
        <v>0.12638888888888888</v>
      </c>
    </row>
    <row r="10" spans="1:52" ht="15.75" customHeight="1" x14ac:dyDescent="0.15">
      <c r="A10" s="12" t="s">
        <v>37</v>
      </c>
      <c r="B10" s="13">
        <v>0.46250000000000002</v>
      </c>
      <c r="C10" s="14">
        <v>0.47638888888888886</v>
      </c>
      <c r="D10" s="10">
        <f t="shared" si="0"/>
        <v>1.388888888888884E-2</v>
      </c>
      <c r="E10" s="14"/>
      <c r="F10" s="14"/>
      <c r="G10" s="10">
        <f t="shared" si="1"/>
        <v>0</v>
      </c>
      <c r="H10" s="14"/>
      <c r="I10" s="14"/>
      <c r="J10" s="10">
        <f t="shared" si="2"/>
        <v>0</v>
      </c>
      <c r="K10" s="14"/>
      <c r="L10" s="14"/>
      <c r="M10" s="10">
        <f t="shared" si="3"/>
        <v>0</v>
      </c>
      <c r="N10" s="14"/>
      <c r="O10" s="14"/>
      <c r="P10" s="10">
        <f t="shared" si="4"/>
        <v>0</v>
      </c>
      <c r="Q10" s="11">
        <f t="shared" si="5"/>
        <v>1.388888888888884E-2</v>
      </c>
      <c r="R10" s="14"/>
      <c r="S10" s="14"/>
      <c r="T10" s="10">
        <f t="shared" si="6"/>
        <v>0</v>
      </c>
      <c r="U10" s="14"/>
      <c r="V10" s="14"/>
      <c r="W10" s="10">
        <f t="shared" si="7"/>
        <v>0</v>
      </c>
      <c r="X10" s="14">
        <v>0.38541666666666669</v>
      </c>
      <c r="Y10" s="14">
        <v>0.40069444444444446</v>
      </c>
      <c r="Z10" s="10">
        <f t="shared" si="8"/>
        <v>1.5277777777777779E-2</v>
      </c>
      <c r="AA10" s="14">
        <v>0.40069444444444446</v>
      </c>
      <c r="AB10" s="14">
        <v>0.41597222222222224</v>
      </c>
      <c r="AC10" s="10">
        <f t="shared" si="9"/>
        <v>1.5277777777777779E-2</v>
      </c>
      <c r="AD10" s="14"/>
      <c r="AE10" s="14"/>
      <c r="AF10" s="10">
        <f t="shared" si="10"/>
        <v>0</v>
      </c>
      <c r="AG10" s="11">
        <f t="shared" si="11"/>
        <v>3.0555555555555558E-2</v>
      </c>
      <c r="AH10" s="14"/>
      <c r="AI10" s="14"/>
      <c r="AJ10" s="10">
        <f t="shared" si="12"/>
        <v>0</v>
      </c>
      <c r="AK10" s="14"/>
      <c r="AL10" s="14"/>
      <c r="AM10" s="10">
        <f t="shared" si="13"/>
        <v>0</v>
      </c>
      <c r="AN10" s="15"/>
      <c r="AO10" s="15"/>
      <c r="AP10" s="10">
        <f t="shared" si="14"/>
        <v>0</v>
      </c>
      <c r="AQ10" s="14"/>
      <c r="AR10" s="14"/>
      <c r="AS10" s="10">
        <f t="shared" si="15"/>
        <v>0</v>
      </c>
      <c r="AT10" s="14"/>
      <c r="AU10" s="14"/>
      <c r="AV10" s="10">
        <f t="shared" si="16"/>
        <v>0</v>
      </c>
      <c r="AW10" s="14"/>
      <c r="AX10" s="14"/>
      <c r="AY10" s="10">
        <f t="shared" si="17"/>
        <v>0</v>
      </c>
      <c r="AZ10" s="11">
        <f t="shared" si="18"/>
        <v>0</v>
      </c>
    </row>
    <row r="11" spans="1:52" ht="15.75" customHeight="1" x14ac:dyDescent="0.15">
      <c r="A11" s="7" t="s">
        <v>38</v>
      </c>
      <c r="B11" s="8"/>
      <c r="C11" s="9"/>
      <c r="D11" s="10">
        <f t="shared" si="0"/>
        <v>0</v>
      </c>
      <c r="E11" s="9"/>
      <c r="F11" s="9"/>
      <c r="G11" s="10">
        <f t="shared" si="1"/>
        <v>0</v>
      </c>
      <c r="H11" s="9"/>
      <c r="I11" s="9"/>
      <c r="J11" s="10">
        <f t="shared" si="2"/>
        <v>0</v>
      </c>
      <c r="K11" s="9"/>
      <c r="L11" s="9"/>
      <c r="M11" s="10">
        <f t="shared" si="3"/>
        <v>0</v>
      </c>
      <c r="N11" s="9"/>
      <c r="O11" s="9"/>
      <c r="P11" s="10">
        <f t="shared" si="4"/>
        <v>0</v>
      </c>
      <c r="Q11" s="11">
        <f t="shared" si="5"/>
        <v>0</v>
      </c>
      <c r="R11" s="9"/>
      <c r="S11" s="9"/>
      <c r="T11" s="10">
        <f t="shared" si="6"/>
        <v>0</v>
      </c>
      <c r="U11" s="9"/>
      <c r="V11" s="9"/>
      <c r="W11" s="10">
        <f t="shared" si="7"/>
        <v>0</v>
      </c>
      <c r="X11" s="9"/>
      <c r="Y11" s="9"/>
      <c r="Z11" s="10">
        <f t="shared" si="8"/>
        <v>0</v>
      </c>
      <c r="AA11" s="9"/>
      <c r="AB11" s="9"/>
      <c r="AC11" s="10">
        <f t="shared" si="9"/>
        <v>0</v>
      </c>
      <c r="AD11" s="9"/>
      <c r="AE11" s="9"/>
      <c r="AF11" s="10">
        <f t="shared" si="10"/>
        <v>0</v>
      </c>
      <c r="AG11" s="11">
        <f t="shared" si="11"/>
        <v>0</v>
      </c>
      <c r="AH11" s="9">
        <v>0.38680555555555557</v>
      </c>
      <c r="AI11" s="9">
        <v>0.40208333333333335</v>
      </c>
      <c r="AJ11" s="10">
        <f t="shared" si="12"/>
        <v>1.5277777777777779E-2</v>
      </c>
      <c r="AK11" s="9">
        <v>0.45833333333333331</v>
      </c>
      <c r="AL11" s="9">
        <v>0.48333333333333334</v>
      </c>
      <c r="AM11" s="10">
        <f t="shared" si="13"/>
        <v>2.5000000000000022E-2</v>
      </c>
      <c r="AN11" s="9">
        <v>0.40277777777777779</v>
      </c>
      <c r="AO11" s="9">
        <v>0.41666666666666669</v>
      </c>
      <c r="AP11" s="10">
        <f t="shared" si="14"/>
        <v>1.3888888888888895E-2</v>
      </c>
      <c r="AQ11" s="9">
        <v>0.41319444444444442</v>
      </c>
      <c r="AR11" s="9">
        <v>0.43194444444444446</v>
      </c>
      <c r="AS11" s="10">
        <f t="shared" si="15"/>
        <v>1.8750000000000044E-2</v>
      </c>
      <c r="AT11" s="9">
        <v>0.43194444444444446</v>
      </c>
      <c r="AU11" s="9">
        <v>0.44583333333333336</v>
      </c>
      <c r="AV11" s="10">
        <f t="shared" si="16"/>
        <v>1.3888888888888895E-2</v>
      </c>
      <c r="AW11" s="9">
        <v>0.48333333333333334</v>
      </c>
      <c r="AX11" s="9">
        <v>0.49444444444444446</v>
      </c>
      <c r="AY11" s="10">
        <f t="shared" si="17"/>
        <v>1.1111111111111127E-2</v>
      </c>
      <c r="AZ11" s="11">
        <f t="shared" si="18"/>
        <v>9.7916666666666763E-2</v>
      </c>
    </row>
    <row r="12" spans="1:52" ht="15.75" customHeight="1" x14ac:dyDescent="0.15">
      <c r="A12" s="12" t="s">
        <v>39</v>
      </c>
      <c r="B12" s="13">
        <v>0.37638888888888888</v>
      </c>
      <c r="C12" s="14">
        <v>0.39305555555555555</v>
      </c>
      <c r="D12" s="10">
        <f t="shared" si="0"/>
        <v>1.6666666666666663E-2</v>
      </c>
      <c r="E12" s="14">
        <v>0.40416666666666667</v>
      </c>
      <c r="F12" s="14">
        <v>0.41666666666666669</v>
      </c>
      <c r="G12" s="10">
        <f t="shared" si="1"/>
        <v>1.2500000000000011E-2</v>
      </c>
      <c r="H12" s="14">
        <v>0.41666666666666669</v>
      </c>
      <c r="I12" s="14">
        <v>0.4375</v>
      </c>
      <c r="J12" s="10">
        <f t="shared" si="2"/>
        <v>2.0833333333333315E-2</v>
      </c>
      <c r="K12" s="14"/>
      <c r="L12" s="14"/>
      <c r="M12" s="10">
        <f t="shared" si="3"/>
        <v>0</v>
      </c>
      <c r="N12" s="14">
        <v>0.46736111111111112</v>
      </c>
      <c r="O12" s="14">
        <v>0.48402777777777778</v>
      </c>
      <c r="P12" s="10">
        <f t="shared" si="4"/>
        <v>1.6666666666666663E-2</v>
      </c>
      <c r="Q12" s="11">
        <f t="shared" si="5"/>
        <v>6.6666666666666652E-2</v>
      </c>
      <c r="R12" s="14"/>
      <c r="S12" s="14"/>
      <c r="T12" s="10">
        <f t="shared" si="6"/>
        <v>0</v>
      </c>
      <c r="U12" s="14"/>
      <c r="V12" s="14"/>
      <c r="W12" s="10">
        <f t="shared" si="7"/>
        <v>0</v>
      </c>
      <c r="X12" s="14"/>
      <c r="Y12" s="14"/>
      <c r="Z12" s="10">
        <f t="shared" si="8"/>
        <v>0</v>
      </c>
      <c r="AA12" s="14"/>
      <c r="AB12" s="14"/>
      <c r="AC12" s="10">
        <f t="shared" si="9"/>
        <v>0</v>
      </c>
      <c r="AD12" s="14"/>
      <c r="AE12" s="14"/>
      <c r="AF12" s="10">
        <f t="shared" si="10"/>
        <v>0</v>
      </c>
      <c r="AG12" s="11">
        <f t="shared" si="11"/>
        <v>0</v>
      </c>
      <c r="AH12" s="14">
        <v>0.36388888888888887</v>
      </c>
      <c r="AI12" s="14">
        <v>0.38055555555555554</v>
      </c>
      <c r="AJ12" s="10">
        <f t="shared" si="12"/>
        <v>1.6666666666666663E-2</v>
      </c>
      <c r="AK12" s="14">
        <v>0.40416666666666667</v>
      </c>
      <c r="AL12" s="14">
        <v>0.4152777777777778</v>
      </c>
      <c r="AM12" s="10">
        <f t="shared" si="13"/>
        <v>1.1111111111111127E-2</v>
      </c>
      <c r="AN12" s="15"/>
      <c r="AO12" s="15"/>
      <c r="AP12" s="10">
        <f t="shared" si="14"/>
        <v>0</v>
      </c>
      <c r="AQ12" s="14"/>
      <c r="AR12" s="14"/>
      <c r="AS12" s="10">
        <f t="shared" si="15"/>
        <v>0</v>
      </c>
      <c r="AT12" s="14">
        <v>0.38124999999999998</v>
      </c>
      <c r="AU12" s="14">
        <v>0.40416666666666667</v>
      </c>
      <c r="AV12" s="10">
        <f t="shared" si="16"/>
        <v>2.2916666666666696E-2</v>
      </c>
      <c r="AW12" s="14">
        <v>0.49444444444444446</v>
      </c>
      <c r="AX12" s="14">
        <v>0.54097222222222219</v>
      </c>
      <c r="AY12" s="10">
        <f t="shared" si="17"/>
        <v>4.6527777777777724E-2</v>
      </c>
      <c r="AZ12" s="11">
        <f t="shared" si="18"/>
        <v>9.722222222222221E-2</v>
      </c>
    </row>
    <row r="13" spans="1:52" ht="15.75" customHeight="1" x14ac:dyDescent="0.15">
      <c r="A13" s="7" t="s">
        <v>40</v>
      </c>
      <c r="B13" s="8">
        <v>0.3611111111111111</v>
      </c>
      <c r="C13" s="9">
        <v>0.37638888888888888</v>
      </c>
      <c r="D13" s="10">
        <f t="shared" si="0"/>
        <v>1.5277777777777779E-2</v>
      </c>
      <c r="E13" s="9"/>
      <c r="F13" s="9"/>
      <c r="G13" s="10">
        <f t="shared" si="1"/>
        <v>0</v>
      </c>
      <c r="H13" s="9"/>
      <c r="I13" s="9"/>
      <c r="J13" s="10">
        <f t="shared" si="2"/>
        <v>0</v>
      </c>
      <c r="K13" s="9"/>
      <c r="L13" s="9"/>
      <c r="M13" s="10">
        <f t="shared" si="3"/>
        <v>0</v>
      </c>
      <c r="N13" s="9">
        <v>0.37638888888888888</v>
      </c>
      <c r="O13" s="9">
        <v>0.3923611111111111</v>
      </c>
      <c r="P13" s="10">
        <f t="shared" si="4"/>
        <v>1.5972222222222221E-2</v>
      </c>
      <c r="Q13" s="11">
        <f t="shared" si="5"/>
        <v>3.125E-2</v>
      </c>
      <c r="R13" s="9">
        <v>0.45833333333333331</v>
      </c>
      <c r="S13" s="9">
        <v>0.47916666666666669</v>
      </c>
      <c r="T13" s="10">
        <f t="shared" si="6"/>
        <v>2.083333333333337E-2</v>
      </c>
      <c r="U13" s="9">
        <v>0.43194444444444446</v>
      </c>
      <c r="V13" s="9">
        <v>0.47361111111111109</v>
      </c>
      <c r="W13" s="10">
        <f t="shared" si="7"/>
        <v>4.166666666666663E-2</v>
      </c>
      <c r="X13" s="9">
        <v>0.47916666666666669</v>
      </c>
      <c r="Y13" s="9">
        <v>0.4909722222222222</v>
      </c>
      <c r="Z13" s="10">
        <f t="shared" si="8"/>
        <v>1.1805555555555514E-2</v>
      </c>
      <c r="AA13" s="9"/>
      <c r="AB13" s="9"/>
      <c r="AC13" s="10">
        <f t="shared" si="9"/>
        <v>0</v>
      </c>
      <c r="AD13" s="9">
        <v>0.40486111111111112</v>
      </c>
      <c r="AE13" s="9">
        <v>0.43055555555555558</v>
      </c>
      <c r="AF13" s="10">
        <f t="shared" si="10"/>
        <v>2.5694444444444464E-2</v>
      </c>
      <c r="AG13" s="11">
        <f t="shared" si="11"/>
        <v>9.9999999999999978E-2</v>
      </c>
      <c r="AH13" s="9">
        <v>0.46736111111111112</v>
      </c>
      <c r="AI13" s="9">
        <v>0.49166666666666664</v>
      </c>
      <c r="AJ13" s="10">
        <f t="shared" si="12"/>
        <v>2.4305555555555525E-2</v>
      </c>
      <c r="AK13" s="9"/>
      <c r="AL13" s="9"/>
      <c r="AM13" s="10">
        <f t="shared" si="13"/>
        <v>0</v>
      </c>
      <c r="AN13" s="9"/>
      <c r="AO13" s="9"/>
      <c r="AP13" s="10">
        <f t="shared" si="14"/>
        <v>0</v>
      </c>
      <c r="AQ13" s="9"/>
      <c r="AR13" s="9"/>
      <c r="AS13" s="10">
        <f t="shared" si="15"/>
        <v>0</v>
      </c>
      <c r="AT13" s="9"/>
      <c r="AU13" s="9"/>
      <c r="AV13" s="10">
        <f t="shared" si="16"/>
        <v>0</v>
      </c>
      <c r="AW13" s="9">
        <v>0.38958333333333334</v>
      </c>
      <c r="AX13" s="9">
        <v>0.4284722222222222</v>
      </c>
      <c r="AY13" s="10">
        <f t="shared" si="17"/>
        <v>3.8888888888888862E-2</v>
      </c>
      <c r="AZ13" s="11">
        <f t="shared" si="18"/>
        <v>6.3194444444444386E-2</v>
      </c>
    </row>
    <row r="14" spans="1:52" ht="15.75" customHeight="1" x14ac:dyDescent="0.15">
      <c r="A14" s="12" t="s">
        <v>41</v>
      </c>
      <c r="B14" s="13"/>
      <c r="C14" s="14"/>
      <c r="D14" s="10">
        <f t="shared" si="0"/>
        <v>0</v>
      </c>
      <c r="E14" s="14"/>
      <c r="F14" s="14"/>
      <c r="G14" s="10">
        <f t="shared" si="1"/>
        <v>0</v>
      </c>
      <c r="H14" s="14"/>
      <c r="I14" s="14"/>
      <c r="J14" s="10">
        <f t="shared" si="2"/>
        <v>0</v>
      </c>
      <c r="K14" s="14"/>
      <c r="L14" s="14"/>
      <c r="M14" s="10">
        <f t="shared" si="3"/>
        <v>0</v>
      </c>
      <c r="N14" s="14"/>
      <c r="O14" s="14"/>
      <c r="P14" s="10">
        <f t="shared" si="4"/>
        <v>0</v>
      </c>
      <c r="Q14" s="11">
        <f t="shared" si="5"/>
        <v>0</v>
      </c>
      <c r="R14" s="14"/>
      <c r="S14" s="14"/>
      <c r="T14" s="10">
        <f t="shared" si="6"/>
        <v>0</v>
      </c>
      <c r="U14" s="14"/>
      <c r="V14" s="14"/>
      <c r="W14" s="10">
        <f t="shared" si="7"/>
        <v>0</v>
      </c>
      <c r="X14" s="14"/>
      <c r="Y14" s="14"/>
      <c r="Z14" s="10">
        <f t="shared" si="8"/>
        <v>0</v>
      </c>
      <c r="AA14" s="14"/>
      <c r="AB14" s="14"/>
      <c r="AC14" s="10">
        <f t="shared" si="9"/>
        <v>0</v>
      </c>
      <c r="AD14" s="14"/>
      <c r="AE14" s="14"/>
      <c r="AF14" s="10">
        <f t="shared" si="10"/>
        <v>0</v>
      </c>
      <c r="AG14" s="11">
        <f t="shared" si="11"/>
        <v>0</v>
      </c>
      <c r="AH14" s="14"/>
      <c r="AI14" s="14"/>
      <c r="AJ14" s="10">
        <f t="shared" si="12"/>
        <v>0</v>
      </c>
      <c r="AK14" s="14"/>
      <c r="AL14" s="14"/>
      <c r="AM14" s="10">
        <f t="shared" si="13"/>
        <v>0</v>
      </c>
      <c r="AN14" s="15"/>
      <c r="AO14" s="15"/>
      <c r="AP14" s="10">
        <f t="shared" si="14"/>
        <v>0</v>
      </c>
      <c r="AQ14" s="14"/>
      <c r="AR14" s="14"/>
      <c r="AS14" s="10">
        <f t="shared" si="15"/>
        <v>0</v>
      </c>
      <c r="AT14" s="14"/>
      <c r="AU14" s="14"/>
      <c r="AV14" s="10">
        <f t="shared" si="16"/>
        <v>0</v>
      </c>
      <c r="AW14" s="14"/>
      <c r="AX14" s="14"/>
      <c r="AY14" s="10">
        <f t="shared" si="17"/>
        <v>0</v>
      </c>
      <c r="AZ14" s="11">
        <f t="shared" si="18"/>
        <v>0</v>
      </c>
    </row>
    <row r="15" spans="1:52" ht="15.75" customHeight="1" x14ac:dyDescent="0.15">
      <c r="A15" s="7" t="s">
        <v>42</v>
      </c>
      <c r="B15" s="8"/>
      <c r="C15" s="9"/>
      <c r="D15" s="10">
        <f t="shared" si="0"/>
        <v>0</v>
      </c>
      <c r="E15" s="9">
        <v>0.46458333333333335</v>
      </c>
      <c r="F15" s="9">
        <v>0.47638888888888886</v>
      </c>
      <c r="G15" s="10">
        <f t="shared" si="1"/>
        <v>1.1805555555555514E-2</v>
      </c>
      <c r="H15" s="9">
        <v>0.44236111111111109</v>
      </c>
      <c r="I15" s="9">
        <v>0.46458333333333335</v>
      </c>
      <c r="J15" s="10">
        <f t="shared" si="2"/>
        <v>2.2222222222222254E-2</v>
      </c>
      <c r="K15" s="9">
        <v>0.4201388888888889</v>
      </c>
      <c r="L15" s="9">
        <v>0.44236111111111109</v>
      </c>
      <c r="M15" s="10">
        <f t="shared" si="3"/>
        <v>2.2222222222222199E-2</v>
      </c>
      <c r="N15" s="9">
        <v>0.39305555555555555</v>
      </c>
      <c r="O15" s="9">
        <v>0.4201388888888889</v>
      </c>
      <c r="P15" s="10">
        <f t="shared" si="4"/>
        <v>2.7083333333333348E-2</v>
      </c>
      <c r="Q15" s="11">
        <f t="shared" si="5"/>
        <v>8.3333333333333315E-2</v>
      </c>
      <c r="R15" s="9"/>
      <c r="S15" s="9"/>
      <c r="T15" s="10">
        <f t="shared" si="6"/>
        <v>0</v>
      </c>
      <c r="U15" s="9"/>
      <c r="V15" s="9"/>
      <c r="W15" s="10">
        <f t="shared" si="7"/>
        <v>0</v>
      </c>
      <c r="X15" s="9"/>
      <c r="Y15" s="9"/>
      <c r="Z15" s="10">
        <f t="shared" si="8"/>
        <v>0</v>
      </c>
      <c r="AA15" s="9"/>
      <c r="AB15" s="9"/>
      <c r="AC15" s="10">
        <f t="shared" si="9"/>
        <v>0</v>
      </c>
      <c r="AD15" s="9"/>
      <c r="AE15" s="9"/>
      <c r="AF15" s="10">
        <f t="shared" si="10"/>
        <v>0</v>
      </c>
      <c r="AG15" s="11">
        <f t="shared" si="11"/>
        <v>0</v>
      </c>
      <c r="AH15" s="9">
        <v>0.40208333333333335</v>
      </c>
      <c r="AI15" s="9">
        <v>0.4152777777777778</v>
      </c>
      <c r="AJ15" s="10">
        <f t="shared" si="12"/>
        <v>1.3194444444444453E-2</v>
      </c>
      <c r="AK15" s="9">
        <v>0.4152777777777778</v>
      </c>
      <c r="AL15" s="9">
        <v>0.43194444444444446</v>
      </c>
      <c r="AM15" s="10">
        <f t="shared" si="13"/>
        <v>1.6666666666666663E-2</v>
      </c>
      <c r="AN15" s="9"/>
      <c r="AO15" s="9"/>
      <c r="AP15" s="10">
        <f t="shared" si="14"/>
        <v>0</v>
      </c>
      <c r="AQ15" s="9">
        <v>0.45833333333333331</v>
      </c>
      <c r="AR15" s="9">
        <v>0.4777777777777778</v>
      </c>
      <c r="AS15" s="10">
        <f t="shared" si="15"/>
        <v>1.9444444444444486E-2</v>
      </c>
      <c r="AT15" s="9">
        <v>0.44583333333333336</v>
      </c>
      <c r="AU15" s="9">
        <v>0.45833333333333331</v>
      </c>
      <c r="AV15" s="10">
        <f t="shared" si="16"/>
        <v>1.2499999999999956E-2</v>
      </c>
      <c r="AW15" s="9">
        <v>0.49444444444444446</v>
      </c>
      <c r="AX15" s="9">
        <v>0.5395833333333333</v>
      </c>
      <c r="AY15" s="10">
        <f t="shared" si="17"/>
        <v>4.513888888888884E-2</v>
      </c>
      <c r="AZ15" s="11">
        <f t="shared" si="18"/>
        <v>0.1069444444444444</v>
      </c>
    </row>
    <row r="16" spans="1:52" ht="15.75" customHeight="1" x14ac:dyDescent="0.15">
      <c r="A16" s="12" t="s">
        <v>43</v>
      </c>
      <c r="B16" s="13"/>
      <c r="C16" s="14"/>
      <c r="D16" s="10">
        <f t="shared" si="0"/>
        <v>0</v>
      </c>
      <c r="E16" s="14">
        <v>0.46458333333333335</v>
      </c>
      <c r="F16" s="14">
        <v>0.47638888888888886</v>
      </c>
      <c r="G16" s="10">
        <f t="shared" si="1"/>
        <v>1.1805555555555514E-2</v>
      </c>
      <c r="H16" s="14">
        <v>0.44236111111111109</v>
      </c>
      <c r="I16" s="14">
        <v>0.46458333333333335</v>
      </c>
      <c r="J16" s="10">
        <f t="shared" si="2"/>
        <v>2.2222222222222254E-2</v>
      </c>
      <c r="K16" s="14">
        <v>0.4201388888888889</v>
      </c>
      <c r="L16" s="14">
        <v>0.44236111111111109</v>
      </c>
      <c r="M16" s="10">
        <f t="shared" si="3"/>
        <v>2.2222222222222199E-2</v>
      </c>
      <c r="N16" s="14">
        <v>0.39305555555555555</v>
      </c>
      <c r="O16" s="14">
        <v>0.4201388888888889</v>
      </c>
      <c r="P16" s="10">
        <f t="shared" si="4"/>
        <v>2.7083333333333348E-2</v>
      </c>
      <c r="Q16" s="11">
        <f t="shared" si="5"/>
        <v>8.3333333333333315E-2</v>
      </c>
      <c r="R16" s="14">
        <v>0.39374999999999999</v>
      </c>
      <c r="S16" s="14">
        <v>0.42569444444444443</v>
      </c>
      <c r="T16" s="10">
        <f t="shared" si="6"/>
        <v>3.1944444444444442E-2</v>
      </c>
      <c r="U16" s="14">
        <v>0.37013888888888891</v>
      </c>
      <c r="V16" s="14">
        <v>0.3923611111111111</v>
      </c>
      <c r="W16" s="10">
        <f t="shared" si="7"/>
        <v>2.2222222222222199E-2</v>
      </c>
      <c r="X16" s="14">
        <v>0.46666666666666667</v>
      </c>
      <c r="Y16" s="14">
        <v>0.47916666666666669</v>
      </c>
      <c r="Z16" s="10">
        <f t="shared" si="8"/>
        <v>1.2500000000000011E-2</v>
      </c>
      <c r="AA16" s="14"/>
      <c r="AB16" s="14"/>
      <c r="AC16" s="10">
        <f t="shared" si="9"/>
        <v>0</v>
      </c>
      <c r="AD16" s="14">
        <v>0.43541666666666667</v>
      </c>
      <c r="AE16" s="14">
        <v>0.46666666666666667</v>
      </c>
      <c r="AF16" s="10">
        <f t="shared" si="10"/>
        <v>3.125E-2</v>
      </c>
      <c r="AG16" s="11">
        <f t="shared" si="11"/>
        <v>9.7916666666666652E-2</v>
      </c>
      <c r="AH16" s="14"/>
      <c r="AI16" s="14"/>
      <c r="AJ16" s="10">
        <f t="shared" si="12"/>
        <v>0</v>
      </c>
      <c r="AK16" s="14"/>
      <c r="AL16" s="14"/>
      <c r="AM16" s="10">
        <f t="shared" si="13"/>
        <v>0</v>
      </c>
      <c r="AN16" s="15"/>
      <c r="AO16" s="15"/>
      <c r="AP16" s="10">
        <f t="shared" si="14"/>
        <v>0</v>
      </c>
      <c r="AQ16" s="14"/>
      <c r="AR16" s="14"/>
      <c r="AS16" s="10">
        <f t="shared" si="15"/>
        <v>0</v>
      </c>
      <c r="AT16" s="14"/>
      <c r="AU16" s="14"/>
      <c r="AV16" s="10">
        <f t="shared" si="16"/>
        <v>0</v>
      </c>
      <c r="AW16" s="14"/>
      <c r="AX16" s="14"/>
      <c r="AY16" s="10">
        <f t="shared" si="17"/>
        <v>0</v>
      </c>
      <c r="AZ16" s="11">
        <f t="shared" si="18"/>
        <v>0</v>
      </c>
    </row>
    <row r="17" spans="1:52" ht="15.75" customHeight="1" x14ac:dyDescent="0.15">
      <c r="A17" s="7" t="s">
        <v>44</v>
      </c>
      <c r="B17" s="8"/>
      <c r="C17" s="9"/>
      <c r="D17" s="10">
        <f t="shared" si="0"/>
        <v>0</v>
      </c>
      <c r="E17" s="9"/>
      <c r="F17" s="9"/>
      <c r="G17" s="10">
        <f t="shared" si="1"/>
        <v>0</v>
      </c>
      <c r="H17" s="9"/>
      <c r="I17" s="9"/>
      <c r="J17" s="10">
        <f t="shared" si="2"/>
        <v>0</v>
      </c>
      <c r="K17" s="9"/>
      <c r="L17" s="9"/>
      <c r="M17" s="10">
        <f t="shared" si="3"/>
        <v>0</v>
      </c>
      <c r="N17" s="9"/>
      <c r="O17" s="9"/>
      <c r="P17" s="10">
        <f t="shared" si="4"/>
        <v>0</v>
      </c>
      <c r="Q17" s="11">
        <f t="shared" si="5"/>
        <v>0</v>
      </c>
      <c r="R17" s="9">
        <v>0.44236111111111109</v>
      </c>
      <c r="S17" s="9">
        <v>0.45833333333333331</v>
      </c>
      <c r="T17" s="10">
        <f t="shared" si="6"/>
        <v>1.5972222222222221E-2</v>
      </c>
      <c r="U17" s="9">
        <v>0.47361111111111109</v>
      </c>
      <c r="V17" s="9">
        <v>0.49652777777777779</v>
      </c>
      <c r="W17" s="10">
        <f t="shared" si="7"/>
        <v>2.2916666666666696E-2</v>
      </c>
      <c r="X17" s="9">
        <v>0.41180555555555554</v>
      </c>
      <c r="Y17" s="9">
        <v>0.43888888888888888</v>
      </c>
      <c r="Z17" s="10">
        <f t="shared" si="8"/>
        <v>2.7083333333333348E-2</v>
      </c>
      <c r="AA17" s="9"/>
      <c r="AB17" s="9"/>
      <c r="AC17" s="10">
        <f t="shared" si="9"/>
        <v>0</v>
      </c>
      <c r="AD17" s="9"/>
      <c r="AE17" s="9"/>
      <c r="AF17" s="10">
        <f t="shared" si="10"/>
        <v>0</v>
      </c>
      <c r="AG17" s="11">
        <f t="shared" si="11"/>
        <v>6.5972222222222265E-2</v>
      </c>
      <c r="AH17" s="9">
        <v>0.49305555555555558</v>
      </c>
      <c r="AI17" s="9">
        <v>0.50416666666666665</v>
      </c>
      <c r="AJ17" s="10">
        <f t="shared" si="12"/>
        <v>1.1111111111111072E-2</v>
      </c>
      <c r="AK17" s="9">
        <v>0.51458333333333328</v>
      </c>
      <c r="AL17" s="9">
        <v>0.52569444444444446</v>
      </c>
      <c r="AM17" s="10">
        <f t="shared" si="13"/>
        <v>1.1111111111111183E-2</v>
      </c>
      <c r="AN17" s="9"/>
      <c r="AO17" s="9"/>
      <c r="AP17" s="10">
        <f t="shared" si="14"/>
        <v>0</v>
      </c>
      <c r="AQ17" s="9">
        <v>0.4777777777777778</v>
      </c>
      <c r="AR17" s="9">
        <v>0.49305555555555558</v>
      </c>
      <c r="AS17" s="10">
        <f t="shared" si="15"/>
        <v>1.5277777777777779E-2</v>
      </c>
      <c r="AT17" s="9">
        <v>0.45208333333333334</v>
      </c>
      <c r="AU17" s="9">
        <v>0.45833333333333331</v>
      </c>
      <c r="AV17" s="10">
        <f t="shared" si="16"/>
        <v>6.2499999999999778E-3</v>
      </c>
      <c r="AW17" s="9">
        <v>0.50416666666666665</v>
      </c>
      <c r="AX17" s="9">
        <v>0.51458333333333328</v>
      </c>
      <c r="AY17" s="10">
        <f t="shared" si="17"/>
        <v>1.041666666666663E-2</v>
      </c>
      <c r="AZ17" s="11">
        <f t="shared" si="18"/>
        <v>5.4166666666666641E-2</v>
      </c>
    </row>
    <row r="18" spans="1:52" ht="15.75" customHeight="1" x14ac:dyDescent="0.15">
      <c r="A18" s="12" t="s">
        <v>45</v>
      </c>
      <c r="B18" s="13">
        <v>0.43402777777777779</v>
      </c>
      <c r="C18" s="14">
        <v>0.45624999999999999</v>
      </c>
      <c r="D18" s="10">
        <f t="shared" si="0"/>
        <v>2.2222222222222199E-2</v>
      </c>
      <c r="E18" s="14"/>
      <c r="F18" s="14"/>
      <c r="G18" s="10">
        <f t="shared" si="1"/>
        <v>0</v>
      </c>
      <c r="H18" s="14"/>
      <c r="I18" s="14"/>
      <c r="J18" s="10">
        <f t="shared" si="2"/>
        <v>0</v>
      </c>
      <c r="K18" s="14"/>
      <c r="L18" s="14"/>
      <c r="M18" s="10">
        <f t="shared" si="3"/>
        <v>0</v>
      </c>
      <c r="N18" s="14"/>
      <c r="O18" s="14"/>
      <c r="P18" s="10">
        <f t="shared" si="4"/>
        <v>0</v>
      </c>
      <c r="Q18" s="11">
        <f t="shared" si="5"/>
        <v>2.2222222222222199E-2</v>
      </c>
      <c r="R18" s="14">
        <v>0.48194444444444445</v>
      </c>
      <c r="S18" s="14">
        <v>0.49722222222222223</v>
      </c>
      <c r="T18" s="10">
        <f t="shared" si="6"/>
        <v>1.5277777777777779E-2</v>
      </c>
      <c r="U18" s="14">
        <v>0.49791666666666667</v>
      </c>
      <c r="V18" s="14">
        <v>0.52986111111111112</v>
      </c>
      <c r="W18" s="10">
        <f t="shared" si="7"/>
        <v>3.1944444444444442E-2</v>
      </c>
      <c r="X18" s="14"/>
      <c r="Y18" s="14"/>
      <c r="Z18" s="10">
        <f t="shared" si="8"/>
        <v>0</v>
      </c>
      <c r="AA18" s="14"/>
      <c r="AB18" s="14"/>
      <c r="AC18" s="10">
        <f t="shared" si="9"/>
        <v>0</v>
      </c>
      <c r="AD18" s="14"/>
      <c r="AE18" s="14"/>
      <c r="AF18" s="10">
        <f t="shared" si="10"/>
        <v>0</v>
      </c>
      <c r="AG18" s="11">
        <f t="shared" si="11"/>
        <v>4.7222222222222221E-2</v>
      </c>
      <c r="AH18" s="14"/>
      <c r="AI18" s="14"/>
      <c r="AJ18" s="10">
        <f t="shared" si="12"/>
        <v>0</v>
      </c>
      <c r="AK18" s="14">
        <v>0.49444444444444446</v>
      </c>
      <c r="AL18" s="14">
        <v>0.50486111111111109</v>
      </c>
      <c r="AM18" s="10">
        <f t="shared" si="13"/>
        <v>1.041666666666663E-2</v>
      </c>
      <c r="AN18" s="15"/>
      <c r="AO18" s="15"/>
      <c r="AP18" s="10">
        <f t="shared" si="14"/>
        <v>0</v>
      </c>
      <c r="AQ18" s="14"/>
      <c r="AR18" s="14"/>
      <c r="AS18" s="10">
        <f t="shared" si="15"/>
        <v>0</v>
      </c>
      <c r="AT18" s="14">
        <v>0.47708333333333336</v>
      </c>
      <c r="AU18" s="14">
        <v>0.49444444444444446</v>
      </c>
      <c r="AV18" s="10">
        <f t="shared" si="16"/>
        <v>1.7361111111111105E-2</v>
      </c>
      <c r="AW18" s="14">
        <v>0.4284722222222222</v>
      </c>
      <c r="AX18" s="14">
        <v>0.45</v>
      </c>
      <c r="AY18" s="10">
        <f t="shared" si="17"/>
        <v>2.1527777777777812E-2</v>
      </c>
      <c r="AZ18" s="11">
        <f t="shared" si="18"/>
        <v>4.9305555555555547E-2</v>
      </c>
    </row>
    <row r="19" spans="1:52" ht="15.75" customHeight="1" x14ac:dyDescent="0.15">
      <c r="A19" s="7" t="s">
        <v>46</v>
      </c>
      <c r="B19" s="8"/>
      <c r="C19" s="9"/>
      <c r="D19" s="10">
        <f t="shared" si="0"/>
        <v>0</v>
      </c>
      <c r="E19" s="9"/>
      <c r="F19" s="9"/>
      <c r="G19" s="10">
        <f t="shared" si="1"/>
        <v>0</v>
      </c>
      <c r="H19" s="9"/>
      <c r="I19" s="9"/>
      <c r="J19" s="10">
        <f t="shared" si="2"/>
        <v>0</v>
      </c>
      <c r="K19" s="9"/>
      <c r="L19" s="9"/>
      <c r="M19" s="10">
        <f t="shared" si="3"/>
        <v>0</v>
      </c>
      <c r="N19" s="9"/>
      <c r="O19" s="9"/>
      <c r="P19" s="10">
        <f t="shared" si="4"/>
        <v>0</v>
      </c>
      <c r="Q19" s="11">
        <f t="shared" si="5"/>
        <v>0</v>
      </c>
      <c r="R19" s="9"/>
      <c r="S19" s="9"/>
      <c r="T19" s="10">
        <f t="shared" si="6"/>
        <v>0</v>
      </c>
      <c r="U19" s="9"/>
      <c r="V19" s="9"/>
      <c r="W19" s="10">
        <f t="shared" si="7"/>
        <v>0</v>
      </c>
      <c r="X19" s="9"/>
      <c r="Y19" s="9"/>
      <c r="Z19" s="10">
        <f t="shared" si="8"/>
        <v>0</v>
      </c>
      <c r="AA19" s="9"/>
      <c r="AB19" s="9"/>
      <c r="AC19" s="10">
        <f t="shared" si="9"/>
        <v>0</v>
      </c>
      <c r="AD19" s="9"/>
      <c r="AE19" s="9"/>
      <c r="AF19" s="10">
        <f t="shared" si="10"/>
        <v>0</v>
      </c>
      <c r="AG19" s="11">
        <f t="shared" si="11"/>
        <v>0</v>
      </c>
      <c r="AH19" s="9"/>
      <c r="AI19" s="9"/>
      <c r="AJ19" s="10">
        <f t="shared" si="12"/>
        <v>0</v>
      </c>
      <c r="AK19" s="9"/>
      <c r="AL19" s="9"/>
      <c r="AM19" s="10">
        <f t="shared" si="13"/>
        <v>0</v>
      </c>
      <c r="AN19" s="9"/>
      <c r="AO19" s="9"/>
      <c r="AP19" s="10">
        <f t="shared" si="14"/>
        <v>0</v>
      </c>
      <c r="AQ19" s="9"/>
      <c r="AR19" s="9"/>
      <c r="AS19" s="10">
        <f t="shared" si="15"/>
        <v>0</v>
      </c>
      <c r="AT19" s="9"/>
      <c r="AU19" s="9"/>
      <c r="AV19" s="10">
        <f t="shared" si="16"/>
        <v>0</v>
      </c>
      <c r="AW19" s="9"/>
      <c r="AX19" s="9"/>
      <c r="AY19" s="10">
        <f t="shared" si="17"/>
        <v>0</v>
      </c>
      <c r="AZ19" s="11">
        <f t="shared" si="18"/>
        <v>0</v>
      </c>
    </row>
    <row r="20" spans="1:52" ht="15.75" customHeight="1" x14ac:dyDescent="0.15">
      <c r="A20" s="12" t="s">
        <v>47</v>
      </c>
      <c r="B20" s="13"/>
      <c r="C20" s="14"/>
      <c r="D20" s="10">
        <f t="shared" si="0"/>
        <v>0</v>
      </c>
      <c r="E20" s="14"/>
      <c r="F20" s="14"/>
      <c r="G20" s="10">
        <f t="shared" si="1"/>
        <v>0</v>
      </c>
      <c r="H20" s="14"/>
      <c r="I20" s="14"/>
      <c r="J20" s="10">
        <f t="shared" si="2"/>
        <v>0</v>
      </c>
      <c r="K20" s="14"/>
      <c r="L20" s="14"/>
      <c r="M20" s="10">
        <f t="shared" si="3"/>
        <v>0</v>
      </c>
      <c r="N20" s="14"/>
      <c r="O20" s="14"/>
      <c r="P20" s="10">
        <f t="shared" si="4"/>
        <v>0</v>
      </c>
      <c r="Q20" s="11">
        <f t="shared" si="5"/>
        <v>0</v>
      </c>
      <c r="R20" s="14"/>
      <c r="S20" s="14"/>
      <c r="T20" s="10">
        <f t="shared" si="6"/>
        <v>0</v>
      </c>
      <c r="U20" s="14"/>
      <c r="V20" s="14"/>
      <c r="W20" s="10">
        <f t="shared" si="7"/>
        <v>0</v>
      </c>
      <c r="X20" s="14"/>
      <c r="Y20" s="14"/>
      <c r="Z20" s="10">
        <f t="shared" si="8"/>
        <v>0</v>
      </c>
      <c r="AA20" s="14"/>
      <c r="AB20" s="14"/>
      <c r="AC20" s="10">
        <f t="shared" si="9"/>
        <v>0</v>
      </c>
      <c r="AD20" s="14"/>
      <c r="AE20" s="14"/>
      <c r="AF20" s="10">
        <f t="shared" si="10"/>
        <v>0</v>
      </c>
      <c r="AG20" s="11">
        <f t="shared" si="11"/>
        <v>0</v>
      </c>
      <c r="AH20" s="14"/>
      <c r="AI20" s="14"/>
      <c r="AJ20" s="10">
        <f t="shared" si="12"/>
        <v>0</v>
      </c>
      <c r="AK20" s="14"/>
      <c r="AL20" s="14"/>
      <c r="AM20" s="10">
        <f t="shared" si="13"/>
        <v>0</v>
      </c>
      <c r="AN20" s="15"/>
      <c r="AO20" s="15"/>
      <c r="AP20" s="10">
        <f t="shared" si="14"/>
        <v>0</v>
      </c>
      <c r="AQ20" s="14"/>
      <c r="AR20" s="14"/>
      <c r="AS20" s="10">
        <f t="shared" si="15"/>
        <v>0</v>
      </c>
      <c r="AT20" s="14"/>
      <c r="AU20" s="14"/>
      <c r="AV20" s="10">
        <f t="shared" si="16"/>
        <v>0</v>
      </c>
      <c r="AW20" s="14"/>
      <c r="AX20" s="14"/>
      <c r="AY20" s="10">
        <f t="shared" si="17"/>
        <v>0</v>
      </c>
      <c r="AZ20" s="11">
        <f t="shared" si="18"/>
        <v>0</v>
      </c>
    </row>
    <row r="21" spans="1:52" ht="15.75" customHeight="1" x14ac:dyDescent="0.15">
      <c r="A21" s="20" t="s">
        <v>48</v>
      </c>
      <c r="B21" s="21"/>
      <c r="C21" s="22"/>
      <c r="D21" s="10">
        <f t="shared" si="0"/>
        <v>0</v>
      </c>
      <c r="E21" s="22"/>
      <c r="F21" s="22"/>
      <c r="G21" s="10">
        <f t="shared" si="1"/>
        <v>0</v>
      </c>
      <c r="H21" s="22"/>
      <c r="I21" s="22"/>
      <c r="J21" s="10">
        <f t="shared" si="2"/>
        <v>0</v>
      </c>
      <c r="K21" s="22"/>
      <c r="L21" s="22"/>
      <c r="M21" s="10">
        <f t="shared" si="3"/>
        <v>0</v>
      </c>
      <c r="N21" s="22"/>
      <c r="O21" s="22"/>
      <c r="P21" s="10">
        <f t="shared" si="4"/>
        <v>0</v>
      </c>
      <c r="Q21" s="11">
        <f t="shared" si="5"/>
        <v>0</v>
      </c>
      <c r="R21" s="22"/>
      <c r="S21" s="22"/>
      <c r="T21" s="10">
        <f t="shared" si="6"/>
        <v>0</v>
      </c>
      <c r="U21" s="22"/>
      <c r="V21" s="22"/>
      <c r="W21" s="10">
        <f t="shared" si="7"/>
        <v>0</v>
      </c>
      <c r="X21" s="22"/>
      <c r="Y21" s="22"/>
      <c r="Z21" s="10">
        <f t="shared" si="8"/>
        <v>0</v>
      </c>
      <c r="AA21" s="22"/>
      <c r="AB21" s="22"/>
      <c r="AC21" s="10">
        <f t="shared" si="9"/>
        <v>0</v>
      </c>
      <c r="AD21" s="22"/>
      <c r="AE21" s="22"/>
      <c r="AF21" s="10">
        <f t="shared" si="10"/>
        <v>0</v>
      </c>
      <c r="AG21" s="11">
        <f t="shared" si="11"/>
        <v>0</v>
      </c>
      <c r="AH21" s="22"/>
      <c r="AI21" s="22"/>
      <c r="AJ21" s="10">
        <f t="shared" si="12"/>
        <v>0</v>
      </c>
      <c r="AK21" s="22"/>
      <c r="AL21" s="22"/>
      <c r="AM21" s="10">
        <f t="shared" si="13"/>
        <v>0</v>
      </c>
      <c r="AN21" s="22"/>
      <c r="AO21" s="22"/>
      <c r="AP21" s="10">
        <f t="shared" si="14"/>
        <v>0</v>
      </c>
      <c r="AQ21" s="22"/>
      <c r="AR21" s="22"/>
      <c r="AS21" s="10">
        <f t="shared" si="15"/>
        <v>0</v>
      </c>
      <c r="AT21" s="22"/>
      <c r="AU21" s="22"/>
      <c r="AV21" s="10">
        <f t="shared" si="16"/>
        <v>0</v>
      </c>
      <c r="AW21" s="22"/>
      <c r="AX21" s="22"/>
      <c r="AY21" s="10">
        <f t="shared" si="17"/>
        <v>0</v>
      </c>
      <c r="AZ21" s="11">
        <f t="shared" si="18"/>
        <v>0</v>
      </c>
    </row>
    <row r="22" spans="1:52" ht="15.75" customHeight="1" x14ac:dyDescent="0.15">
      <c r="A22" s="23" t="s">
        <v>15</v>
      </c>
      <c r="B22" s="115"/>
      <c r="C22" s="114"/>
      <c r="D22" s="24">
        <f>SUM(D5:D21)</f>
        <v>0.17083333333333323</v>
      </c>
      <c r="E22" s="116"/>
      <c r="F22" s="114"/>
      <c r="G22" s="24">
        <f>SUM(G5:G21)</f>
        <v>9.2361111111111005E-2</v>
      </c>
      <c r="H22" s="24"/>
      <c r="I22" s="24"/>
      <c r="J22" s="24">
        <f>SUM(J5:J21)</f>
        <v>0.14305555555555555</v>
      </c>
      <c r="K22" s="116"/>
      <c r="L22" s="114"/>
      <c r="M22" s="24">
        <f>SUM(M5:M21)</f>
        <v>0.13055555555555554</v>
      </c>
      <c r="N22" s="116"/>
      <c r="O22" s="114"/>
      <c r="P22" s="24">
        <f t="shared" ref="P22:Q22" si="19">SUM(P5:P21)</f>
        <v>0.14027777777777789</v>
      </c>
      <c r="Q22" s="24">
        <f t="shared" si="19"/>
        <v>0.67708333333333304</v>
      </c>
      <c r="R22" s="115"/>
      <c r="S22" s="114"/>
      <c r="T22" s="24">
        <f>SUM(T5:T21)</f>
        <v>0.15555555555555561</v>
      </c>
      <c r="U22" s="113"/>
      <c r="V22" s="114"/>
      <c r="W22" s="24">
        <f>SUM(W5:W21)</f>
        <v>0.18888888888888888</v>
      </c>
      <c r="X22" s="113"/>
      <c r="Y22" s="114"/>
      <c r="Z22" s="24">
        <f>SUM(Z5:Z21)</f>
        <v>0.10833333333333334</v>
      </c>
      <c r="AA22" s="113"/>
      <c r="AB22" s="114"/>
      <c r="AC22" s="25">
        <f>SUM(AC5:AC21)</f>
        <v>8.6111111111111083E-2</v>
      </c>
      <c r="AD22" s="113"/>
      <c r="AE22" s="114"/>
      <c r="AF22" s="26">
        <f>SUM(AF5:AF21)</f>
        <v>9.9305555555555591E-2</v>
      </c>
      <c r="AG22" s="27">
        <f>SUM(AG5:AG21)</f>
        <v>0.63819444444444451</v>
      </c>
      <c r="AH22" s="117"/>
      <c r="AI22" s="114"/>
      <c r="AJ22" s="24">
        <f>SUM(AJ5:AJ18)</f>
        <v>0.17986111111111103</v>
      </c>
      <c r="AK22" s="113"/>
      <c r="AL22" s="114"/>
      <c r="AM22" s="24">
        <f>SUM(AM5:AM18)</f>
        <v>0.15625</v>
      </c>
      <c r="AN22" s="113"/>
      <c r="AO22" s="114"/>
      <c r="AP22" s="24">
        <f>SUM(AP5:AP18)</f>
        <v>8.5416666666666696E-2</v>
      </c>
      <c r="AQ22" s="113"/>
      <c r="AR22" s="114"/>
      <c r="AS22" s="28">
        <f>SUM(AS5:AS18)</f>
        <v>0.15902777777777782</v>
      </c>
      <c r="AT22" s="113"/>
      <c r="AU22" s="114"/>
      <c r="AV22" s="24">
        <f>SUM(AV5:AV18)</f>
        <v>0.21666666666666656</v>
      </c>
      <c r="AW22" s="113"/>
      <c r="AX22" s="114"/>
      <c r="AY22" s="24">
        <f t="shared" ref="AY22:AZ22" si="20">SUM(AY5:AY18)</f>
        <v>0.2708333333333332</v>
      </c>
      <c r="AZ22" s="29">
        <f t="shared" si="20"/>
        <v>1.0680555555555551</v>
      </c>
    </row>
    <row r="23" spans="1:52" ht="15.75" customHeight="1" x14ac:dyDescent="0.1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1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</row>
    <row r="24" spans="1:52" ht="15.75" customHeight="1" thickBot="1" x14ac:dyDescent="0.2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</row>
    <row r="25" spans="1:52" ht="15.75" customHeight="1" x14ac:dyDescent="0.15">
      <c r="A25" s="73" t="s">
        <v>16</v>
      </c>
      <c r="B25" s="74" t="s">
        <v>1</v>
      </c>
      <c r="C25" s="75" t="s">
        <v>17</v>
      </c>
      <c r="D25" s="76" t="s">
        <v>18</v>
      </c>
      <c r="E25" s="76" t="s">
        <v>19</v>
      </c>
      <c r="F25" s="77" t="s">
        <v>8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</row>
    <row r="26" spans="1:52" ht="15.75" customHeight="1" x14ac:dyDescent="0.15">
      <c r="A26" s="78" t="s">
        <v>32</v>
      </c>
      <c r="B26" s="37">
        <f t="shared" ref="B26:B42" si="21">Q5+AG5+AZ5</f>
        <v>0.32638888888888884</v>
      </c>
      <c r="C26" s="38">
        <f t="shared" ref="C26:C42" si="22">COUNTIF(Q5,"&gt;0")</f>
        <v>1</v>
      </c>
      <c r="D26" s="39">
        <f t="shared" ref="D26:D42" si="23">COUNTIF(AG5,"&gt;0")</f>
        <v>1</v>
      </c>
      <c r="E26" s="39">
        <f t="shared" ref="E26:E42" si="24">COUNTIF(AZ5,"&gt;0")</f>
        <v>1</v>
      </c>
      <c r="F26" s="79">
        <f t="shared" ref="F26:F42" si="25">C26+D26+E26</f>
        <v>3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</row>
    <row r="27" spans="1:52" ht="15.75" customHeight="1" x14ac:dyDescent="0.15">
      <c r="A27" s="80" t="s">
        <v>33</v>
      </c>
      <c r="B27" s="41">
        <f t="shared" si="21"/>
        <v>0.32222222222222219</v>
      </c>
      <c r="C27" s="42">
        <f t="shared" si="22"/>
        <v>1</v>
      </c>
      <c r="D27" s="43">
        <f t="shared" si="23"/>
        <v>1</v>
      </c>
      <c r="E27" s="43">
        <f t="shared" si="24"/>
        <v>1</v>
      </c>
      <c r="F27" s="79">
        <f t="shared" si="25"/>
        <v>3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</row>
    <row r="28" spans="1:52" ht="15.75" customHeight="1" x14ac:dyDescent="0.15">
      <c r="A28" s="78" t="s">
        <v>34</v>
      </c>
      <c r="B28" s="37">
        <f t="shared" si="21"/>
        <v>0.20624999999999999</v>
      </c>
      <c r="C28" s="38">
        <f t="shared" si="22"/>
        <v>1</v>
      </c>
      <c r="D28" s="39">
        <f t="shared" si="23"/>
        <v>0</v>
      </c>
      <c r="E28" s="39">
        <f t="shared" si="24"/>
        <v>1</v>
      </c>
      <c r="F28" s="79">
        <f t="shared" si="25"/>
        <v>2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</row>
    <row r="29" spans="1:52" ht="15.75" customHeight="1" x14ac:dyDescent="0.15">
      <c r="A29" s="80" t="s">
        <v>35</v>
      </c>
      <c r="B29" s="41">
        <f t="shared" si="21"/>
        <v>0.29097222222222219</v>
      </c>
      <c r="C29" s="42">
        <f t="shared" si="22"/>
        <v>1</v>
      </c>
      <c r="D29" s="43">
        <f t="shared" si="23"/>
        <v>1</v>
      </c>
      <c r="E29" s="43">
        <f t="shared" si="24"/>
        <v>1</v>
      </c>
      <c r="F29" s="79">
        <f t="shared" si="25"/>
        <v>3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</row>
    <row r="30" spans="1:52" ht="15.75" customHeight="1" x14ac:dyDescent="0.15">
      <c r="A30" s="78" t="s">
        <v>36</v>
      </c>
      <c r="B30" s="37">
        <f t="shared" si="21"/>
        <v>0.12638888888888888</v>
      </c>
      <c r="C30" s="38">
        <f t="shared" si="22"/>
        <v>0</v>
      </c>
      <c r="D30" s="39">
        <f t="shared" si="23"/>
        <v>0</v>
      </c>
      <c r="E30" s="39">
        <f t="shared" si="24"/>
        <v>1</v>
      </c>
      <c r="F30" s="79">
        <f t="shared" si="25"/>
        <v>1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</row>
    <row r="31" spans="1:52" ht="15.75" customHeight="1" x14ac:dyDescent="0.15">
      <c r="A31" s="80" t="s">
        <v>37</v>
      </c>
      <c r="B31" s="41">
        <f t="shared" si="21"/>
        <v>4.4444444444444398E-2</v>
      </c>
      <c r="C31" s="42">
        <f t="shared" si="22"/>
        <v>1</v>
      </c>
      <c r="D31" s="43">
        <f t="shared" si="23"/>
        <v>1</v>
      </c>
      <c r="E31" s="43">
        <f t="shared" si="24"/>
        <v>0</v>
      </c>
      <c r="F31" s="79">
        <f t="shared" si="25"/>
        <v>2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</row>
    <row r="32" spans="1:52" ht="15.75" customHeight="1" x14ac:dyDescent="0.15">
      <c r="A32" s="78" t="s">
        <v>38</v>
      </c>
      <c r="B32" s="37">
        <f t="shared" si="21"/>
        <v>9.7916666666666763E-2</v>
      </c>
      <c r="C32" s="38">
        <f t="shared" si="22"/>
        <v>0</v>
      </c>
      <c r="D32" s="39">
        <f t="shared" si="23"/>
        <v>0</v>
      </c>
      <c r="E32" s="39">
        <f t="shared" si="24"/>
        <v>1</v>
      </c>
      <c r="F32" s="79">
        <f t="shared" si="25"/>
        <v>1</v>
      </c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</row>
    <row r="33" spans="1:52" ht="15.75" customHeight="1" x14ac:dyDescent="0.15">
      <c r="A33" s="80" t="s">
        <v>39</v>
      </c>
      <c r="B33" s="41">
        <f t="shared" si="21"/>
        <v>0.16388888888888886</v>
      </c>
      <c r="C33" s="42">
        <f t="shared" si="22"/>
        <v>1</v>
      </c>
      <c r="D33" s="43">
        <f t="shared" si="23"/>
        <v>0</v>
      </c>
      <c r="E33" s="43">
        <f t="shared" si="24"/>
        <v>1</v>
      </c>
      <c r="F33" s="79">
        <f t="shared" si="25"/>
        <v>2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</row>
    <row r="34" spans="1:52" ht="15.75" customHeight="1" x14ac:dyDescent="0.15">
      <c r="A34" s="78" t="s">
        <v>40</v>
      </c>
      <c r="B34" s="37">
        <f t="shared" si="21"/>
        <v>0.19444444444444436</v>
      </c>
      <c r="C34" s="38">
        <f t="shared" si="22"/>
        <v>1</v>
      </c>
      <c r="D34" s="39">
        <f t="shared" si="23"/>
        <v>1</v>
      </c>
      <c r="E34" s="39">
        <f t="shared" si="24"/>
        <v>1</v>
      </c>
      <c r="F34" s="79">
        <f t="shared" si="25"/>
        <v>3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</row>
    <row r="35" spans="1:52" ht="15.75" customHeight="1" x14ac:dyDescent="0.15">
      <c r="A35" s="80" t="s">
        <v>41</v>
      </c>
      <c r="B35" s="41">
        <f t="shared" si="21"/>
        <v>0</v>
      </c>
      <c r="C35" s="42">
        <f t="shared" si="22"/>
        <v>0</v>
      </c>
      <c r="D35" s="43">
        <f t="shared" si="23"/>
        <v>0</v>
      </c>
      <c r="E35" s="43">
        <f t="shared" si="24"/>
        <v>0</v>
      </c>
      <c r="F35" s="79">
        <f t="shared" si="25"/>
        <v>0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</row>
    <row r="36" spans="1:52" ht="15.75" customHeight="1" x14ac:dyDescent="0.15">
      <c r="A36" s="78" t="s">
        <v>42</v>
      </c>
      <c r="B36" s="37">
        <f t="shared" si="21"/>
        <v>0.19027777777777771</v>
      </c>
      <c r="C36" s="38">
        <f t="shared" si="22"/>
        <v>1</v>
      </c>
      <c r="D36" s="39">
        <f t="shared" si="23"/>
        <v>0</v>
      </c>
      <c r="E36" s="39">
        <f t="shared" si="24"/>
        <v>1</v>
      </c>
      <c r="F36" s="79">
        <f t="shared" si="25"/>
        <v>2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</row>
    <row r="37" spans="1:52" ht="15.75" customHeight="1" x14ac:dyDescent="0.15">
      <c r="A37" s="80" t="s">
        <v>43</v>
      </c>
      <c r="B37" s="41">
        <f t="shared" si="21"/>
        <v>0.18124999999999997</v>
      </c>
      <c r="C37" s="42">
        <f t="shared" si="22"/>
        <v>1</v>
      </c>
      <c r="D37" s="43">
        <f t="shared" si="23"/>
        <v>1</v>
      </c>
      <c r="E37" s="43">
        <f t="shared" si="24"/>
        <v>0</v>
      </c>
      <c r="F37" s="79">
        <f t="shared" si="25"/>
        <v>2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</row>
    <row r="38" spans="1:52" ht="15.75" customHeight="1" x14ac:dyDescent="0.15">
      <c r="A38" s="78" t="s">
        <v>44</v>
      </c>
      <c r="B38" s="44">
        <f t="shared" si="21"/>
        <v>0.12013888888888891</v>
      </c>
      <c r="C38" s="45">
        <f t="shared" si="22"/>
        <v>0</v>
      </c>
      <c r="D38" s="46">
        <f t="shared" si="23"/>
        <v>1</v>
      </c>
      <c r="E38" s="46">
        <f t="shared" si="24"/>
        <v>1</v>
      </c>
      <c r="F38" s="79">
        <f t="shared" si="25"/>
        <v>2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</row>
    <row r="39" spans="1:52" ht="15.75" customHeight="1" x14ac:dyDescent="0.15">
      <c r="A39" s="80" t="s">
        <v>45</v>
      </c>
      <c r="B39" s="41">
        <f t="shared" si="21"/>
        <v>0.11874999999999997</v>
      </c>
      <c r="C39" s="42">
        <f t="shared" si="22"/>
        <v>1</v>
      </c>
      <c r="D39" s="43">
        <f t="shared" si="23"/>
        <v>1</v>
      </c>
      <c r="E39" s="43">
        <f t="shared" si="24"/>
        <v>1</v>
      </c>
      <c r="F39" s="79">
        <f t="shared" si="25"/>
        <v>3</v>
      </c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</row>
    <row r="40" spans="1:52" ht="15.75" customHeight="1" x14ac:dyDescent="0.15">
      <c r="A40" s="78" t="s">
        <v>46</v>
      </c>
      <c r="B40" s="44">
        <f t="shared" si="21"/>
        <v>0</v>
      </c>
      <c r="C40" s="45">
        <f t="shared" si="22"/>
        <v>0</v>
      </c>
      <c r="D40" s="46">
        <f t="shared" si="23"/>
        <v>0</v>
      </c>
      <c r="E40" s="46">
        <f t="shared" si="24"/>
        <v>0</v>
      </c>
      <c r="F40" s="79">
        <f t="shared" si="25"/>
        <v>0</v>
      </c>
      <c r="G40" s="30"/>
      <c r="H40" s="30"/>
      <c r="I40" s="30"/>
      <c r="J40" s="30"/>
      <c r="K40" s="30"/>
      <c r="L40" s="30"/>
      <c r="M40" s="31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</row>
    <row r="41" spans="1:52" ht="15.75" customHeight="1" x14ac:dyDescent="0.15">
      <c r="A41" s="80" t="s">
        <v>47</v>
      </c>
      <c r="B41" s="41">
        <f t="shared" si="21"/>
        <v>0</v>
      </c>
      <c r="C41" s="42">
        <f t="shared" si="22"/>
        <v>0</v>
      </c>
      <c r="D41" s="43">
        <f t="shared" si="23"/>
        <v>0</v>
      </c>
      <c r="E41" s="43">
        <f t="shared" si="24"/>
        <v>0</v>
      </c>
      <c r="F41" s="79">
        <f t="shared" si="25"/>
        <v>0</v>
      </c>
      <c r="G41" s="30"/>
      <c r="H41" s="30"/>
      <c r="I41" s="30"/>
      <c r="J41" s="30"/>
      <c r="K41" s="30"/>
      <c r="L41" s="30"/>
      <c r="M41" s="31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</row>
    <row r="42" spans="1:52" ht="15.75" customHeight="1" thickBot="1" x14ac:dyDescent="0.2">
      <c r="A42" s="81" t="s">
        <v>48</v>
      </c>
      <c r="B42" s="82">
        <f t="shared" si="21"/>
        <v>0</v>
      </c>
      <c r="C42" s="83">
        <f t="shared" si="22"/>
        <v>0</v>
      </c>
      <c r="D42" s="84">
        <f t="shared" si="23"/>
        <v>0</v>
      </c>
      <c r="E42" s="84">
        <f t="shared" si="24"/>
        <v>0</v>
      </c>
      <c r="F42" s="85">
        <f t="shared" si="25"/>
        <v>0</v>
      </c>
      <c r="G42" s="30"/>
      <c r="H42" s="30"/>
      <c r="I42" s="30"/>
      <c r="J42" s="30"/>
      <c r="K42" s="30"/>
      <c r="L42" s="30"/>
      <c r="M42" s="31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</row>
    <row r="43" spans="1:52" ht="15.75" customHeight="1" thickBot="1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1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</row>
    <row r="44" spans="1:52" ht="15.75" customHeight="1" x14ac:dyDescent="0.15">
      <c r="A44" s="1" t="s">
        <v>20</v>
      </c>
      <c r="B44" s="32" t="s">
        <v>1</v>
      </c>
      <c r="C44" s="33" t="s">
        <v>17</v>
      </c>
      <c r="D44" s="34" t="s">
        <v>18</v>
      </c>
      <c r="E44" s="34" t="s">
        <v>19</v>
      </c>
      <c r="F44" s="36" t="s">
        <v>8</v>
      </c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</row>
    <row r="45" spans="1:52" ht="15.75" customHeight="1" x14ac:dyDescent="0.15">
      <c r="A45" s="7" t="s">
        <v>21</v>
      </c>
      <c r="B45" s="37">
        <f>J22+Z22+AV22</f>
        <v>0.46805555555555545</v>
      </c>
      <c r="C45" s="38">
        <f>COUNTIF(J22,"&gt;0")</f>
        <v>1</v>
      </c>
      <c r="D45" s="39">
        <f>COUNTIF(Z22,"&gt;0")</f>
        <v>1</v>
      </c>
      <c r="E45" s="48">
        <f>COUNTIF(AV22,"&gt;0")</f>
        <v>1</v>
      </c>
      <c r="F45" s="40">
        <f t="shared" ref="F45:F52" si="26">C45+D45+E45</f>
        <v>3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</row>
    <row r="46" spans="1:52" ht="15.75" customHeight="1" x14ac:dyDescent="0.15">
      <c r="A46" s="12" t="s">
        <v>22</v>
      </c>
      <c r="B46" s="41">
        <f>W22+AS22</f>
        <v>0.34791666666666671</v>
      </c>
      <c r="C46" s="42"/>
      <c r="D46" s="49">
        <f>COUNTIF(W22,"&gt;0")</f>
        <v>1</v>
      </c>
      <c r="E46" s="49">
        <f>COUNTIF(AS22,"&gt;0")</f>
        <v>1</v>
      </c>
      <c r="F46" s="40">
        <f t="shared" si="26"/>
        <v>2</v>
      </c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</row>
    <row r="47" spans="1:52" ht="15.75" customHeight="1" x14ac:dyDescent="0.15">
      <c r="A47" s="7" t="s">
        <v>23</v>
      </c>
      <c r="B47" s="37">
        <f>D22+T22+AJ22</f>
        <v>0.50624999999999987</v>
      </c>
      <c r="C47" s="38">
        <f>COUNTIF(D22,"&gt;0")</f>
        <v>1</v>
      </c>
      <c r="D47" s="48">
        <f>COUNTIF(T22,"&gt;0")</f>
        <v>1</v>
      </c>
      <c r="E47" s="48">
        <f>COUNTIF(AJ22,"&gt;0")</f>
        <v>1</v>
      </c>
      <c r="F47" s="40">
        <f t="shared" si="26"/>
        <v>3</v>
      </c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</row>
    <row r="48" spans="1:52" ht="14" x14ac:dyDescent="0.15">
      <c r="A48" s="12" t="s">
        <v>24</v>
      </c>
      <c r="B48" s="41">
        <f>M22+AF22</f>
        <v>0.22986111111111113</v>
      </c>
      <c r="C48" s="42">
        <f>COUNTIF(M22,"&gt;0")</f>
        <v>1</v>
      </c>
      <c r="D48" s="49">
        <f>COUNTIF(AF22,"&gt;0")</f>
        <v>1</v>
      </c>
      <c r="E48" s="43"/>
      <c r="F48" s="40">
        <f t="shared" si="26"/>
        <v>2</v>
      </c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</row>
    <row r="49" spans="1:52" ht="14" x14ac:dyDescent="0.15">
      <c r="A49" s="7" t="s">
        <v>25</v>
      </c>
      <c r="B49" s="37">
        <f>AP22</f>
        <v>8.5416666666666696E-2</v>
      </c>
      <c r="C49" s="38"/>
      <c r="D49" s="39"/>
      <c r="E49" s="48">
        <f>COUNTIF(AP22,"&gt;0")</f>
        <v>1</v>
      </c>
      <c r="F49" s="40">
        <f t="shared" si="26"/>
        <v>1</v>
      </c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</row>
    <row r="50" spans="1:52" ht="14" x14ac:dyDescent="0.15">
      <c r="A50" s="12" t="s">
        <v>26</v>
      </c>
      <c r="B50" s="41">
        <f>AY22</f>
        <v>0.2708333333333332</v>
      </c>
      <c r="C50" s="42"/>
      <c r="D50" s="43"/>
      <c r="E50" s="49">
        <f>COUNTIF(AY22,"&gt;0")</f>
        <v>1</v>
      </c>
      <c r="F50" s="40">
        <f t="shared" si="26"/>
        <v>1</v>
      </c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</row>
    <row r="51" spans="1:52" ht="14" x14ac:dyDescent="0.15">
      <c r="A51" s="7" t="s">
        <v>27</v>
      </c>
      <c r="B51" s="37">
        <f>G22+AM22</f>
        <v>0.24861111111111101</v>
      </c>
      <c r="C51" s="38">
        <f>COUNTIF(G22,"&gt;0")</f>
        <v>1</v>
      </c>
      <c r="D51" s="39"/>
      <c r="E51" s="48">
        <f>COUNTIF(AM22,"&gt;0")</f>
        <v>1</v>
      </c>
      <c r="F51" s="40">
        <f t="shared" si="26"/>
        <v>2</v>
      </c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</row>
    <row r="52" spans="1:52" ht="14" x14ac:dyDescent="0.15">
      <c r="A52" s="51" t="s">
        <v>28</v>
      </c>
      <c r="B52" s="52">
        <f>P22+AC22</f>
        <v>0.22638888888888897</v>
      </c>
      <c r="C52" s="53">
        <f>COUNTIF(P22,"&gt;0")</f>
        <v>1</v>
      </c>
      <c r="D52" s="54">
        <f>COUNTIF(AC22,"&gt;0")</f>
        <v>1</v>
      </c>
      <c r="E52" s="55"/>
      <c r="F52" s="47">
        <f t="shared" si="26"/>
        <v>2</v>
      </c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</row>
    <row r="53" spans="1:52" ht="13" x14ac:dyDescent="0.1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</row>
    <row r="54" spans="1:52" ht="13" x14ac:dyDescent="0.1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</row>
    <row r="55" spans="1:52" ht="13" x14ac:dyDescent="0.1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</row>
    <row r="56" spans="1:52" ht="13" x14ac:dyDescent="0.1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</row>
    <row r="57" spans="1:52" ht="13" x14ac:dyDescent="0.1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</row>
    <row r="58" spans="1:52" ht="13" x14ac:dyDescent="0.1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</row>
    <row r="59" spans="1:52" ht="13" x14ac:dyDescent="0.1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</row>
    <row r="60" spans="1:52" ht="13" x14ac:dyDescent="0.1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</row>
    <row r="61" spans="1:52" ht="13" x14ac:dyDescent="0.1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</row>
    <row r="62" spans="1:52" ht="13" x14ac:dyDescent="0.1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</row>
    <row r="63" spans="1:52" ht="13" x14ac:dyDescent="0.1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</row>
    <row r="64" spans="1:52" ht="13" x14ac:dyDescent="0.1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</row>
    <row r="65" spans="1:52" ht="13" x14ac:dyDescent="0.1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</row>
    <row r="66" spans="1:52" ht="13" x14ac:dyDescent="0.1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</row>
    <row r="67" spans="1:52" ht="13" x14ac:dyDescent="0.1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</row>
    <row r="68" spans="1:52" ht="13" x14ac:dyDescent="0.1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</row>
    <row r="69" spans="1:52" ht="13" x14ac:dyDescent="0.1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</row>
    <row r="70" spans="1:52" ht="13" x14ac:dyDescent="0.1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</row>
    <row r="71" spans="1:52" ht="13" x14ac:dyDescent="0.1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</row>
    <row r="72" spans="1:52" ht="13" x14ac:dyDescent="0.1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</row>
    <row r="73" spans="1:52" ht="13" x14ac:dyDescent="0.1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</row>
    <row r="74" spans="1:52" ht="13" x14ac:dyDescent="0.1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</row>
    <row r="75" spans="1:52" ht="13" x14ac:dyDescent="0.1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</row>
    <row r="76" spans="1:52" ht="13" x14ac:dyDescent="0.1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</row>
    <row r="77" spans="1:52" ht="13" x14ac:dyDescent="0.1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</row>
    <row r="78" spans="1:52" ht="13" x14ac:dyDescent="0.1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</row>
    <row r="79" spans="1:52" ht="13" x14ac:dyDescent="0.1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</row>
    <row r="80" spans="1:52" ht="13" x14ac:dyDescent="0.1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</row>
    <row r="81" spans="1:52" ht="13" x14ac:dyDescent="0.1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</row>
    <row r="82" spans="1:52" ht="13" x14ac:dyDescent="0.1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</row>
    <row r="83" spans="1:52" ht="13" x14ac:dyDescent="0.1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</row>
    <row r="84" spans="1:52" ht="13" x14ac:dyDescent="0.1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</row>
    <row r="85" spans="1:52" ht="13" x14ac:dyDescent="0.1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</row>
    <row r="86" spans="1:52" ht="13" x14ac:dyDescent="0.1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</row>
    <row r="87" spans="1:52" ht="13" x14ac:dyDescent="0.1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</row>
    <row r="88" spans="1:52" ht="13" x14ac:dyDescent="0.1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</row>
    <row r="89" spans="1:52" ht="13" x14ac:dyDescent="0.1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</row>
    <row r="90" spans="1:52" ht="13" x14ac:dyDescent="0.1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</row>
    <row r="91" spans="1:52" ht="13" x14ac:dyDescent="0.1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</row>
    <row r="92" spans="1:52" ht="13" x14ac:dyDescent="0.1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</row>
    <row r="93" spans="1:52" ht="13" x14ac:dyDescent="0.1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</row>
    <row r="94" spans="1:52" ht="13" x14ac:dyDescent="0.1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</row>
    <row r="95" spans="1:52" ht="13" x14ac:dyDescent="0.1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</row>
    <row r="96" spans="1:52" ht="13" x14ac:dyDescent="0.1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</row>
    <row r="97" spans="1:52" ht="13" x14ac:dyDescent="0.1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</row>
    <row r="98" spans="1:52" ht="13" x14ac:dyDescent="0.1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</row>
    <row r="99" spans="1:52" ht="13" x14ac:dyDescent="0.1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</row>
    <row r="100" spans="1:52" ht="13" x14ac:dyDescent="0.1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</row>
    <row r="101" spans="1:52" ht="13" x14ac:dyDescent="0.1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</row>
    <row r="102" spans="1:52" ht="13" x14ac:dyDescent="0.1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</row>
    <row r="103" spans="1:52" ht="13" x14ac:dyDescent="0.1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</row>
    <row r="104" spans="1:52" ht="13" x14ac:dyDescent="0.1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</row>
    <row r="105" spans="1:52" ht="13" x14ac:dyDescent="0.1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</row>
    <row r="106" spans="1:52" ht="13" x14ac:dyDescent="0.1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</row>
    <row r="107" spans="1:52" ht="13" x14ac:dyDescent="0.1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</row>
    <row r="108" spans="1:52" ht="13" x14ac:dyDescent="0.1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</row>
    <row r="109" spans="1:52" ht="13" x14ac:dyDescent="0.1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</row>
    <row r="110" spans="1:52" ht="13" x14ac:dyDescent="0.1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</row>
    <row r="111" spans="1:52" ht="13" x14ac:dyDescent="0.1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</row>
    <row r="112" spans="1:52" ht="13" x14ac:dyDescent="0.1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</row>
    <row r="113" spans="1:52" ht="13" x14ac:dyDescent="0.1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</row>
    <row r="114" spans="1:52" ht="13" x14ac:dyDescent="0.1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</row>
    <row r="115" spans="1:52" ht="13" x14ac:dyDescent="0.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</row>
    <row r="116" spans="1:52" ht="13" x14ac:dyDescent="0.1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</row>
    <row r="117" spans="1:52" ht="13" x14ac:dyDescent="0.1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</row>
    <row r="118" spans="1:52" ht="13" x14ac:dyDescent="0.1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</row>
    <row r="119" spans="1:52" ht="13" x14ac:dyDescent="0.1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</row>
    <row r="120" spans="1:52" ht="13" x14ac:dyDescent="0.1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</row>
    <row r="121" spans="1:52" ht="13" x14ac:dyDescent="0.1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</row>
    <row r="122" spans="1:52" ht="13" x14ac:dyDescent="0.1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</row>
    <row r="123" spans="1:52" ht="13" x14ac:dyDescent="0.1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</row>
    <row r="124" spans="1:52" ht="13" x14ac:dyDescent="0.1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</row>
    <row r="125" spans="1:52" ht="13" x14ac:dyDescent="0.1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</row>
    <row r="126" spans="1:52" ht="13" x14ac:dyDescent="0.1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</row>
    <row r="127" spans="1:52" ht="13" x14ac:dyDescent="0.1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</row>
    <row r="128" spans="1:52" ht="13" x14ac:dyDescent="0.1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</row>
    <row r="129" spans="1:52" ht="13" x14ac:dyDescent="0.1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</row>
    <row r="130" spans="1:52" ht="13" x14ac:dyDescent="0.1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</row>
    <row r="131" spans="1:52" ht="13" x14ac:dyDescent="0.1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</row>
    <row r="132" spans="1:52" ht="13" x14ac:dyDescent="0.1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</row>
    <row r="133" spans="1:52" ht="13" x14ac:dyDescent="0.1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</row>
    <row r="134" spans="1:52" ht="13" x14ac:dyDescent="0.1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</row>
    <row r="135" spans="1:52" ht="13" x14ac:dyDescent="0.1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</row>
    <row r="136" spans="1:52" ht="13" x14ac:dyDescent="0.1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</row>
    <row r="137" spans="1:52" ht="13" x14ac:dyDescent="0.1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</row>
    <row r="138" spans="1:52" ht="13" x14ac:dyDescent="0.1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</row>
    <row r="139" spans="1:52" ht="13" x14ac:dyDescent="0.1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</row>
    <row r="140" spans="1:52" ht="13" x14ac:dyDescent="0.1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</row>
    <row r="141" spans="1:52" ht="13" x14ac:dyDescent="0.1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</row>
    <row r="142" spans="1:52" ht="13" x14ac:dyDescent="0.1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</row>
    <row r="143" spans="1:52" ht="13" x14ac:dyDescent="0.1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</row>
    <row r="144" spans="1:52" ht="13" x14ac:dyDescent="0.1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</row>
    <row r="145" spans="1:52" ht="13" x14ac:dyDescent="0.1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</row>
    <row r="146" spans="1:52" ht="13" x14ac:dyDescent="0.1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</row>
    <row r="147" spans="1:52" ht="13" x14ac:dyDescent="0.1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</row>
    <row r="148" spans="1:52" ht="13" x14ac:dyDescent="0.1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</row>
    <row r="149" spans="1:52" ht="13" x14ac:dyDescent="0.1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</row>
    <row r="150" spans="1:52" ht="13" x14ac:dyDescent="0.1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</row>
    <row r="151" spans="1:52" ht="13" x14ac:dyDescent="0.1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</row>
    <row r="152" spans="1:52" ht="13" x14ac:dyDescent="0.1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</row>
    <row r="153" spans="1:52" ht="13" x14ac:dyDescent="0.1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</row>
    <row r="154" spans="1:52" ht="13" x14ac:dyDescent="0.1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</row>
    <row r="155" spans="1:52" ht="13" x14ac:dyDescent="0.1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</row>
    <row r="156" spans="1:52" ht="13" x14ac:dyDescent="0.1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</row>
    <row r="157" spans="1:52" ht="13" x14ac:dyDescent="0.1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</row>
    <row r="158" spans="1:52" ht="13" x14ac:dyDescent="0.1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</row>
    <row r="159" spans="1:52" ht="13" x14ac:dyDescent="0.1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</row>
    <row r="160" spans="1:52" ht="13" x14ac:dyDescent="0.1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</row>
    <row r="161" spans="1:52" ht="13" x14ac:dyDescent="0.1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</row>
    <row r="162" spans="1:52" ht="13" x14ac:dyDescent="0.1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</row>
    <row r="163" spans="1:52" ht="13" x14ac:dyDescent="0.1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</row>
    <row r="164" spans="1:52" ht="13" x14ac:dyDescent="0.1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</row>
    <row r="165" spans="1:52" ht="13" x14ac:dyDescent="0.1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</row>
    <row r="166" spans="1:52" ht="13" x14ac:dyDescent="0.1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</row>
    <row r="167" spans="1:52" ht="13" x14ac:dyDescent="0.1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</row>
    <row r="168" spans="1:52" ht="13" x14ac:dyDescent="0.1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</row>
    <row r="169" spans="1:52" ht="13" x14ac:dyDescent="0.1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</row>
    <row r="170" spans="1:52" ht="13" x14ac:dyDescent="0.1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</row>
    <row r="171" spans="1:52" ht="13" x14ac:dyDescent="0.1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</row>
    <row r="172" spans="1:52" ht="13" x14ac:dyDescent="0.1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</row>
    <row r="173" spans="1:52" ht="13" x14ac:dyDescent="0.1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</row>
    <row r="174" spans="1:52" ht="13" x14ac:dyDescent="0.1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</row>
    <row r="175" spans="1:52" ht="13" x14ac:dyDescent="0.1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</row>
    <row r="176" spans="1:52" ht="13" x14ac:dyDescent="0.1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</row>
    <row r="177" spans="1:52" ht="13" x14ac:dyDescent="0.1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</row>
    <row r="178" spans="1:52" ht="13" x14ac:dyDescent="0.1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</row>
    <row r="179" spans="1:52" ht="13" x14ac:dyDescent="0.1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</row>
    <row r="180" spans="1:52" ht="13" x14ac:dyDescent="0.1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</row>
    <row r="181" spans="1:52" ht="13" x14ac:dyDescent="0.1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</row>
    <row r="182" spans="1:52" ht="13" x14ac:dyDescent="0.1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</row>
    <row r="183" spans="1:52" ht="13" x14ac:dyDescent="0.1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</row>
    <row r="184" spans="1:52" ht="13" x14ac:dyDescent="0.1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</row>
    <row r="185" spans="1:52" ht="13" x14ac:dyDescent="0.1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</row>
    <row r="186" spans="1:52" ht="13" x14ac:dyDescent="0.1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</row>
    <row r="187" spans="1:52" ht="13" x14ac:dyDescent="0.1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</row>
    <row r="188" spans="1:52" ht="13" x14ac:dyDescent="0.1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</row>
    <row r="189" spans="1:52" ht="13" x14ac:dyDescent="0.1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</row>
    <row r="190" spans="1:52" ht="13" x14ac:dyDescent="0.1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</row>
    <row r="191" spans="1:52" ht="13" x14ac:dyDescent="0.1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</row>
    <row r="192" spans="1:52" ht="13" x14ac:dyDescent="0.1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</row>
    <row r="193" spans="1:52" ht="13" x14ac:dyDescent="0.1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</row>
    <row r="194" spans="1:52" ht="13" x14ac:dyDescent="0.1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</row>
    <row r="195" spans="1:52" ht="13" x14ac:dyDescent="0.1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</row>
    <row r="196" spans="1:52" ht="13" x14ac:dyDescent="0.1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</row>
    <row r="197" spans="1:52" ht="13" x14ac:dyDescent="0.1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</row>
    <row r="198" spans="1:52" ht="13" x14ac:dyDescent="0.1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</row>
    <row r="199" spans="1:52" ht="13" x14ac:dyDescent="0.1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</row>
    <row r="200" spans="1:52" ht="13" x14ac:dyDescent="0.1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</row>
    <row r="201" spans="1:52" ht="13" x14ac:dyDescent="0.1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</row>
    <row r="202" spans="1:52" ht="13" x14ac:dyDescent="0.1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</row>
    <row r="203" spans="1:52" ht="13" x14ac:dyDescent="0.1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</row>
    <row r="204" spans="1:52" ht="13" x14ac:dyDescent="0.1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</row>
    <row r="205" spans="1:52" ht="13" x14ac:dyDescent="0.1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</row>
    <row r="206" spans="1:52" ht="13" x14ac:dyDescent="0.1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</row>
    <row r="207" spans="1:52" ht="13" x14ac:dyDescent="0.1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</row>
    <row r="208" spans="1:52" ht="13" x14ac:dyDescent="0.1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</row>
    <row r="209" spans="1:52" ht="13" x14ac:dyDescent="0.1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</row>
    <row r="210" spans="1:52" ht="13" x14ac:dyDescent="0.1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</row>
    <row r="211" spans="1:52" ht="13" x14ac:dyDescent="0.1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</row>
    <row r="212" spans="1:52" ht="13" x14ac:dyDescent="0.1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</row>
    <row r="213" spans="1:52" ht="13" x14ac:dyDescent="0.1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</row>
    <row r="214" spans="1:52" ht="13" x14ac:dyDescent="0.1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</row>
    <row r="215" spans="1:52" ht="13" x14ac:dyDescent="0.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</row>
    <row r="216" spans="1:52" ht="13" x14ac:dyDescent="0.1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</row>
    <row r="217" spans="1:52" ht="13" x14ac:dyDescent="0.1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</row>
    <row r="218" spans="1:52" ht="13" x14ac:dyDescent="0.1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</row>
    <row r="219" spans="1:52" ht="13" x14ac:dyDescent="0.1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</row>
    <row r="220" spans="1:52" ht="13" x14ac:dyDescent="0.1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</row>
    <row r="221" spans="1:52" ht="13" x14ac:dyDescent="0.1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</row>
    <row r="222" spans="1:52" ht="13" x14ac:dyDescent="0.1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</row>
    <row r="223" spans="1:52" ht="13" x14ac:dyDescent="0.1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</row>
    <row r="224" spans="1:52" ht="13" x14ac:dyDescent="0.1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</row>
    <row r="225" spans="1:52" ht="13" x14ac:dyDescent="0.1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</row>
    <row r="226" spans="1:52" ht="13" x14ac:dyDescent="0.1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</row>
    <row r="227" spans="1:52" ht="13" x14ac:dyDescent="0.1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</row>
    <row r="228" spans="1:52" ht="13" x14ac:dyDescent="0.1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</row>
    <row r="229" spans="1:52" ht="13" x14ac:dyDescent="0.1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</row>
    <row r="230" spans="1:52" ht="13" x14ac:dyDescent="0.1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</row>
    <row r="231" spans="1:52" ht="13" x14ac:dyDescent="0.1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</row>
    <row r="232" spans="1:52" ht="13" x14ac:dyDescent="0.1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</row>
    <row r="233" spans="1:52" ht="13" x14ac:dyDescent="0.1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</row>
    <row r="234" spans="1:52" ht="13" x14ac:dyDescent="0.1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</row>
    <row r="235" spans="1:52" ht="13" x14ac:dyDescent="0.1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</row>
    <row r="236" spans="1:52" ht="13" x14ac:dyDescent="0.1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</row>
    <row r="237" spans="1:52" ht="13" x14ac:dyDescent="0.1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</row>
    <row r="238" spans="1:52" ht="13" x14ac:dyDescent="0.1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</row>
    <row r="239" spans="1:52" ht="13" x14ac:dyDescent="0.1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</row>
    <row r="240" spans="1:52" ht="13" x14ac:dyDescent="0.1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</row>
    <row r="241" spans="1:52" ht="13" x14ac:dyDescent="0.1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</row>
    <row r="242" spans="1:52" ht="13" x14ac:dyDescent="0.1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</row>
    <row r="243" spans="1:52" ht="13" x14ac:dyDescent="0.1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</row>
    <row r="244" spans="1:52" ht="13" x14ac:dyDescent="0.1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</row>
    <row r="245" spans="1:52" ht="13" x14ac:dyDescent="0.1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</row>
    <row r="246" spans="1:52" ht="13" x14ac:dyDescent="0.1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</row>
    <row r="247" spans="1:52" ht="13" x14ac:dyDescent="0.1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</row>
    <row r="248" spans="1:52" ht="13" x14ac:dyDescent="0.1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</row>
    <row r="249" spans="1:52" ht="13" x14ac:dyDescent="0.1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</row>
    <row r="250" spans="1:52" ht="13" x14ac:dyDescent="0.1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</row>
    <row r="251" spans="1:52" ht="13" x14ac:dyDescent="0.1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</row>
    <row r="252" spans="1:52" ht="13" x14ac:dyDescent="0.1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</row>
    <row r="253" spans="1:52" ht="13" x14ac:dyDescent="0.1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</row>
    <row r="254" spans="1:52" ht="13" x14ac:dyDescent="0.1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</row>
    <row r="255" spans="1:52" ht="13" x14ac:dyDescent="0.1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</row>
    <row r="256" spans="1:52" ht="13" x14ac:dyDescent="0.1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</row>
    <row r="257" spans="1:52" ht="13" x14ac:dyDescent="0.1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</row>
    <row r="258" spans="1:52" ht="13" x14ac:dyDescent="0.1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</row>
    <row r="259" spans="1:52" ht="13" x14ac:dyDescent="0.1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</row>
    <row r="260" spans="1:52" ht="13" x14ac:dyDescent="0.1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</row>
    <row r="261" spans="1:52" ht="13" x14ac:dyDescent="0.1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</row>
    <row r="262" spans="1:52" ht="13" x14ac:dyDescent="0.1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</row>
    <row r="263" spans="1:52" ht="13" x14ac:dyDescent="0.1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</row>
    <row r="264" spans="1:52" ht="13" x14ac:dyDescent="0.1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</row>
    <row r="265" spans="1:52" ht="13" x14ac:dyDescent="0.1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</row>
    <row r="266" spans="1:52" ht="13" x14ac:dyDescent="0.1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</row>
    <row r="267" spans="1:52" ht="13" x14ac:dyDescent="0.1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</row>
    <row r="268" spans="1:52" ht="13" x14ac:dyDescent="0.1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</row>
    <row r="269" spans="1:52" ht="13" x14ac:dyDescent="0.1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</row>
    <row r="270" spans="1:52" ht="13" x14ac:dyDescent="0.1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</row>
    <row r="271" spans="1:52" ht="13" x14ac:dyDescent="0.1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</row>
    <row r="272" spans="1:52" ht="13" x14ac:dyDescent="0.1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</row>
    <row r="273" spans="1:52" ht="13" x14ac:dyDescent="0.1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</row>
    <row r="274" spans="1:52" ht="13" x14ac:dyDescent="0.1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</row>
    <row r="275" spans="1:52" ht="13" x14ac:dyDescent="0.1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</row>
    <row r="276" spans="1:52" ht="13" x14ac:dyDescent="0.1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</row>
    <row r="277" spans="1:52" ht="13" x14ac:dyDescent="0.1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</row>
    <row r="278" spans="1:52" ht="13" x14ac:dyDescent="0.1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</row>
    <row r="279" spans="1:52" ht="13" x14ac:dyDescent="0.1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</row>
    <row r="280" spans="1:52" ht="13" x14ac:dyDescent="0.1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</row>
    <row r="281" spans="1:52" ht="13" x14ac:dyDescent="0.1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</row>
    <row r="282" spans="1:52" ht="13" x14ac:dyDescent="0.1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</row>
    <row r="283" spans="1:52" ht="13" x14ac:dyDescent="0.1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</row>
    <row r="284" spans="1:52" ht="13" x14ac:dyDescent="0.1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</row>
    <row r="285" spans="1:52" ht="13" x14ac:dyDescent="0.1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</row>
    <row r="286" spans="1:52" ht="13" x14ac:dyDescent="0.1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</row>
    <row r="287" spans="1:52" ht="13" x14ac:dyDescent="0.1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</row>
    <row r="288" spans="1:52" ht="13" x14ac:dyDescent="0.1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</row>
    <row r="289" spans="1:52" ht="13" x14ac:dyDescent="0.1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</row>
    <row r="290" spans="1:52" ht="13" x14ac:dyDescent="0.1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</row>
    <row r="291" spans="1:52" ht="13" x14ac:dyDescent="0.1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</row>
    <row r="292" spans="1:52" ht="13" x14ac:dyDescent="0.1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</row>
    <row r="293" spans="1:52" ht="13" x14ac:dyDescent="0.1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</row>
    <row r="294" spans="1:52" ht="13" x14ac:dyDescent="0.1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</row>
    <row r="295" spans="1:52" ht="13" x14ac:dyDescent="0.1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</row>
    <row r="296" spans="1:52" ht="13" x14ac:dyDescent="0.1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</row>
    <row r="297" spans="1:52" ht="13" x14ac:dyDescent="0.1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</row>
    <row r="298" spans="1:52" ht="13" x14ac:dyDescent="0.1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</row>
    <row r="299" spans="1:52" ht="13" x14ac:dyDescent="0.1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</row>
    <row r="300" spans="1:52" ht="13" x14ac:dyDescent="0.1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</row>
    <row r="301" spans="1:52" ht="13" x14ac:dyDescent="0.1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</row>
    <row r="302" spans="1:52" ht="13" x14ac:dyDescent="0.1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</row>
    <row r="303" spans="1:52" ht="13" x14ac:dyDescent="0.1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</row>
    <row r="304" spans="1:52" ht="13" x14ac:dyDescent="0.1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</row>
    <row r="305" spans="1:52" ht="13" x14ac:dyDescent="0.1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</row>
    <row r="306" spans="1:52" ht="13" x14ac:dyDescent="0.1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</row>
    <row r="307" spans="1:52" ht="13" x14ac:dyDescent="0.1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</row>
    <row r="308" spans="1:52" ht="13" x14ac:dyDescent="0.1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</row>
    <row r="309" spans="1:52" ht="13" x14ac:dyDescent="0.1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</row>
    <row r="310" spans="1:52" ht="13" x14ac:dyDescent="0.1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</row>
    <row r="311" spans="1:52" ht="13" x14ac:dyDescent="0.1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</row>
    <row r="312" spans="1:52" ht="13" x14ac:dyDescent="0.1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</row>
    <row r="313" spans="1:52" ht="13" x14ac:dyDescent="0.1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</row>
    <row r="314" spans="1:52" ht="13" x14ac:dyDescent="0.1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</row>
    <row r="315" spans="1:52" ht="13" x14ac:dyDescent="0.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</row>
    <row r="316" spans="1:52" ht="13" x14ac:dyDescent="0.1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</row>
    <row r="317" spans="1:52" ht="13" x14ac:dyDescent="0.1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</row>
    <row r="318" spans="1:52" ht="13" x14ac:dyDescent="0.1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</row>
    <row r="319" spans="1:52" ht="13" x14ac:dyDescent="0.1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</row>
    <row r="320" spans="1:52" ht="13" x14ac:dyDescent="0.1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</row>
    <row r="321" spans="1:52" ht="13" x14ac:dyDescent="0.1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</row>
    <row r="322" spans="1:52" ht="13" x14ac:dyDescent="0.1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</row>
    <row r="323" spans="1:52" ht="13" x14ac:dyDescent="0.1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</row>
    <row r="324" spans="1:52" ht="13" x14ac:dyDescent="0.1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</row>
    <row r="325" spans="1:52" ht="13" x14ac:dyDescent="0.1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</row>
    <row r="326" spans="1:52" ht="13" x14ac:dyDescent="0.1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</row>
    <row r="327" spans="1:52" ht="13" x14ac:dyDescent="0.1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</row>
    <row r="328" spans="1:52" ht="13" x14ac:dyDescent="0.1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</row>
    <row r="329" spans="1:52" ht="13" x14ac:dyDescent="0.1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</row>
    <row r="330" spans="1:52" ht="13" x14ac:dyDescent="0.1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</row>
    <row r="331" spans="1:52" ht="13" x14ac:dyDescent="0.1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</row>
    <row r="332" spans="1:52" ht="13" x14ac:dyDescent="0.1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</row>
    <row r="333" spans="1:52" ht="13" x14ac:dyDescent="0.1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</row>
    <row r="334" spans="1:52" ht="13" x14ac:dyDescent="0.1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</row>
    <row r="335" spans="1:52" ht="13" x14ac:dyDescent="0.1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</row>
    <row r="336" spans="1:52" ht="13" x14ac:dyDescent="0.1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</row>
    <row r="337" spans="1:52" ht="13" x14ac:dyDescent="0.1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</row>
    <row r="338" spans="1:52" ht="13" x14ac:dyDescent="0.1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</row>
    <row r="339" spans="1:52" ht="13" x14ac:dyDescent="0.1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</row>
    <row r="340" spans="1:52" ht="13" x14ac:dyDescent="0.1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</row>
    <row r="341" spans="1:52" ht="13" x14ac:dyDescent="0.1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</row>
    <row r="342" spans="1:52" ht="13" x14ac:dyDescent="0.1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</row>
    <row r="343" spans="1:52" ht="13" x14ac:dyDescent="0.1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</row>
    <row r="344" spans="1:52" ht="13" x14ac:dyDescent="0.1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</row>
    <row r="345" spans="1:52" ht="13" x14ac:dyDescent="0.1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</row>
    <row r="346" spans="1:52" ht="13" x14ac:dyDescent="0.1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</row>
    <row r="347" spans="1:52" ht="13" x14ac:dyDescent="0.1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</row>
    <row r="348" spans="1:52" ht="13" x14ac:dyDescent="0.1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</row>
    <row r="349" spans="1:52" ht="13" x14ac:dyDescent="0.1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</row>
    <row r="350" spans="1:52" ht="13" x14ac:dyDescent="0.1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</row>
    <row r="351" spans="1:52" ht="13" x14ac:dyDescent="0.1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</row>
    <row r="352" spans="1:52" ht="13" x14ac:dyDescent="0.1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</row>
    <row r="353" spans="1:52" ht="13" x14ac:dyDescent="0.1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</row>
    <row r="354" spans="1:52" ht="13" x14ac:dyDescent="0.1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</row>
    <row r="355" spans="1:52" ht="13" x14ac:dyDescent="0.1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</row>
    <row r="356" spans="1:52" ht="13" x14ac:dyDescent="0.1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</row>
    <row r="357" spans="1:52" ht="13" x14ac:dyDescent="0.1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</row>
    <row r="358" spans="1:52" ht="13" x14ac:dyDescent="0.1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</row>
    <row r="359" spans="1:52" ht="13" x14ac:dyDescent="0.1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</row>
    <row r="360" spans="1:52" ht="13" x14ac:dyDescent="0.1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</row>
    <row r="361" spans="1:52" ht="13" x14ac:dyDescent="0.1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</row>
    <row r="362" spans="1:52" ht="13" x14ac:dyDescent="0.1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</row>
    <row r="363" spans="1:52" ht="13" x14ac:dyDescent="0.1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</row>
    <row r="364" spans="1:52" ht="13" x14ac:dyDescent="0.1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</row>
    <row r="365" spans="1:52" ht="13" x14ac:dyDescent="0.1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</row>
    <row r="366" spans="1:52" ht="13" x14ac:dyDescent="0.1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</row>
    <row r="367" spans="1:52" ht="13" x14ac:dyDescent="0.1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</row>
    <row r="368" spans="1:52" ht="13" x14ac:dyDescent="0.1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</row>
    <row r="369" spans="1:52" ht="13" x14ac:dyDescent="0.1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</row>
    <row r="370" spans="1:52" ht="13" x14ac:dyDescent="0.1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</row>
    <row r="371" spans="1:52" ht="13" x14ac:dyDescent="0.1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</row>
    <row r="372" spans="1:52" ht="13" x14ac:dyDescent="0.1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</row>
    <row r="373" spans="1:52" ht="13" x14ac:dyDescent="0.1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</row>
    <row r="374" spans="1:52" ht="13" x14ac:dyDescent="0.1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</row>
    <row r="375" spans="1:52" ht="13" x14ac:dyDescent="0.1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</row>
    <row r="376" spans="1:52" ht="13" x14ac:dyDescent="0.1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</row>
    <row r="377" spans="1:52" ht="13" x14ac:dyDescent="0.1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</row>
    <row r="378" spans="1:52" ht="13" x14ac:dyDescent="0.1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</row>
    <row r="379" spans="1:52" ht="13" x14ac:dyDescent="0.1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</row>
    <row r="380" spans="1:52" ht="13" x14ac:dyDescent="0.1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</row>
    <row r="381" spans="1:52" ht="13" x14ac:dyDescent="0.1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</row>
    <row r="382" spans="1:52" ht="13" x14ac:dyDescent="0.1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</row>
    <row r="383" spans="1:52" ht="13" x14ac:dyDescent="0.1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</row>
    <row r="384" spans="1:52" ht="13" x14ac:dyDescent="0.1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</row>
    <row r="385" spans="1:52" ht="13" x14ac:dyDescent="0.1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</row>
    <row r="386" spans="1:52" ht="13" x14ac:dyDescent="0.1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</row>
    <row r="387" spans="1:52" ht="13" x14ac:dyDescent="0.1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</row>
    <row r="388" spans="1:52" ht="13" x14ac:dyDescent="0.1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</row>
    <row r="389" spans="1:52" ht="13" x14ac:dyDescent="0.1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</row>
    <row r="390" spans="1:52" ht="13" x14ac:dyDescent="0.1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</row>
    <row r="391" spans="1:52" ht="13" x14ac:dyDescent="0.1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</row>
    <row r="392" spans="1:52" ht="13" x14ac:dyDescent="0.1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</row>
    <row r="393" spans="1:52" ht="13" x14ac:dyDescent="0.1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</row>
    <row r="394" spans="1:52" ht="13" x14ac:dyDescent="0.1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</row>
    <row r="395" spans="1:52" ht="13" x14ac:dyDescent="0.1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</row>
    <row r="396" spans="1:52" ht="13" x14ac:dyDescent="0.1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</row>
    <row r="397" spans="1:52" ht="13" x14ac:dyDescent="0.1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</row>
    <row r="398" spans="1:52" ht="13" x14ac:dyDescent="0.1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</row>
    <row r="399" spans="1:52" ht="13" x14ac:dyDescent="0.1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</row>
    <row r="400" spans="1:52" ht="13" x14ac:dyDescent="0.1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</row>
    <row r="401" spans="1:52" ht="13" x14ac:dyDescent="0.1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</row>
    <row r="402" spans="1:52" ht="13" x14ac:dyDescent="0.1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</row>
    <row r="403" spans="1:52" ht="13" x14ac:dyDescent="0.1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</row>
    <row r="404" spans="1:52" ht="13" x14ac:dyDescent="0.1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</row>
    <row r="405" spans="1:52" ht="13" x14ac:dyDescent="0.1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</row>
    <row r="406" spans="1:52" ht="13" x14ac:dyDescent="0.1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</row>
    <row r="407" spans="1:52" ht="13" x14ac:dyDescent="0.1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</row>
    <row r="408" spans="1:52" ht="13" x14ac:dyDescent="0.1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</row>
    <row r="409" spans="1:52" ht="13" x14ac:dyDescent="0.1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</row>
    <row r="410" spans="1:52" ht="13" x14ac:dyDescent="0.1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</row>
    <row r="411" spans="1:52" ht="13" x14ac:dyDescent="0.1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</row>
    <row r="412" spans="1:52" ht="13" x14ac:dyDescent="0.1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</row>
    <row r="413" spans="1:52" ht="13" x14ac:dyDescent="0.1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</row>
    <row r="414" spans="1:52" ht="13" x14ac:dyDescent="0.1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</row>
    <row r="415" spans="1:52" ht="13" x14ac:dyDescent="0.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</row>
    <row r="416" spans="1:52" ht="13" x14ac:dyDescent="0.1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</row>
    <row r="417" spans="1:52" ht="13" x14ac:dyDescent="0.1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</row>
    <row r="418" spans="1:52" ht="13" x14ac:dyDescent="0.1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</row>
    <row r="419" spans="1:52" ht="13" x14ac:dyDescent="0.1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</row>
    <row r="420" spans="1:52" ht="13" x14ac:dyDescent="0.1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</row>
    <row r="421" spans="1:52" ht="13" x14ac:dyDescent="0.1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</row>
    <row r="422" spans="1:52" ht="13" x14ac:dyDescent="0.1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</row>
    <row r="423" spans="1:52" ht="13" x14ac:dyDescent="0.1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</row>
    <row r="424" spans="1:52" ht="13" x14ac:dyDescent="0.1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</row>
    <row r="425" spans="1:52" ht="13" x14ac:dyDescent="0.1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</row>
    <row r="426" spans="1:52" ht="13" x14ac:dyDescent="0.1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</row>
    <row r="427" spans="1:52" ht="13" x14ac:dyDescent="0.1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</row>
    <row r="428" spans="1:52" ht="13" x14ac:dyDescent="0.1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</row>
    <row r="429" spans="1:52" ht="13" x14ac:dyDescent="0.1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</row>
    <row r="430" spans="1:52" ht="13" x14ac:dyDescent="0.1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</row>
    <row r="431" spans="1:52" ht="13" x14ac:dyDescent="0.1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</row>
    <row r="432" spans="1:52" ht="13" x14ac:dyDescent="0.1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</row>
    <row r="433" spans="1:52" ht="13" x14ac:dyDescent="0.1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</row>
    <row r="434" spans="1:52" ht="13" x14ac:dyDescent="0.1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</row>
    <row r="435" spans="1:52" ht="13" x14ac:dyDescent="0.1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</row>
    <row r="436" spans="1:52" ht="13" x14ac:dyDescent="0.1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</row>
    <row r="437" spans="1:52" ht="13" x14ac:dyDescent="0.1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</row>
    <row r="438" spans="1:52" ht="13" x14ac:dyDescent="0.1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</row>
    <row r="439" spans="1:52" ht="13" x14ac:dyDescent="0.1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</row>
    <row r="440" spans="1:52" ht="13" x14ac:dyDescent="0.1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</row>
    <row r="441" spans="1:52" ht="13" x14ac:dyDescent="0.1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</row>
    <row r="442" spans="1:52" ht="13" x14ac:dyDescent="0.1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</row>
    <row r="443" spans="1:52" ht="13" x14ac:dyDescent="0.1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</row>
    <row r="444" spans="1:52" ht="13" x14ac:dyDescent="0.1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</row>
    <row r="445" spans="1:52" ht="13" x14ac:dyDescent="0.1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</row>
    <row r="446" spans="1:52" ht="13" x14ac:dyDescent="0.1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</row>
    <row r="447" spans="1:52" ht="13" x14ac:dyDescent="0.1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</row>
    <row r="448" spans="1:52" ht="13" x14ac:dyDescent="0.1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</row>
    <row r="449" spans="1:52" ht="13" x14ac:dyDescent="0.1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</row>
    <row r="450" spans="1:52" ht="13" x14ac:dyDescent="0.1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</row>
    <row r="451" spans="1:52" ht="13" x14ac:dyDescent="0.1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</row>
    <row r="452" spans="1:52" ht="13" x14ac:dyDescent="0.1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</row>
    <row r="453" spans="1:52" ht="13" x14ac:dyDescent="0.1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</row>
    <row r="454" spans="1:52" ht="13" x14ac:dyDescent="0.1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</row>
    <row r="455" spans="1:52" ht="13" x14ac:dyDescent="0.1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</row>
    <row r="456" spans="1:52" ht="13" x14ac:dyDescent="0.1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</row>
    <row r="457" spans="1:52" ht="13" x14ac:dyDescent="0.1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</row>
    <row r="458" spans="1:52" ht="13" x14ac:dyDescent="0.1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</row>
    <row r="459" spans="1:52" ht="13" x14ac:dyDescent="0.1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</row>
    <row r="460" spans="1:52" ht="13" x14ac:dyDescent="0.1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</row>
    <row r="461" spans="1:52" ht="13" x14ac:dyDescent="0.1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</row>
    <row r="462" spans="1:52" ht="13" x14ac:dyDescent="0.1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</row>
    <row r="463" spans="1:52" ht="13" x14ac:dyDescent="0.1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</row>
    <row r="464" spans="1:52" ht="13" x14ac:dyDescent="0.1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</row>
    <row r="465" spans="1:52" ht="13" x14ac:dyDescent="0.1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</row>
    <row r="466" spans="1:52" ht="13" x14ac:dyDescent="0.1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</row>
    <row r="467" spans="1:52" ht="13" x14ac:dyDescent="0.1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</row>
    <row r="468" spans="1:52" ht="13" x14ac:dyDescent="0.1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</row>
    <row r="469" spans="1:52" ht="13" x14ac:dyDescent="0.1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</row>
    <row r="470" spans="1:52" ht="13" x14ac:dyDescent="0.1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</row>
    <row r="471" spans="1:52" ht="13" x14ac:dyDescent="0.1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</row>
    <row r="472" spans="1:52" ht="13" x14ac:dyDescent="0.1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</row>
    <row r="473" spans="1:52" ht="13" x14ac:dyDescent="0.1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</row>
    <row r="474" spans="1:52" ht="13" x14ac:dyDescent="0.1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</row>
    <row r="475" spans="1:52" ht="13" x14ac:dyDescent="0.1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</row>
    <row r="476" spans="1:52" ht="13" x14ac:dyDescent="0.1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</row>
    <row r="477" spans="1:52" ht="13" x14ac:dyDescent="0.1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</row>
    <row r="478" spans="1:52" ht="13" x14ac:dyDescent="0.1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</row>
    <row r="479" spans="1:52" ht="13" x14ac:dyDescent="0.1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</row>
    <row r="480" spans="1:52" ht="13" x14ac:dyDescent="0.1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</row>
    <row r="481" spans="1:52" ht="13" x14ac:dyDescent="0.1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</row>
    <row r="482" spans="1:52" ht="13" x14ac:dyDescent="0.1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</row>
    <row r="483" spans="1:52" ht="13" x14ac:dyDescent="0.1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</row>
    <row r="484" spans="1:52" ht="13" x14ac:dyDescent="0.1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</row>
    <row r="485" spans="1:52" ht="13" x14ac:dyDescent="0.1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</row>
    <row r="486" spans="1:52" ht="13" x14ac:dyDescent="0.1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</row>
    <row r="487" spans="1:52" ht="13" x14ac:dyDescent="0.1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</row>
    <row r="488" spans="1:52" ht="13" x14ac:dyDescent="0.1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</row>
    <row r="489" spans="1:52" ht="13" x14ac:dyDescent="0.1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</row>
    <row r="490" spans="1:52" ht="13" x14ac:dyDescent="0.1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</row>
    <row r="491" spans="1:52" ht="13" x14ac:dyDescent="0.1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</row>
    <row r="492" spans="1:52" ht="13" x14ac:dyDescent="0.1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</row>
    <row r="493" spans="1:52" ht="13" x14ac:dyDescent="0.1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</row>
    <row r="494" spans="1:52" ht="13" x14ac:dyDescent="0.1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</row>
    <row r="495" spans="1:52" ht="13" x14ac:dyDescent="0.1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</row>
    <row r="496" spans="1:52" ht="13" x14ac:dyDescent="0.1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</row>
    <row r="497" spans="1:52" ht="13" x14ac:dyDescent="0.1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</row>
    <row r="498" spans="1:52" ht="13" x14ac:dyDescent="0.1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</row>
    <row r="499" spans="1:52" ht="13" x14ac:dyDescent="0.1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</row>
    <row r="500" spans="1:52" ht="13" x14ac:dyDescent="0.1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</row>
    <row r="501" spans="1:52" ht="13" x14ac:dyDescent="0.1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</row>
    <row r="502" spans="1:52" ht="13" x14ac:dyDescent="0.1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</row>
    <row r="503" spans="1:52" ht="13" x14ac:dyDescent="0.1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</row>
    <row r="504" spans="1:52" ht="13" x14ac:dyDescent="0.1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</row>
    <row r="505" spans="1:52" ht="13" x14ac:dyDescent="0.1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</row>
    <row r="506" spans="1:52" ht="13" x14ac:dyDescent="0.1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</row>
    <row r="507" spans="1:52" ht="13" x14ac:dyDescent="0.1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</row>
    <row r="508" spans="1:52" ht="13" x14ac:dyDescent="0.1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</row>
    <row r="509" spans="1:52" ht="13" x14ac:dyDescent="0.1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</row>
    <row r="510" spans="1:52" ht="13" x14ac:dyDescent="0.1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</row>
    <row r="511" spans="1:52" ht="13" x14ac:dyDescent="0.1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</row>
    <row r="512" spans="1:52" ht="13" x14ac:dyDescent="0.1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</row>
    <row r="513" spans="1:52" ht="13" x14ac:dyDescent="0.1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</row>
    <row r="514" spans="1:52" ht="13" x14ac:dyDescent="0.1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</row>
    <row r="515" spans="1:52" ht="13" x14ac:dyDescent="0.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</row>
    <row r="516" spans="1:52" ht="13" x14ac:dyDescent="0.1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</row>
    <row r="517" spans="1:52" ht="13" x14ac:dyDescent="0.1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</row>
    <row r="518" spans="1:52" ht="13" x14ac:dyDescent="0.1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</row>
    <row r="519" spans="1:52" ht="13" x14ac:dyDescent="0.1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</row>
    <row r="520" spans="1:52" ht="13" x14ac:dyDescent="0.1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</row>
    <row r="521" spans="1:52" ht="13" x14ac:dyDescent="0.1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</row>
    <row r="522" spans="1:52" ht="13" x14ac:dyDescent="0.1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</row>
    <row r="523" spans="1:52" ht="13" x14ac:dyDescent="0.1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</row>
    <row r="524" spans="1:52" ht="13" x14ac:dyDescent="0.1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</row>
    <row r="525" spans="1:52" ht="13" x14ac:dyDescent="0.1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</row>
    <row r="526" spans="1:52" ht="13" x14ac:dyDescent="0.1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</row>
    <row r="527" spans="1:52" ht="13" x14ac:dyDescent="0.1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</row>
    <row r="528" spans="1:52" ht="13" x14ac:dyDescent="0.1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</row>
    <row r="529" spans="1:52" ht="13" x14ac:dyDescent="0.1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</row>
    <row r="530" spans="1:52" ht="13" x14ac:dyDescent="0.1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</row>
    <row r="531" spans="1:52" ht="13" x14ac:dyDescent="0.1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</row>
    <row r="532" spans="1:52" ht="13" x14ac:dyDescent="0.1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</row>
    <row r="533" spans="1:52" ht="13" x14ac:dyDescent="0.1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</row>
    <row r="534" spans="1:52" ht="13" x14ac:dyDescent="0.1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</row>
    <row r="535" spans="1:52" ht="13" x14ac:dyDescent="0.1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</row>
    <row r="536" spans="1:52" ht="13" x14ac:dyDescent="0.1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</row>
    <row r="537" spans="1:52" ht="13" x14ac:dyDescent="0.1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</row>
    <row r="538" spans="1:52" ht="13" x14ac:dyDescent="0.1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</row>
    <row r="539" spans="1:52" ht="13" x14ac:dyDescent="0.1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</row>
    <row r="540" spans="1:52" ht="13" x14ac:dyDescent="0.1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</row>
    <row r="541" spans="1:52" ht="13" x14ac:dyDescent="0.1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</row>
    <row r="542" spans="1:52" ht="13" x14ac:dyDescent="0.1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</row>
    <row r="543" spans="1:52" ht="13" x14ac:dyDescent="0.1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</row>
    <row r="544" spans="1:52" ht="13" x14ac:dyDescent="0.1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</row>
    <row r="545" spans="1:52" ht="13" x14ac:dyDescent="0.1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</row>
    <row r="546" spans="1:52" ht="13" x14ac:dyDescent="0.1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</row>
    <row r="547" spans="1:52" ht="13" x14ac:dyDescent="0.1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</row>
    <row r="548" spans="1:52" ht="13" x14ac:dyDescent="0.1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</row>
    <row r="549" spans="1:52" ht="13" x14ac:dyDescent="0.1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</row>
    <row r="550" spans="1:52" ht="13" x14ac:dyDescent="0.1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</row>
    <row r="551" spans="1:52" ht="13" x14ac:dyDescent="0.1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</row>
    <row r="552" spans="1:52" ht="13" x14ac:dyDescent="0.1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</row>
    <row r="553" spans="1:52" ht="13" x14ac:dyDescent="0.1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</row>
    <row r="554" spans="1:52" ht="13" x14ac:dyDescent="0.1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</row>
    <row r="555" spans="1:52" ht="13" x14ac:dyDescent="0.1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</row>
    <row r="556" spans="1:52" ht="13" x14ac:dyDescent="0.1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</row>
    <row r="557" spans="1:52" ht="13" x14ac:dyDescent="0.1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</row>
    <row r="558" spans="1:52" ht="13" x14ac:dyDescent="0.1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</row>
    <row r="559" spans="1:52" ht="13" x14ac:dyDescent="0.1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</row>
    <row r="560" spans="1:52" ht="13" x14ac:dyDescent="0.1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</row>
    <row r="561" spans="1:52" ht="13" x14ac:dyDescent="0.1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</row>
    <row r="562" spans="1:52" ht="13" x14ac:dyDescent="0.1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</row>
    <row r="563" spans="1:52" ht="13" x14ac:dyDescent="0.1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</row>
    <row r="564" spans="1:52" ht="13" x14ac:dyDescent="0.1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</row>
    <row r="565" spans="1:52" ht="13" x14ac:dyDescent="0.1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</row>
    <row r="566" spans="1:52" ht="13" x14ac:dyDescent="0.1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</row>
    <row r="567" spans="1:52" ht="13" x14ac:dyDescent="0.1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</row>
    <row r="568" spans="1:52" ht="13" x14ac:dyDescent="0.1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</row>
    <row r="569" spans="1:52" ht="13" x14ac:dyDescent="0.1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</row>
    <row r="570" spans="1:52" ht="13" x14ac:dyDescent="0.1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</row>
    <row r="571" spans="1:52" ht="13" x14ac:dyDescent="0.1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</row>
    <row r="572" spans="1:52" ht="13" x14ac:dyDescent="0.1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</row>
    <row r="573" spans="1:52" ht="13" x14ac:dyDescent="0.1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</row>
    <row r="574" spans="1:52" ht="13" x14ac:dyDescent="0.1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</row>
    <row r="575" spans="1:52" ht="13" x14ac:dyDescent="0.1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</row>
    <row r="576" spans="1:52" ht="13" x14ac:dyDescent="0.1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</row>
    <row r="577" spans="1:52" ht="13" x14ac:dyDescent="0.1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</row>
    <row r="578" spans="1:52" ht="13" x14ac:dyDescent="0.1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</row>
    <row r="579" spans="1:52" ht="13" x14ac:dyDescent="0.1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</row>
    <row r="580" spans="1:52" ht="13" x14ac:dyDescent="0.1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</row>
    <row r="581" spans="1:52" ht="13" x14ac:dyDescent="0.1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</row>
    <row r="582" spans="1:52" ht="13" x14ac:dyDescent="0.1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</row>
    <row r="583" spans="1:52" ht="13" x14ac:dyDescent="0.1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</row>
    <row r="584" spans="1:52" ht="13" x14ac:dyDescent="0.1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</row>
    <row r="585" spans="1:52" ht="13" x14ac:dyDescent="0.1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</row>
    <row r="586" spans="1:52" ht="13" x14ac:dyDescent="0.1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</row>
    <row r="587" spans="1:52" ht="13" x14ac:dyDescent="0.1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</row>
    <row r="588" spans="1:52" ht="13" x14ac:dyDescent="0.1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</row>
    <row r="589" spans="1:52" ht="13" x14ac:dyDescent="0.1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</row>
    <row r="590" spans="1:52" ht="13" x14ac:dyDescent="0.1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</row>
    <row r="591" spans="1:52" ht="13" x14ac:dyDescent="0.1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</row>
    <row r="592" spans="1:52" ht="13" x14ac:dyDescent="0.1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</row>
    <row r="593" spans="1:52" ht="13" x14ac:dyDescent="0.1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</row>
    <row r="594" spans="1:52" ht="13" x14ac:dyDescent="0.1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</row>
    <row r="595" spans="1:52" ht="13" x14ac:dyDescent="0.1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</row>
    <row r="596" spans="1:52" ht="13" x14ac:dyDescent="0.1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</row>
    <row r="597" spans="1:52" ht="13" x14ac:dyDescent="0.1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</row>
    <row r="598" spans="1:52" ht="13" x14ac:dyDescent="0.1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</row>
    <row r="599" spans="1:52" ht="13" x14ac:dyDescent="0.1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</row>
    <row r="600" spans="1:52" ht="13" x14ac:dyDescent="0.1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</row>
    <row r="601" spans="1:52" ht="13" x14ac:dyDescent="0.1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</row>
    <row r="602" spans="1:52" ht="13" x14ac:dyDescent="0.1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</row>
    <row r="603" spans="1:52" ht="13" x14ac:dyDescent="0.1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</row>
    <row r="604" spans="1:52" ht="13" x14ac:dyDescent="0.1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</row>
    <row r="605" spans="1:52" ht="13" x14ac:dyDescent="0.1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</row>
    <row r="606" spans="1:52" ht="13" x14ac:dyDescent="0.1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</row>
    <row r="607" spans="1:52" ht="13" x14ac:dyDescent="0.1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</row>
    <row r="608" spans="1:52" ht="13" x14ac:dyDescent="0.1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</row>
    <row r="609" spans="1:52" ht="13" x14ac:dyDescent="0.1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</row>
    <row r="610" spans="1:52" ht="13" x14ac:dyDescent="0.1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</row>
    <row r="611" spans="1:52" ht="13" x14ac:dyDescent="0.1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</row>
    <row r="612" spans="1:52" ht="13" x14ac:dyDescent="0.1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</row>
    <row r="613" spans="1:52" ht="13" x14ac:dyDescent="0.1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</row>
    <row r="614" spans="1:52" ht="13" x14ac:dyDescent="0.1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</row>
    <row r="615" spans="1:52" ht="13" x14ac:dyDescent="0.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</row>
    <row r="616" spans="1:52" ht="13" x14ac:dyDescent="0.1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</row>
    <row r="617" spans="1:52" ht="13" x14ac:dyDescent="0.1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</row>
    <row r="618" spans="1:52" ht="13" x14ac:dyDescent="0.1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</row>
    <row r="619" spans="1:52" ht="13" x14ac:dyDescent="0.1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</row>
    <row r="620" spans="1:52" ht="13" x14ac:dyDescent="0.1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</row>
    <row r="621" spans="1:52" ht="13" x14ac:dyDescent="0.1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</row>
    <row r="622" spans="1:52" ht="13" x14ac:dyDescent="0.1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</row>
    <row r="623" spans="1:52" ht="13" x14ac:dyDescent="0.1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</row>
    <row r="624" spans="1:52" ht="13" x14ac:dyDescent="0.1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</row>
    <row r="625" spans="1:52" ht="13" x14ac:dyDescent="0.1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</row>
    <row r="626" spans="1:52" ht="13" x14ac:dyDescent="0.1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</row>
    <row r="627" spans="1:52" ht="13" x14ac:dyDescent="0.1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</row>
    <row r="628" spans="1:52" ht="13" x14ac:dyDescent="0.1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</row>
    <row r="629" spans="1:52" ht="13" x14ac:dyDescent="0.1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</row>
    <row r="630" spans="1:52" ht="13" x14ac:dyDescent="0.1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</row>
    <row r="631" spans="1:52" ht="13" x14ac:dyDescent="0.1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</row>
    <row r="632" spans="1:52" ht="13" x14ac:dyDescent="0.1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</row>
    <row r="633" spans="1:52" ht="13" x14ac:dyDescent="0.1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</row>
    <row r="634" spans="1:52" ht="13" x14ac:dyDescent="0.1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</row>
    <row r="635" spans="1:52" ht="13" x14ac:dyDescent="0.1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</row>
    <row r="636" spans="1:52" ht="13" x14ac:dyDescent="0.1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</row>
    <row r="637" spans="1:52" ht="13" x14ac:dyDescent="0.1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</row>
    <row r="638" spans="1:52" ht="13" x14ac:dyDescent="0.1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</row>
    <row r="639" spans="1:52" ht="13" x14ac:dyDescent="0.1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</row>
    <row r="640" spans="1:52" ht="13" x14ac:dyDescent="0.1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</row>
    <row r="641" spans="1:52" ht="13" x14ac:dyDescent="0.1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</row>
    <row r="642" spans="1:52" ht="13" x14ac:dyDescent="0.1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</row>
    <row r="643" spans="1:52" ht="13" x14ac:dyDescent="0.1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</row>
    <row r="644" spans="1:52" ht="13" x14ac:dyDescent="0.1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</row>
    <row r="645" spans="1:52" ht="13" x14ac:dyDescent="0.1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</row>
    <row r="646" spans="1:52" ht="13" x14ac:dyDescent="0.1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</row>
    <row r="647" spans="1:52" ht="13" x14ac:dyDescent="0.1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</row>
    <row r="648" spans="1:52" ht="13" x14ac:dyDescent="0.1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</row>
    <row r="649" spans="1:52" ht="13" x14ac:dyDescent="0.1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</row>
    <row r="650" spans="1:52" ht="13" x14ac:dyDescent="0.1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</row>
    <row r="651" spans="1:52" ht="13" x14ac:dyDescent="0.1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</row>
    <row r="652" spans="1:52" ht="13" x14ac:dyDescent="0.1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</row>
    <row r="653" spans="1:52" ht="13" x14ac:dyDescent="0.1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</row>
    <row r="654" spans="1:52" ht="13" x14ac:dyDescent="0.1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</row>
    <row r="655" spans="1:52" ht="13" x14ac:dyDescent="0.1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</row>
    <row r="656" spans="1:52" ht="13" x14ac:dyDescent="0.1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</row>
    <row r="657" spans="1:52" ht="13" x14ac:dyDescent="0.1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</row>
    <row r="658" spans="1:52" ht="13" x14ac:dyDescent="0.1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</row>
    <row r="659" spans="1:52" ht="13" x14ac:dyDescent="0.1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</row>
    <row r="660" spans="1:52" ht="13" x14ac:dyDescent="0.1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</row>
    <row r="661" spans="1:52" ht="13" x14ac:dyDescent="0.1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</row>
    <row r="662" spans="1:52" ht="13" x14ac:dyDescent="0.1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</row>
    <row r="663" spans="1:52" ht="13" x14ac:dyDescent="0.1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</row>
    <row r="664" spans="1:52" ht="13" x14ac:dyDescent="0.1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</row>
    <row r="665" spans="1:52" ht="13" x14ac:dyDescent="0.1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</row>
    <row r="666" spans="1:52" ht="13" x14ac:dyDescent="0.1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</row>
    <row r="667" spans="1:52" ht="13" x14ac:dyDescent="0.1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</row>
    <row r="668" spans="1:52" ht="13" x14ac:dyDescent="0.1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</row>
    <row r="669" spans="1:52" ht="13" x14ac:dyDescent="0.1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</row>
    <row r="670" spans="1:52" ht="13" x14ac:dyDescent="0.1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</row>
    <row r="671" spans="1:52" ht="13" x14ac:dyDescent="0.1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</row>
    <row r="672" spans="1:52" ht="13" x14ac:dyDescent="0.1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</row>
    <row r="673" spans="1:52" ht="13" x14ac:dyDescent="0.1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</row>
    <row r="674" spans="1:52" ht="13" x14ac:dyDescent="0.1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</row>
    <row r="675" spans="1:52" ht="13" x14ac:dyDescent="0.1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</row>
    <row r="676" spans="1:52" ht="13" x14ac:dyDescent="0.1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</row>
    <row r="677" spans="1:52" ht="13" x14ac:dyDescent="0.1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</row>
    <row r="678" spans="1:52" ht="13" x14ac:dyDescent="0.1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</row>
    <row r="679" spans="1:52" ht="13" x14ac:dyDescent="0.1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</row>
    <row r="680" spans="1:52" ht="13" x14ac:dyDescent="0.1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</row>
    <row r="681" spans="1:52" ht="13" x14ac:dyDescent="0.1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</row>
    <row r="682" spans="1:52" ht="13" x14ac:dyDescent="0.1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</row>
    <row r="683" spans="1:52" ht="13" x14ac:dyDescent="0.1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</row>
    <row r="684" spans="1:52" ht="13" x14ac:dyDescent="0.1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</row>
    <row r="685" spans="1:52" ht="13" x14ac:dyDescent="0.1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</row>
    <row r="686" spans="1:52" ht="13" x14ac:dyDescent="0.1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</row>
    <row r="687" spans="1:52" ht="13" x14ac:dyDescent="0.1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</row>
    <row r="688" spans="1:52" ht="13" x14ac:dyDescent="0.1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</row>
    <row r="689" spans="1:52" ht="13" x14ac:dyDescent="0.1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</row>
    <row r="690" spans="1:52" ht="13" x14ac:dyDescent="0.1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</row>
    <row r="691" spans="1:52" ht="13" x14ac:dyDescent="0.1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</row>
    <row r="692" spans="1:52" ht="13" x14ac:dyDescent="0.1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</row>
    <row r="693" spans="1:52" ht="13" x14ac:dyDescent="0.1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</row>
    <row r="694" spans="1:52" ht="13" x14ac:dyDescent="0.1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</row>
    <row r="695" spans="1:52" ht="13" x14ac:dyDescent="0.1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</row>
    <row r="696" spans="1:52" ht="13" x14ac:dyDescent="0.1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</row>
    <row r="697" spans="1:52" ht="13" x14ac:dyDescent="0.1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</row>
    <row r="698" spans="1:52" ht="13" x14ac:dyDescent="0.1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</row>
    <row r="699" spans="1:52" ht="13" x14ac:dyDescent="0.1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</row>
    <row r="700" spans="1:52" ht="13" x14ac:dyDescent="0.1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</row>
    <row r="701" spans="1:52" ht="13" x14ac:dyDescent="0.1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</row>
    <row r="702" spans="1:52" ht="13" x14ac:dyDescent="0.1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</row>
    <row r="703" spans="1:52" ht="13" x14ac:dyDescent="0.1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</row>
    <row r="704" spans="1:52" ht="13" x14ac:dyDescent="0.1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</row>
    <row r="705" spans="1:52" ht="13" x14ac:dyDescent="0.1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</row>
    <row r="706" spans="1:52" ht="13" x14ac:dyDescent="0.1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</row>
    <row r="707" spans="1:52" ht="13" x14ac:dyDescent="0.1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</row>
    <row r="708" spans="1:52" ht="13" x14ac:dyDescent="0.1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</row>
    <row r="709" spans="1:52" ht="13" x14ac:dyDescent="0.1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</row>
    <row r="710" spans="1:52" ht="13" x14ac:dyDescent="0.1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</row>
    <row r="711" spans="1:52" ht="13" x14ac:dyDescent="0.1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</row>
    <row r="712" spans="1:52" ht="13" x14ac:dyDescent="0.1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</row>
    <row r="713" spans="1:52" ht="13" x14ac:dyDescent="0.1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</row>
    <row r="714" spans="1:52" ht="13" x14ac:dyDescent="0.1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</row>
    <row r="715" spans="1:52" ht="13" x14ac:dyDescent="0.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</row>
    <row r="716" spans="1:52" ht="13" x14ac:dyDescent="0.1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</row>
    <row r="717" spans="1:52" ht="13" x14ac:dyDescent="0.1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</row>
    <row r="718" spans="1:52" ht="13" x14ac:dyDescent="0.1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</row>
    <row r="719" spans="1:52" ht="13" x14ac:dyDescent="0.1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</row>
    <row r="720" spans="1:52" ht="13" x14ac:dyDescent="0.1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</row>
    <row r="721" spans="1:52" ht="13" x14ac:dyDescent="0.1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</row>
    <row r="722" spans="1:52" ht="13" x14ac:dyDescent="0.1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</row>
    <row r="723" spans="1:52" ht="13" x14ac:dyDescent="0.1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</row>
    <row r="724" spans="1:52" ht="13" x14ac:dyDescent="0.1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</row>
    <row r="725" spans="1:52" ht="13" x14ac:dyDescent="0.1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</row>
    <row r="726" spans="1:52" ht="13" x14ac:dyDescent="0.1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</row>
    <row r="727" spans="1:52" ht="13" x14ac:dyDescent="0.1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</row>
    <row r="728" spans="1:52" ht="13" x14ac:dyDescent="0.1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</row>
    <row r="729" spans="1:52" ht="13" x14ac:dyDescent="0.1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</row>
    <row r="730" spans="1:52" ht="13" x14ac:dyDescent="0.1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</row>
    <row r="731" spans="1:52" ht="13" x14ac:dyDescent="0.1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</row>
    <row r="732" spans="1:52" ht="13" x14ac:dyDescent="0.1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</row>
    <row r="733" spans="1:52" ht="13" x14ac:dyDescent="0.1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</row>
    <row r="734" spans="1:52" ht="13" x14ac:dyDescent="0.1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</row>
    <row r="735" spans="1:52" ht="13" x14ac:dyDescent="0.1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</row>
    <row r="736" spans="1:52" ht="13" x14ac:dyDescent="0.1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</row>
    <row r="737" spans="1:52" ht="13" x14ac:dyDescent="0.1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</row>
    <row r="738" spans="1:52" ht="13" x14ac:dyDescent="0.1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</row>
    <row r="739" spans="1:52" ht="13" x14ac:dyDescent="0.1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</row>
    <row r="740" spans="1:52" ht="13" x14ac:dyDescent="0.1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</row>
    <row r="741" spans="1:52" ht="13" x14ac:dyDescent="0.1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</row>
    <row r="742" spans="1:52" ht="13" x14ac:dyDescent="0.1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</row>
    <row r="743" spans="1:52" ht="13" x14ac:dyDescent="0.1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</row>
    <row r="744" spans="1:52" ht="13" x14ac:dyDescent="0.1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</row>
    <row r="745" spans="1:52" ht="13" x14ac:dyDescent="0.1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</row>
    <row r="746" spans="1:52" ht="13" x14ac:dyDescent="0.1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</row>
    <row r="747" spans="1:52" ht="13" x14ac:dyDescent="0.1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</row>
    <row r="748" spans="1:52" ht="13" x14ac:dyDescent="0.1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</row>
    <row r="749" spans="1:52" ht="13" x14ac:dyDescent="0.1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</row>
    <row r="750" spans="1:52" ht="13" x14ac:dyDescent="0.1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</row>
    <row r="751" spans="1:52" ht="13" x14ac:dyDescent="0.1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</row>
    <row r="752" spans="1:52" ht="13" x14ac:dyDescent="0.1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</row>
    <row r="753" spans="1:52" ht="13" x14ac:dyDescent="0.1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</row>
    <row r="754" spans="1:52" ht="13" x14ac:dyDescent="0.1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</row>
    <row r="755" spans="1:52" ht="13" x14ac:dyDescent="0.1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</row>
    <row r="756" spans="1:52" ht="13" x14ac:dyDescent="0.1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</row>
    <row r="757" spans="1:52" ht="13" x14ac:dyDescent="0.1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</row>
    <row r="758" spans="1:52" ht="13" x14ac:dyDescent="0.1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</row>
    <row r="759" spans="1:52" ht="13" x14ac:dyDescent="0.1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</row>
    <row r="760" spans="1:52" ht="13" x14ac:dyDescent="0.1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</row>
    <row r="761" spans="1:52" ht="13" x14ac:dyDescent="0.1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</row>
    <row r="762" spans="1:52" ht="13" x14ac:dyDescent="0.1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</row>
    <row r="763" spans="1:52" ht="13" x14ac:dyDescent="0.1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</row>
    <row r="764" spans="1:52" ht="13" x14ac:dyDescent="0.1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</row>
    <row r="765" spans="1:52" ht="13" x14ac:dyDescent="0.1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</row>
    <row r="766" spans="1:52" ht="13" x14ac:dyDescent="0.1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</row>
    <row r="767" spans="1:52" ht="13" x14ac:dyDescent="0.1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</row>
    <row r="768" spans="1:52" ht="13" x14ac:dyDescent="0.1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</row>
    <row r="769" spans="1:52" ht="13" x14ac:dyDescent="0.1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</row>
    <row r="770" spans="1:52" ht="13" x14ac:dyDescent="0.1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</row>
    <row r="771" spans="1:52" ht="13" x14ac:dyDescent="0.1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</row>
    <row r="772" spans="1:52" ht="13" x14ac:dyDescent="0.1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</row>
    <row r="773" spans="1:52" ht="13" x14ac:dyDescent="0.1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</row>
    <row r="774" spans="1:52" ht="13" x14ac:dyDescent="0.1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</row>
    <row r="775" spans="1:52" ht="13" x14ac:dyDescent="0.1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</row>
    <row r="776" spans="1:52" ht="13" x14ac:dyDescent="0.1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</row>
    <row r="777" spans="1:52" ht="13" x14ac:dyDescent="0.1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</row>
    <row r="778" spans="1:52" ht="13" x14ac:dyDescent="0.1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</row>
    <row r="779" spans="1:52" ht="13" x14ac:dyDescent="0.1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</row>
    <row r="780" spans="1:52" ht="13" x14ac:dyDescent="0.1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</row>
    <row r="781" spans="1:52" ht="13" x14ac:dyDescent="0.1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</row>
    <row r="782" spans="1:52" ht="13" x14ac:dyDescent="0.1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</row>
    <row r="783" spans="1:52" ht="13" x14ac:dyDescent="0.1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</row>
    <row r="784" spans="1:52" ht="13" x14ac:dyDescent="0.1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</row>
    <row r="785" spans="1:52" ht="13" x14ac:dyDescent="0.1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</row>
    <row r="786" spans="1:52" ht="13" x14ac:dyDescent="0.1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</row>
    <row r="787" spans="1:52" ht="13" x14ac:dyDescent="0.1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</row>
    <row r="788" spans="1:52" ht="13" x14ac:dyDescent="0.1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</row>
    <row r="789" spans="1:52" ht="13" x14ac:dyDescent="0.1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</row>
    <row r="790" spans="1:52" ht="13" x14ac:dyDescent="0.1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</row>
    <row r="791" spans="1:52" ht="13" x14ac:dyDescent="0.1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</row>
    <row r="792" spans="1:52" ht="13" x14ac:dyDescent="0.1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</row>
    <row r="793" spans="1:52" ht="13" x14ac:dyDescent="0.1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</row>
    <row r="794" spans="1:52" ht="13" x14ac:dyDescent="0.1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</row>
    <row r="795" spans="1:52" ht="13" x14ac:dyDescent="0.1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</row>
    <row r="796" spans="1:52" ht="13" x14ac:dyDescent="0.1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</row>
    <row r="797" spans="1:52" ht="13" x14ac:dyDescent="0.1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</row>
    <row r="798" spans="1:52" ht="13" x14ac:dyDescent="0.1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</row>
    <row r="799" spans="1:52" ht="13" x14ac:dyDescent="0.1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</row>
    <row r="800" spans="1:52" ht="13" x14ac:dyDescent="0.1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</row>
    <row r="801" spans="1:52" ht="13" x14ac:dyDescent="0.1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</row>
    <row r="802" spans="1:52" ht="13" x14ac:dyDescent="0.1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</row>
    <row r="803" spans="1:52" ht="13" x14ac:dyDescent="0.1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</row>
    <row r="804" spans="1:52" ht="13" x14ac:dyDescent="0.1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</row>
    <row r="805" spans="1:52" ht="13" x14ac:dyDescent="0.1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</row>
    <row r="806" spans="1:52" ht="13" x14ac:dyDescent="0.1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</row>
    <row r="807" spans="1:52" ht="13" x14ac:dyDescent="0.1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</row>
    <row r="808" spans="1:52" ht="13" x14ac:dyDescent="0.1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</row>
    <row r="809" spans="1:52" ht="13" x14ac:dyDescent="0.1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</row>
    <row r="810" spans="1:52" ht="13" x14ac:dyDescent="0.1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</row>
    <row r="811" spans="1:52" ht="13" x14ac:dyDescent="0.1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</row>
    <row r="812" spans="1:52" ht="13" x14ac:dyDescent="0.1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</row>
    <row r="813" spans="1:52" ht="13" x14ac:dyDescent="0.1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</row>
    <row r="814" spans="1:52" ht="13" x14ac:dyDescent="0.1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</row>
    <row r="815" spans="1:52" ht="13" x14ac:dyDescent="0.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</row>
    <row r="816" spans="1:52" ht="13" x14ac:dyDescent="0.1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</row>
    <row r="817" spans="1:52" ht="13" x14ac:dyDescent="0.1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</row>
    <row r="818" spans="1:52" ht="13" x14ac:dyDescent="0.1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</row>
    <row r="819" spans="1:52" ht="13" x14ac:dyDescent="0.1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</row>
    <row r="820" spans="1:52" ht="13" x14ac:dyDescent="0.1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</row>
    <row r="821" spans="1:52" ht="13" x14ac:dyDescent="0.1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</row>
    <row r="822" spans="1:52" ht="13" x14ac:dyDescent="0.1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</row>
    <row r="823" spans="1:52" ht="13" x14ac:dyDescent="0.1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</row>
    <row r="824" spans="1:52" ht="13" x14ac:dyDescent="0.1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</row>
    <row r="825" spans="1:52" ht="13" x14ac:dyDescent="0.1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</row>
    <row r="826" spans="1:52" ht="13" x14ac:dyDescent="0.1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</row>
    <row r="827" spans="1:52" ht="13" x14ac:dyDescent="0.1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</row>
    <row r="828" spans="1:52" ht="13" x14ac:dyDescent="0.1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</row>
    <row r="829" spans="1:52" ht="13" x14ac:dyDescent="0.1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</row>
    <row r="830" spans="1:52" ht="13" x14ac:dyDescent="0.1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</row>
    <row r="831" spans="1:52" ht="13" x14ac:dyDescent="0.1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</row>
    <row r="832" spans="1:52" ht="13" x14ac:dyDescent="0.1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</row>
    <row r="833" spans="1:52" ht="13" x14ac:dyDescent="0.1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</row>
    <row r="834" spans="1:52" ht="13" x14ac:dyDescent="0.1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</row>
    <row r="835" spans="1:52" ht="13" x14ac:dyDescent="0.1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</row>
    <row r="836" spans="1:52" ht="13" x14ac:dyDescent="0.1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</row>
    <row r="837" spans="1:52" ht="13" x14ac:dyDescent="0.1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</row>
    <row r="838" spans="1:52" ht="13" x14ac:dyDescent="0.1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</row>
    <row r="839" spans="1:52" ht="13" x14ac:dyDescent="0.1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</row>
    <row r="840" spans="1:52" ht="13" x14ac:dyDescent="0.1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</row>
    <row r="841" spans="1:52" ht="13" x14ac:dyDescent="0.1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</row>
    <row r="842" spans="1:52" ht="13" x14ac:dyDescent="0.1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</row>
    <row r="843" spans="1:52" ht="13" x14ac:dyDescent="0.1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</row>
    <row r="844" spans="1:52" ht="13" x14ac:dyDescent="0.1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</row>
    <row r="845" spans="1:52" ht="13" x14ac:dyDescent="0.1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</row>
    <row r="846" spans="1:52" ht="13" x14ac:dyDescent="0.1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</row>
    <row r="847" spans="1:52" ht="13" x14ac:dyDescent="0.1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</row>
    <row r="848" spans="1:52" ht="13" x14ac:dyDescent="0.1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</row>
    <row r="849" spans="1:52" ht="13" x14ac:dyDescent="0.1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</row>
    <row r="850" spans="1:52" ht="13" x14ac:dyDescent="0.1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</row>
    <row r="851" spans="1:52" ht="13" x14ac:dyDescent="0.1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</row>
    <row r="852" spans="1:52" ht="13" x14ac:dyDescent="0.1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</row>
    <row r="853" spans="1:52" ht="13" x14ac:dyDescent="0.1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</row>
    <row r="854" spans="1:52" ht="13" x14ac:dyDescent="0.1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</row>
    <row r="855" spans="1:52" ht="13" x14ac:dyDescent="0.1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</row>
    <row r="856" spans="1:52" ht="13" x14ac:dyDescent="0.1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</row>
    <row r="857" spans="1:52" ht="13" x14ac:dyDescent="0.1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</row>
    <row r="858" spans="1:52" ht="13" x14ac:dyDescent="0.1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</row>
    <row r="859" spans="1:52" ht="13" x14ac:dyDescent="0.1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</row>
    <row r="860" spans="1:52" ht="13" x14ac:dyDescent="0.1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</row>
    <row r="861" spans="1:52" ht="13" x14ac:dyDescent="0.1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</row>
    <row r="862" spans="1:52" ht="13" x14ac:dyDescent="0.1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</row>
    <row r="863" spans="1:52" ht="13" x14ac:dyDescent="0.1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</row>
    <row r="864" spans="1:52" ht="13" x14ac:dyDescent="0.1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</row>
    <row r="865" spans="1:52" ht="13" x14ac:dyDescent="0.1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</row>
    <row r="866" spans="1:52" ht="13" x14ac:dyDescent="0.1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</row>
    <row r="867" spans="1:52" ht="13" x14ac:dyDescent="0.1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</row>
    <row r="868" spans="1:52" ht="13" x14ac:dyDescent="0.1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</row>
    <row r="869" spans="1:52" ht="13" x14ac:dyDescent="0.1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</row>
    <row r="870" spans="1:52" ht="13" x14ac:dyDescent="0.1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</row>
    <row r="871" spans="1:52" ht="13" x14ac:dyDescent="0.1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</row>
    <row r="872" spans="1:52" ht="13" x14ac:dyDescent="0.1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</row>
    <row r="873" spans="1:52" ht="13" x14ac:dyDescent="0.1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</row>
    <row r="874" spans="1:52" ht="13" x14ac:dyDescent="0.1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</row>
    <row r="875" spans="1:52" ht="13" x14ac:dyDescent="0.1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</row>
    <row r="876" spans="1:52" ht="13" x14ac:dyDescent="0.1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</row>
    <row r="877" spans="1:52" ht="13" x14ac:dyDescent="0.1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</row>
    <row r="878" spans="1:52" ht="13" x14ac:dyDescent="0.1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</row>
    <row r="879" spans="1:52" ht="13" x14ac:dyDescent="0.1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</row>
    <row r="880" spans="1:52" ht="13" x14ac:dyDescent="0.1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</row>
    <row r="881" spans="1:52" ht="13" x14ac:dyDescent="0.1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</row>
    <row r="882" spans="1:52" ht="13" x14ac:dyDescent="0.1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</row>
    <row r="883" spans="1:52" ht="13" x14ac:dyDescent="0.1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</row>
    <row r="884" spans="1:52" ht="13" x14ac:dyDescent="0.1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</row>
    <row r="885" spans="1:52" ht="13" x14ac:dyDescent="0.1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</row>
    <row r="886" spans="1:52" ht="13" x14ac:dyDescent="0.1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</row>
    <row r="887" spans="1:52" ht="13" x14ac:dyDescent="0.1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</row>
    <row r="888" spans="1:52" ht="13" x14ac:dyDescent="0.1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</row>
    <row r="889" spans="1:52" ht="13" x14ac:dyDescent="0.1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</row>
    <row r="890" spans="1:52" ht="13" x14ac:dyDescent="0.1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</row>
    <row r="891" spans="1:52" ht="13" x14ac:dyDescent="0.1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</row>
    <row r="892" spans="1:52" ht="13" x14ac:dyDescent="0.1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</row>
    <row r="893" spans="1:52" ht="13" x14ac:dyDescent="0.1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</row>
    <row r="894" spans="1:52" ht="13" x14ac:dyDescent="0.1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</row>
    <row r="895" spans="1:52" ht="13" x14ac:dyDescent="0.1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</row>
    <row r="896" spans="1:52" ht="13" x14ac:dyDescent="0.1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</row>
    <row r="897" spans="1:52" ht="13" x14ac:dyDescent="0.1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</row>
    <row r="898" spans="1:52" ht="13" x14ac:dyDescent="0.1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</row>
    <row r="899" spans="1:52" ht="13" x14ac:dyDescent="0.1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</row>
    <row r="900" spans="1:52" ht="13" x14ac:dyDescent="0.1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</row>
    <row r="901" spans="1:52" ht="13" x14ac:dyDescent="0.1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</row>
    <row r="902" spans="1:52" ht="13" x14ac:dyDescent="0.1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</row>
    <row r="903" spans="1:52" ht="13" x14ac:dyDescent="0.1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</row>
    <row r="904" spans="1:52" ht="13" x14ac:dyDescent="0.1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</row>
    <row r="905" spans="1:52" ht="13" x14ac:dyDescent="0.1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</row>
    <row r="906" spans="1:52" ht="13" x14ac:dyDescent="0.1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</row>
    <row r="907" spans="1:52" ht="13" x14ac:dyDescent="0.1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</row>
    <row r="908" spans="1:52" ht="13" x14ac:dyDescent="0.1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</row>
    <row r="909" spans="1:52" ht="13" x14ac:dyDescent="0.1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</row>
    <row r="910" spans="1:52" ht="13" x14ac:dyDescent="0.1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</row>
    <row r="911" spans="1:52" ht="13" x14ac:dyDescent="0.1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</row>
    <row r="912" spans="1:52" ht="13" x14ac:dyDescent="0.1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</row>
    <row r="913" spans="1:52" ht="13" x14ac:dyDescent="0.1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</row>
    <row r="914" spans="1:52" ht="13" x14ac:dyDescent="0.1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</row>
    <row r="915" spans="1:52" ht="13" x14ac:dyDescent="0.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</row>
    <row r="916" spans="1:52" ht="13" x14ac:dyDescent="0.1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</row>
    <row r="917" spans="1:52" ht="13" x14ac:dyDescent="0.1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</row>
    <row r="918" spans="1:52" ht="13" x14ac:dyDescent="0.1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</row>
    <row r="919" spans="1:52" ht="13" x14ac:dyDescent="0.1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</row>
    <row r="920" spans="1:52" ht="13" x14ac:dyDescent="0.1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</row>
    <row r="921" spans="1:52" ht="13" x14ac:dyDescent="0.1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</row>
    <row r="922" spans="1:52" ht="13" x14ac:dyDescent="0.1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</row>
    <row r="923" spans="1:52" ht="13" x14ac:dyDescent="0.1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</row>
    <row r="924" spans="1:52" ht="13" x14ac:dyDescent="0.1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</row>
    <row r="925" spans="1:52" ht="13" x14ac:dyDescent="0.1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</row>
    <row r="926" spans="1:52" ht="13" x14ac:dyDescent="0.1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</row>
    <row r="927" spans="1:52" ht="13" x14ac:dyDescent="0.1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</row>
    <row r="928" spans="1:52" ht="13" x14ac:dyDescent="0.1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</row>
    <row r="929" spans="1:52" ht="13" x14ac:dyDescent="0.1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</row>
    <row r="930" spans="1:52" ht="13" x14ac:dyDescent="0.1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</row>
    <row r="931" spans="1:52" ht="13" x14ac:dyDescent="0.1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</row>
    <row r="932" spans="1:52" ht="13" x14ac:dyDescent="0.1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</row>
    <row r="933" spans="1:52" ht="13" x14ac:dyDescent="0.1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</row>
    <row r="934" spans="1:52" ht="13" x14ac:dyDescent="0.1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</row>
    <row r="935" spans="1:52" ht="13" x14ac:dyDescent="0.1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</row>
    <row r="936" spans="1:52" ht="13" x14ac:dyDescent="0.1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</row>
    <row r="937" spans="1:52" ht="13" x14ac:dyDescent="0.1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</row>
    <row r="938" spans="1:52" ht="13" x14ac:dyDescent="0.1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</row>
    <row r="939" spans="1:52" ht="13" x14ac:dyDescent="0.1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</row>
    <row r="940" spans="1:52" ht="13" x14ac:dyDescent="0.1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</row>
    <row r="941" spans="1:52" ht="13" x14ac:dyDescent="0.1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</row>
    <row r="942" spans="1:52" ht="13" x14ac:dyDescent="0.1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</row>
    <row r="943" spans="1:52" ht="13" x14ac:dyDescent="0.1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</row>
    <row r="944" spans="1:52" ht="13" x14ac:dyDescent="0.1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</row>
    <row r="945" spans="1:52" ht="13" x14ac:dyDescent="0.1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</row>
    <row r="946" spans="1:52" ht="13" x14ac:dyDescent="0.1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</row>
    <row r="947" spans="1:52" ht="13" x14ac:dyDescent="0.1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</row>
    <row r="948" spans="1:52" ht="13" x14ac:dyDescent="0.1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</row>
    <row r="949" spans="1:52" ht="13" x14ac:dyDescent="0.1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</row>
    <row r="950" spans="1:52" ht="13" x14ac:dyDescent="0.1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</row>
    <row r="951" spans="1:52" ht="13" x14ac:dyDescent="0.1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</row>
    <row r="952" spans="1:52" ht="13" x14ac:dyDescent="0.1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</row>
    <row r="953" spans="1:52" ht="13" x14ac:dyDescent="0.1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</row>
    <row r="954" spans="1:52" ht="13" x14ac:dyDescent="0.1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</row>
    <row r="955" spans="1:52" ht="13" x14ac:dyDescent="0.1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</row>
    <row r="956" spans="1:52" ht="13" x14ac:dyDescent="0.1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</row>
    <row r="957" spans="1:52" ht="13" x14ac:dyDescent="0.1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</row>
    <row r="958" spans="1:52" ht="13" x14ac:dyDescent="0.1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</row>
    <row r="959" spans="1:52" ht="13" x14ac:dyDescent="0.1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</row>
    <row r="960" spans="1:52" ht="13" x14ac:dyDescent="0.1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</row>
    <row r="961" spans="1:52" ht="13" x14ac:dyDescent="0.1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</row>
    <row r="962" spans="1:52" ht="13" x14ac:dyDescent="0.1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</row>
    <row r="963" spans="1:52" ht="13" x14ac:dyDescent="0.1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</row>
    <row r="964" spans="1:52" ht="13" x14ac:dyDescent="0.1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</row>
    <row r="965" spans="1:52" ht="13" x14ac:dyDescent="0.1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</row>
    <row r="966" spans="1:52" ht="13" x14ac:dyDescent="0.1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</row>
    <row r="967" spans="1:52" ht="13" x14ac:dyDescent="0.1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</row>
    <row r="968" spans="1:52" ht="13" x14ac:dyDescent="0.1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</row>
    <row r="969" spans="1:52" ht="13" x14ac:dyDescent="0.1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</row>
    <row r="970" spans="1:52" ht="13" x14ac:dyDescent="0.1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</row>
    <row r="971" spans="1:52" ht="13" x14ac:dyDescent="0.1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</row>
    <row r="972" spans="1:52" ht="13" x14ac:dyDescent="0.1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</row>
    <row r="973" spans="1:52" ht="13" x14ac:dyDescent="0.1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</row>
    <row r="974" spans="1:52" ht="13" x14ac:dyDescent="0.1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</row>
    <row r="975" spans="1:52" ht="13" x14ac:dyDescent="0.1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</row>
    <row r="976" spans="1:52" ht="13" x14ac:dyDescent="0.1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</row>
    <row r="977" spans="1:52" ht="13" x14ac:dyDescent="0.1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</row>
    <row r="978" spans="1:52" ht="13" x14ac:dyDescent="0.1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</row>
    <row r="979" spans="1:52" ht="13" x14ac:dyDescent="0.1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</row>
    <row r="980" spans="1:52" ht="13" x14ac:dyDescent="0.1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</row>
    <row r="981" spans="1:52" ht="13" x14ac:dyDescent="0.1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</row>
    <row r="982" spans="1:52" ht="13" x14ac:dyDescent="0.1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</row>
    <row r="983" spans="1:52" ht="13" x14ac:dyDescent="0.1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</row>
    <row r="984" spans="1:52" ht="13" x14ac:dyDescent="0.1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</row>
    <row r="985" spans="1:52" ht="13" x14ac:dyDescent="0.1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</row>
    <row r="986" spans="1:52" ht="13" x14ac:dyDescent="0.1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</row>
    <row r="987" spans="1:52" ht="13" x14ac:dyDescent="0.1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</row>
    <row r="988" spans="1:52" ht="13" x14ac:dyDescent="0.1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</row>
    <row r="989" spans="1:52" ht="13" x14ac:dyDescent="0.1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</row>
    <row r="990" spans="1:52" ht="13" x14ac:dyDescent="0.1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</row>
    <row r="991" spans="1:52" ht="13" x14ac:dyDescent="0.1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</row>
    <row r="992" spans="1:52" ht="13" x14ac:dyDescent="0.1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</row>
    <row r="993" spans="1:52" ht="13" x14ac:dyDescent="0.1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</row>
    <row r="994" spans="1:52" ht="13" x14ac:dyDescent="0.1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</row>
    <row r="995" spans="1:52" ht="13" x14ac:dyDescent="0.1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</row>
    <row r="996" spans="1:52" ht="13" x14ac:dyDescent="0.1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</row>
    <row r="997" spans="1:52" ht="13" x14ac:dyDescent="0.1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</row>
    <row r="998" spans="1:52" ht="13" x14ac:dyDescent="0.1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</row>
    <row r="999" spans="1:52" ht="13" x14ac:dyDescent="0.1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</row>
    <row r="1000" spans="1:52" ht="13" x14ac:dyDescent="0.15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</row>
    <row r="1001" spans="1:52" ht="13" x14ac:dyDescent="0.15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</row>
    <row r="1002" spans="1:52" ht="13" x14ac:dyDescent="0.15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</row>
    <row r="1003" spans="1:52" ht="13" x14ac:dyDescent="0.15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</row>
    <row r="1004" spans="1:52" ht="13" x14ac:dyDescent="0.15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</row>
    <row r="1005" spans="1:52" ht="13" x14ac:dyDescent="0.15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</row>
    <row r="1006" spans="1:52" ht="13" x14ac:dyDescent="0.15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</row>
    <row r="1007" spans="1:52" ht="13" x14ac:dyDescent="0.15">
      <c r="A1007" s="30"/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</row>
    <row r="1008" spans="1:52" ht="13" x14ac:dyDescent="0.15">
      <c r="A1008" s="30"/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30"/>
      <c r="AH1008" s="30"/>
      <c r="AI1008" s="30"/>
      <c r="AJ1008" s="30"/>
      <c r="AK1008" s="30"/>
      <c r="AL1008" s="30"/>
      <c r="AM1008" s="30"/>
      <c r="AN1008" s="30"/>
      <c r="AO1008" s="30"/>
      <c r="AP1008" s="30"/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</row>
    <row r="1009" spans="1:52" ht="13" x14ac:dyDescent="0.15">
      <c r="A1009" s="30"/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30"/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</row>
    <row r="1010" spans="1:52" ht="13" x14ac:dyDescent="0.15">
      <c r="A1010" s="30"/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30"/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</row>
    <row r="1011" spans="1:52" ht="13" x14ac:dyDescent="0.15">
      <c r="A1011" s="30"/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30"/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</row>
    <row r="1012" spans="1:52" ht="13" x14ac:dyDescent="0.15">
      <c r="A1012" s="30"/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30"/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</row>
    <row r="1013" spans="1:52" ht="13" x14ac:dyDescent="0.15">
      <c r="A1013" s="30"/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30"/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</row>
    <row r="1014" spans="1:52" ht="13" x14ac:dyDescent="0.15">
      <c r="A1014" s="30"/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30"/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</row>
    <row r="1015" spans="1:52" ht="13" x14ac:dyDescent="0.15">
      <c r="A1015" s="30"/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30"/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</row>
    <row r="1016" spans="1:52" ht="13" x14ac:dyDescent="0.15">
      <c r="A1016" s="30"/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  <c r="AD1016" s="30"/>
      <c r="AE1016" s="30"/>
      <c r="AF1016" s="30"/>
      <c r="AG1016" s="30"/>
      <c r="AH1016" s="30"/>
      <c r="AI1016" s="30"/>
      <c r="AJ1016" s="30"/>
      <c r="AK1016" s="30"/>
      <c r="AL1016" s="30"/>
      <c r="AM1016" s="30"/>
      <c r="AN1016" s="30"/>
      <c r="AO1016" s="30"/>
      <c r="AP1016" s="30"/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</row>
    <row r="1017" spans="1:52" ht="13" x14ac:dyDescent="0.15">
      <c r="A1017" s="30"/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30"/>
      <c r="AG1017" s="30"/>
      <c r="AH1017" s="30"/>
      <c r="AI1017" s="30"/>
      <c r="AJ1017" s="30"/>
      <c r="AK1017" s="30"/>
      <c r="AL1017" s="30"/>
      <c r="AM1017" s="30"/>
      <c r="AN1017" s="30"/>
      <c r="AO1017" s="30"/>
      <c r="AP1017" s="30"/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</row>
    <row r="1018" spans="1:52" ht="13" x14ac:dyDescent="0.15">
      <c r="A1018" s="30"/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  <c r="AC1018" s="30"/>
      <c r="AD1018" s="30"/>
      <c r="AE1018" s="30"/>
      <c r="AF1018" s="30"/>
      <c r="AG1018" s="30"/>
      <c r="AH1018" s="30"/>
      <c r="AI1018" s="30"/>
      <c r="AJ1018" s="30"/>
      <c r="AK1018" s="30"/>
      <c r="AL1018" s="30"/>
      <c r="AM1018" s="30"/>
      <c r="AN1018" s="30"/>
      <c r="AO1018" s="30"/>
      <c r="AP1018" s="30"/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</row>
    <row r="1019" spans="1:52" ht="13" x14ac:dyDescent="0.15">
      <c r="A1019" s="30"/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0"/>
      <c r="AH1019" s="30"/>
      <c r="AI1019" s="30"/>
      <c r="AJ1019" s="30"/>
      <c r="AK1019" s="30"/>
      <c r="AL1019" s="30"/>
      <c r="AM1019" s="30"/>
      <c r="AN1019" s="30"/>
      <c r="AO1019" s="30"/>
      <c r="AP1019" s="30"/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</row>
    <row r="1020" spans="1:52" ht="13" x14ac:dyDescent="0.15">
      <c r="A1020" s="30"/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30"/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</row>
  </sheetData>
  <mergeCells count="55">
    <mergeCell ref="AW3:AX3"/>
    <mergeCell ref="AQ3:AR3"/>
    <mergeCell ref="AS3:AS4"/>
    <mergeCell ref="AM3:AM4"/>
    <mergeCell ref="AY3:AY4"/>
    <mergeCell ref="AV3:AV4"/>
    <mergeCell ref="M3:M4"/>
    <mergeCell ref="W3:W4"/>
    <mergeCell ref="T3:T4"/>
    <mergeCell ref="E3:F3"/>
    <mergeCell ref="G3:G4"/>
    <mergeCell ref="J3:J4"/>
    <mergeCell ref="H3:I3"/>
    <mergeCell ref="A1:A4"/>
    <mergeCell ref="Q3:Q4"/>
    <mergeCell ref="P3:P4"/>
    <mergeCell ref="R22:S22"/>
    <mergeCell ref="U22:V22"/>
    <mergeCell ref="B3:C3"/>
    <mergeCell ref="D3:D4"/>
    <mergeCell ref="U3:V3"/>
    <mergeCell ref="R3:S3"/>
    <mergeCell ref="K3:L3"/>
    <mergeCell ref="B2:Q2"/>
    <mergeCell ref="B1:AZ1"/>
    <mergeCell ref="AH2:AZ2"/>
    <mergeCell ref="R2:AG2"/>
    <mergeCell ref="AZ3:AZ4"/>
    <mergeCell ref="N3:O3"/>
    <mergeCell ref="AA3:AB3"/>
    <mergeCell ref="Z3:Z4"/>
    <mergeCell ref="N22:O22"/>
    <mergeCell ref="X3:Y3"/>
    <mergeCell ref="AT22:AU22"/>
    <mergeCell ref="AQ22:AR22"/>
    <mergeCell ref="AN3:AO3"/>
    <mergeCell ref="AP3:AP4"/>
    <mergeCell ref="AT3:AU3"/>
    <mergeCell ref="AH3:AI3"/>
    <mergeCell ref="AD3:AE3"/>
    <mergeCell ref="AK3:AL3"/>
    <mergeCell ref="AJ3:AJ4"/>
    <mergeCell ref="AC3:AC4"/>
    <mergeCell ref="AG3:AG4"/>
    <mergeCell ref="AF3:AF4"/>
    <mergeCell ref="AW22:AX22"/>
    <mergeCell ref="B22:C22"/>
    <mergeCell ref="E22:F22"/>
    <mergeCell ref="X22:Y22"/>
    <mergeCell ref="AD22:AE22"/>
    <mergeCell ref="AK22:AL22"/>
    <mergeCell ref="AH22:AI22"/>
    <mergeCell ref="AN22:AO22"/>
    <mergeCell ref="K22:L22"/>
    <mergeCell ref="AA22:A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FF00"/>
    <outlinePr summaryBelow="0" summaryRight="0"/>
  </sheetPr>
  <dimension ref="A1:AZ1020"/>
  <sheetViews>
    <sheetView workbookViewId="0">
      <pane xSplit="1" topLeftCell="AK1" activePane="topRight" state="frozen"/>
      <selection pane="topRight" activeCell="F26" sqref="F26"/>
    </sheetView>
  </sheetViews>
  <sheetFormatPr baseColWidth="10" defaultColWidth="14.5" defaultRowHeight="15.75" customHeight="1" x14ac:dyDescent="0.15"/>
  <cols>
    <col min="1" max="1" width="18.33203125" customWidth="1"/>
    <col min="2" max="12" width="8.83203125" customWidth="1"/>
    <col min="13" max="13" width="7.83203125" customWidth="1"/>
    <col min="14" max="15" width="7" customWidth="1"/>
    <col min="16" max="52" width="8.83203125" customWidth="1"/>
  </cols>
  <sheetData>
    <row r="1" spans="1:52" ht="15.75" customHeight="1" x14ac:dyDescent="0.15">
      <c r="A1" s="123" t="s">
        <v>0</v>
      </c>
      <c r="B1" s="132" t="s">
        <v>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4"/>
    </row>
    <row r="2" spans="1:52" ht="15.75" customHeight="1" x14ac:dyDescent="0.15">
      <c r="A2" s="124"/>
      <c r="B2" s="129">
        <v>43415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1"/>
      <c r="R2" s="135">
        <f>B2+1</f>
        <v>43416</v>
      </c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7"/>
      <c r="AH2" s="135">
        <f>R2+1</f>
        <v>43417</v>
      </c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7"/>
    </row>
    <row r="3" spans="1:52" ht="15.75" customHeight="1" x14ac:dyDescent="0.15">
      <c r="A3" s="124"/>
      <c r="B3" s="128" t="s">
        <v>2</v>
      </c>
      <c r="C3" s="119"/>
      <c r="D3" s="120" t="s">
        <v>3</v>
      </c>
      <c r="E3" s="118" t="s">
        <v>4</v>
      </c>
      <c r="F3" s="119"/>
      <c r="G3" s="120" t="s">
        <v>3</v>
      </c>
      <c r="H3" s="118" t="s">
        <v>5</v>
      </c>
      <c r="I3" s="119"/>
      <c r="J3" s="120" t="s">
        <v>3</v>
      </c>
      <c r="K3" s="118" t="s">
        <v>6</v>
      </c>
      <c r="L3" s="119"/>
      <c r="M3" s="120" t="s">
        <v>3</v>
      </c>
      <c r="N3" s="118" t="s">
        <v>7</v>
      </c>
      <c r="O3" s="119"/>
      <c r="P3" s="120" t="s">
        <v>3</v>
      </c>
      <c r="Q3" s="126" t="s">
        <v>8</v>
      </c>
      <c r="R3" s="118" t="s">
        <v>2</v>
      </c>
      <c r="S3" s="119"/>
      <c r="T3" s="136" t="s">
        <v>3</v>
      </c>
      <c r="U3" s="118" t="s">
        <v>9</v>
      </c>
      <c r="V3" s="119"/>
      <c r="W3" s="120" t="s">
        <v>3</v>
      </c>
      <c r="X3" s="118" t="s">
        <v>5</v>
      </c>
      <c r="Y3" s="119"/>
      <c r="Z3" s="120" t="s">
        <v>3</v>
      </c>
      <c r="AA3" s="118" t="s">
        <v>7</v>
      </c>
      <c r="AB3" s="119"/>
      <c r="AC3" s="120" t="s">
        <v>3</v>
      </c>
      <c r="AD3" s="118" t="s">
        <v>6</v>
      </c>
      <c r="AE3" s="119"/>
      <c r="AF3" s="120" t="s">
        <v>3</v>
      </c>
      <c r="AG3" s="126" t="s">
        <v>8</v>
      </c>
      <c r="AH3" s="118" t="s">
        <v>2</v>
      </c>
      <c r="AI3" s="119"/>
      <c r="AJ3" s="136" t="s">
        <v>3</v>
      </c>
      <c r="AK3" s="118" t="s">
        <v>4</v>
      </c>
      <c r="AL3" s="119"/>
      <c r="AM3" s="120" t="s">
        <v>3</v>
      </c>
      <c r="AN3" s="118" t="s">
        <v>11</v>
      </c>
      <c r="AO3" s="119"/>
      <c r="AP3" s="120" t="s">
        <v>3</v>
      </c>
      <c r="AQ3" s="118" t="s">
        <v>9</v>
      </c>
      <c r="AR3" s="119"/>
      <c r="AS3" s="120" t="s">
        <v>3</v>
      </c>
      <c r="AT3" s="121" t="s">
        <v>5</v>
      </c>
      <c r="AU3" s="122"/>
      <c r="AV3" s="137" t="s">
        <v>3</v>
      </c>
      <c r="AW3" s="121" t="s">
        <v>10</v>
      </c>
      <c r="AX3" s="119"/>
      <c r="AY3" s="120" t="s">
        <v>3</v>
      </c>
      <c r="AZ3" s="126" t="s">
        <v>12</v>
      </c>
    </row>
    <row r="4" spans="1:52" ht="15.75" customHeight="1" x14ac:dyDescent="0.15">
      <c r="A4" s="125"/>
      <c r="B4" s="3" t="s">
        <v>13</v>
      </c>
      <c r="C4" s="4" t="s">
        <v>14</v>
      </c>
      <c r="D4" s="119"/>
      <c r="E4" s="4" t="s">
        <v>13</v>
      </c>
      <c r="F4" s="4" t="s">
        <v>14</v>
      </c>
      <c r="G4" s="119"/>
      <c r="H4" s="4" t="s">
        <v>13</v>
      </c>
      <c r="I4" s="4" t="s">
        <v>14</v>
      </c>
      <c r="J4" s="119"/>
      <c r="K4" s="4" t="s">
        <v>13</v>
      </c>
      <c r="L4" s="4" t="s">
        <v>14</v>
      </c>
      <c r="M4" s="119"/>
      <c r="N4" s="4" t="s">
        <v>13</v>
      </c>
      <c r="O4" s="4" t="s">
        <v>14</v>
      </c>
      <c r="P4" s="119"/>
      <c r="Q4" s="127"/>
      <c r="R4" s="4" t="s">
        <v>13</v>
      </c>
      <c r="S4" s="5" t="s">
        <v>14</v>
      </c>
      <c r="T4" s="119"/>
      <c r="U4" s="4" t="s">
        <v>13</v>
      </c>
      <c r="V4" s="5" t="s">
        <v>14</v>
      </c>
      <c r="W4" s="119"/>
      <c r="X4" s="5" t="s">
        <v>13</v>
      </c>
      <c r="Y4" s="5" t="s">
        <v>14</v>
      </c>
      <c r="Z4" s="119"/>
      <c r="AA4" s="5" t="s">
        <v>13</v>
      </c>
      <c r="AB4" s="5" t="s">
        <v>14</v>
      </c>
      <c r="AC4" s="119"/>
      <c r="AD4" s="5" t="s">
        <v>13</v>
      </c>
      <c r="AE4" s="5" t="s">
        <v>14</v>
      </c>
      <c r="AF4" s="119"/>
      <c r="AG4" s="127"/>
      <c r="AH4" s="5" t="s">
        <v>13</v>
      </c>
      <c r="AI4" s="5" t="s">
        <v>14</v>
      </c>
      <c r="AJ4" s="119"/>
      <c r="AK4" s="5" t="s">
        <v>13</v>
      </c>
      <c r="AL4" s="5" t="s">
        <v>14</v>
      </c>
      <c r="AM4" s="119"/>
      <c r="AN4" s="5" t="s">
        <v>13</v>
      </c>
      <c r="AO4" s="5" t="s">
        <v>14</v>
      </c>
      <c r="AP4" s="119"/>
      <c r="AQ4" s="5" t="s">
        <v>13</v>
      </c>
      <c r="AR4" s="5" t="s">
        <v>14</v>
      </c>
      <c r="AS4" s="119"/>
      <c r="AT4" s="6" t="s">
        <v>13</v>
      </c>
      <c r="AU4" s="6" t="s">
        <v>14</v>
      </c>
      <c r="AV4" s="138"/>
      <c r="AW4" s="6" t="s">
        <v>13</v>
      </c>
      <c r="AX4" s="6" t="s">
        <v>14</v>
      </c>
      <c r="AY4" s="119"/>
      <c r="AZ4" s="127"/>
    </row>
    <row r="5" spans="1:52" ht="15.75" customHeight="1" x14ac:dyDescent="0.15">
      <c r="A5" s="7" t="s">
        <v>32</v>
      </c>
      <c r="B5" s="8"/>
      <c r="C5" s="9"/>
      <c r="D5" s="10">
        <f t="shared" ref="D5:D21" si="0">C5-B5</f>
        <v>0</v>
      </c>
      <c r="E5" s="9"/>
      <c r="F5" s="9"/>
      <c r="G5" s="10">
        <f t="shared" ref="G5:G21" si="1">F5-E5</f>
        <v>0</v>
      </c>
      <c r="H5" s="9"/>
      <c r="I5" s="9"/>
      <c r="J5" s="10">
        <f t="shared" ref="J5:J21" si="2">I5-H5</f>
        <v>0</v>
      </c>
      <c r="K5" s="9"/>
      <c r="L5" s="9"/>
      <c r="M5" s="10">
        <f t="shared" ref="M5:M21" si="3">L5-K5</f>
        <v>0</v>
      </c>
      <c r="N5" s="9"/>
      <c r="O5" s="9"/>
      <c r="P5" s="10">
        <f t="shared" ref="P5:P21" si="4">O5-N5</f>
        <v>0</v>
      </c>
      <c r="Q5" s="11">
        <f t="shared" ref="Q5:Q21" si="5">P5+M5+J5+G5+D5</f>
        <v>0</v>
      </c>
      <c r="R5" s="9">
        <v>0.35555555555555557</v>
      </c>
      <c r="S5" s="9">
        <v>0.37708333333333333</v>
      </c>
      <c r="T5" s="10">
        <f t="shared" ref="T5:T21" si="6">S5-R5</f>
        <v>2.1527777777777757E-2</v>
      </c>
      <c r="U5" s="9"/>
      <c r="V5" s="9"/>
      <c r="W5" s="10">
        <f t="shared" ref="W5:W21" si="7">V5-U5</f>
        <v>0</v>
      </c>
      <c r="X5" s="9"/>
      <c r="Y5" s="9"/>
      <c r="Z5" s="10">
        <f t="shared" ref="Z5:Z21" si="8">Y5-X5</f>
        <v>0</v>
      </c>
      <c r="AA5" s="9"/>
      <c r="AB5" s="9"/>
      <c r="AC5" s="10">
        <f t="shared" ref="AC5:AC21" si="9">AB5-AA5</f>
        <v>0</v>
      </c>
      <c r="AD5" s="9"/>
      <c r="AE5" s="9"/>
      <c r="AF5" s="10">
        <f t="shared" ref="AF5:AF21" si="10">AE5-AD5</f>
        <v>0</v>
      </c>
      <c r="AG5" s="11">
        <f t="shared" ref="AG5:AG21" si="11">AF5+Z5+W5+T5+AC5</f>
        <v>2.1527777777777757E-2</v>
      </c>
      <c r="AH5" s="9"/>
      <c r="AI5" s="9"/>
      <c r="AJ5" s="10">
        <f t="shared" ref="AJ5:AJ21" si="12">AI5-AH5</f>
        <v>0</v>
      </c>
      <c r="AK5" s="9"/>
      <c r="AL5" s="9"/>
      <c r="AM5" s="10">
        <f t="shared" ref="AM5:AM21" si="13">AL5-AK5</f>
        <v>0</v>
      </c>
      <c r="AN5" s="9"/>
      <c r="AO5" s="9"/>
      <c r="AP5" s="10">
        <f t="shared" ref="AP5:AP21" si="14">AO5-AN5</f>
        <v>0</v>
      </c>
      <c r="AQ5" s="9"/>
      <c r="AR5" s="9"/>
      <c r="AS5" s="10">
        <f t="shared" ref="AS5:AS21" si="15">AR5-AQ5</f>
        <v>0</v>
      </c>
      <c r="AT5" s="9"/>
      <c r="AU5" s="9"/>
      <c r="AV5" s="10">
        <f t="shared" ref="AV5:AV21" si="16">AU5-AT5</f>
        <v>0</v>
      </c>
      <c r="AW5" s="9"/>
      <c r="AX5" s="9"/>
      <c r="AY5" s="10">
        <f t="shared" ref="AY5:AY21" si="17">AX5-AW5</f>
        <v>0</v>
      </c>
      <c r="AZ5" s="11">
        <f t="shared" ref="AZ5:AZ21" si="18">AY5+AS5+AP5+AM5+AJ5+AV5</f>
        <v>0</v>
      </c>
    </row>
    <row r="6" spans="1:52" ht="15.75" customHeight="1" x14ac:dyDescent="0.15">
      <c r="A6" s="12" t="s">
        <v>33</v>
      </c>
      <c r="B6" s="13">
        <v>0.45069444444444445</v>
      </c>
      <c r="C6" s="14">
        <v>0.46875</v>
      </c>
      <c r="D6" s="10">
        <f t="shared" si="0"/>
        <v>1.8055555555555547E-2</v>
      </c>
      <c r="E6" s="14">
        <v>0.46875</v>
      </c>
      <c r="F6" s="14">
        <v>0.48055555555555557</v>
      </c>
      <c r="G6" s="10">
        <f t="shared" si="1"/>
        <v>1.1805555555555569E-2</v>
      </c>
      <c r="H6" s="14"/>
      <c r="I6" s="14"/>
      <c r="J6" s="10">
        <f t="shared" si="2"/>
        <v>0</v>
      </c>
      <c r="K6" s="14">
        <v>0.48055555555555557</v>
      </c>
      <c r="L6" s="14">
        <v>0.5</v>
      </c>
      <c r="M6" s="10">
        <f t="shared" si="3"/>
        <v>1.9444444444444431E-2</v>
      </c>
      <c r="N6" s="14"/>
      <c r="O6" s="14"/>
      <c r="P6" s="10">
        <f t="shared" si="4"/>
        <v>0</v>
      </c>
      <c r="Q6" s="11">
        <f t="shared" si="5"/>
        <v>4.9305555555555547E-2</v>
      </c>
      <c r="R6" s="14">
        <v>0.46250000000000002</v>
      </c>
      <c r="S6" s="14">
        <v>0.48055555555555557</v>
      </c>
      <c r="T6" s="10">
        <f t="shared" si="6"/>
        <v>1.8055555555555547E-2</v>
      </c>
      <c r="U6" s="14">
        <v>0.52777777777777779</v>
      </c>
      <c r="V6" s="14">
        <v>0.54722222222222228</v>
      </c>
      <c r="W6" s="10">
        <f t="shared" si="7"/>
        <v>1.9444444444444486E-2</v>
      </c>
      <c r="X6" s="14">
        <v>0.46319444444444446</v>
      </c>
      <c r="Y6" s="14">
        <v>0.47152777777777777</v>
      </c>
      <c r="Z6" s="10">
        <f t="shared" si="8"/>
        <v>8.3333333333333037E-3</v>
      </c>
      <c r="AA6" s="14"/>
      <c r="AB6" s="14"/>
      <c r="AC6" s="10">
        <f t="shared" si="9"/>
        <v>0</v>
      </c>
      <c r="AD6" s="14">
        <v>0.47916666666666669</v>
      </c>
      <c r="AE6" s="14">
        <v>0.51041666666666663</v>
      </c>
      <c r="AF6" s="10">
        <f t="shared" si="10"/>
        <v>3.1249999999999944E-2</v>
      </c>
      <c r="AG6" s="11">
        <f t="shared" si="11"/>
        <v>7.7083333333333282E-2</v>
      </c>
      <c r="AH6" s="14">
        <v>0.47916666666666669</v>
      </c>
      <c r="AI6" s="14">
        <v>0.4909722222222222</v>
      </c>
      <c r="AJ6" s="10">
        <f t="shared" si="12"/>
        <v>1.1805555555555514E-2</v>
      </c>
      <c r="AK6" s="14">
        <v>0.4909722222222222</v>
      </c>
      <c r="AL6" s="14">
        <v>0.50902777777777775</v>
      </c>
      <c r="AM6" s="10">
        <f t="shared" si="13"/>
        <v>1.8055555555555547E-2</v>
      </c>
      <c r="AN6" s="14">
        <v>0.36805555555555558</v>
      </c>
      <c r="AO6" s="14">
        <v>0.37569444444444444</v>
      </c>
      <c r="AP6" s="10">
        <f t="shared" si="14"/>
        <v>7.6388888888888618E-3</v>
      </c>
      <c r="AQ6" s="14">
        <v>0.41666666666666669</v>
      </c>
      <c r="AR6" s="14">
        <v>0.4375</v>
      </c>
      <c r="AS6" s="10">
        <f t="shared" si="15"/>
        <v>2.0833333333333315E-2</v>
      </c>
      <c r="AT6" s="14"/>
      <c r="AU6" s="14"/>
      <c r="AV6" s="10">
        <f t="shared" si="16"/>
        <v>0</v>
      </c>
      <c r="AW6" s="15"/>
      <c r="AX6" s="15"/>
      <c r="AY6" s="10">
        <f t="shared" si="17"/>
        <v>0</v>
      </c>
      <c r="AZ6" s="11">
        <f t="shared" si="18"/>
        <v>5.8333333333333237E-2</v>
      </c>
    </row>
    <row r="7" spans="1:52" ht="15.75" customHeight="1" x14ac:dyDescent="0.15">
      <c r="A7" s="7" t="s">
        <v>34</v>
      </c>
      <c r="B7" s="8">
        <v>0.42430555555555555</v>
      </c>
      <c r="C7" s="9">
        <v>0.43680555555555556</v>
      </c>
      <c r="D7" s="10">
        <f t="shared" si="0"/>
        <v>1.2500000000000011E-2</v>
      </c>
      <c r="E7" s="9"/>
      <c r="F7" s="9"/>
      <c r="G7" s="10">
        <f t="shared" si="1"/>
        <v>0</v>
      </c>
      <c r="H7" s="9"/>
      <c r="I7" s="9"/>
      <c r="J7" s="10">
        <f t="shared" si="2"/>
        <v>0</v>
      </c>
      <c r="K7" s="9">
        <v>0.40208333333333335</v>
      </c>
      <c r="L7" s="9">
        <v>0.42430555555555555</v>
      </c>
      <c r="M7" s="10">
        <f t="shared" si="3"/>
        <v>2.2222222222222199E-2</v>
      </c>
      <c r="N7" s="9">
        <v>0.43680555555555556</v>
      </c>
      <c r="O7" s="9">
        <v>0.45833333333333331</v>
      </c>
      <c r="P7" s="10">
        <f t="shared" si="4"/>
        <v>2.1527777777777757E-2</v>
      </c>
      <c r="Q7" s="11">
        <f t="shared" si="5"/>
        <v>5.6249999999999967E-2</v>
      </c>
      <c r="R7" s="9"/>
      <c r="S7" s="9"/>
      <c r="T7" s="10">
        <f t="shared" si="6"/>
        <v>0</v>
      </c>
      <c r="U7" s="9"/>
      <c r="V7" s="9"/>
      <c r="W7" s="10">
        <f t="shared" si="7"/>
        <v>0</v>
      </c>
      <c r="X7" s="9"/>
      <c r="Y7" s="9"/>
      <c r="Z7" s="10">
        <f t="shared" si="8"/>
        <v>0</v>
      </c>
      <c r="AA7" s="9"/>
      <c r="AB7" s="9"/>
      <c r="AC7" s="10">
        <f t="shared" si="9"/>
        <v>0</v>
      </c>
      <c r="AD7" s="2"/>
      <c r="AE7" s="16"/>
      <c r="AF7" s="17">
        <f t="shared" si="10"/>
        <v>0</v>
      </c>
      <c r="AG7" s="11">
        <f t="shared" si="11"/>
        <v>0</v>
      </c>
      <c r="AH7" s="9">
        <v>0.4909722222222222</v>
      </c>
      <c r="AI7" s="9">
        <v>0.50694444444444442</v>
      </c>
      <c r="AJ7" s="10">
        <f t="shared" si="12"/>
        <v>1.5972222222222221E-2</v>
      </c>
      <c r="AK7" s="9">
        <v>0.50902777777777775</v>
      </c>
      <c r="AL7" s="9">
        <v>0.52777777777777779</v>
      </c>
      <c r="AM7" s="10">
        <f t="shared" si="13"/>
        <v>1.8750000000000044E-2</v>
      </c>
      <c r="AN7" s="9">
        <v>0.36319444444444443</v>
      </c>
      <c r="AO7" s="9">
        <v>0.375</v>
      </c>
      <c r="AP7" s="10">
        <f t="shared" si="14"/>
        <v>1.1805555555555569E-2</v>
      </c>
      <c r="AQ7" s="9">
        <v>0.52777777777777779</v>
      </c>
      <c r="AR7" s="9">
        <v>0.55208333333333337</v>
      </c>
      <c r="AS7" s="10">
        <f t="shared" si="15"/>
        <v>2.430555555555558E-2</v>
      </c>
      <c r="AT7" s="9">
        <v>0.43541666666666667</v>
      </c>
      <c r="AU7" s="9">
        <v>0.46875</v>
      </c>
      <c r="AV7" s="10">
        <f t="shared" si="16"/>
        <v>3.3333333333333326E-2</v>
      </c>
      <c r="AW7" s="9"/>
      <c r="AX7" s="9"/>
      <c r="AY7" s="10">
        <f t="shared" si="17"/>
        <v>0</v>
      </c>
      <c r="AZ7" s="11">
        <f t="shared" si="18"/>
        <v>0.10416666666666674</v>
      </c>
    </row>
    <row r="8" spans="1:52" ht="15.75" customHeight="1" x14ac:dyDescent="0.15">
      <c r="A8" s="12" t="s">
        <v>35</v>
      </c>
      <c r="B8" s="13">
        <v>0.42430555555555555</v>
      </c>
      <c r="C8" s="14">
        <v>0.43680555555555556</v>
      </c>
      <c r="D8" s="10">
        <f t="shared" si="0"/>
        <v>1.2500000000000011E-2</v>
      </c>
      <c r="E8" s="14">
        <v>0.50138888888888888</v>
      </c>
      <c r="F8" s="14">
        <v>0.52222222222222225</v>
      </c>
      <c r="G8" s="10">
        <f t="shared" si="1"/>
        <v>2.083333333333337E-2</v>
      </c>
      <c r="H8" s="14">
        <v>0.46388888888888891</v>
      </c>
      <c r="I8" s="14">
        <v>0.48819444444444443</v>
      </c>
      <c r="J8" s="10">
        <f t="shared" si="2"/>
        <v>2.4305555555555525E-2</v>
      </c>
      <c r="K8" s="14">
        <v>0.40208333333333335</v>
      </c>
      <c r="L8" s="14">
        <v>0.42430555555555555</v>
      </c>
      <c r="M8" s="10">
        <f t="shared" si="3"/>
        <v>2.2222222222222199E-2</v>
      </c>
      <c r="N8" s="14">
        <v>0.43680555555555556</v>
      </c>
      <c r="O8" s="14">
        <v>0.45833333333333331</v>
      </c>
      <c r="P8" s="10">
        <f t="shared" si="4"/>
        <v>2.1527777777777757E-2</v>
      </c>
      <c r="Q8" s="11">
        <f t="shared" si="5"/>
        <v>0.10138888888888886</v>
      </c>
      <c r="R8" s="14"/>
      <c r="S8" s="14"/>
      <c r="T8" s="10">
        <f t="shared" si="6"/>
        <v>0</v>
      </c>
      <c r="U8" s="14"/>
      <c r="V8" s="14"/>
      <c r="W8" s="10">
        <f t="shared" si="7"/>
        <v>0</v>
      </c>
      <c r="X8" s="14"/>
      <c r="Y8" s="14"/>
      <c r="Z8" s="10">
        <f t="shared" si="8"/>
        <v>0</v>
      </c>
      <c r="AA8" s="14"/>
      <c r="AB8" s="14"/>
      <c r="AC8" s="10">
        <f t="shared" si="9"/>
        <v>0</v>
      </c>
      <c r="AD8" s="14"/>
      <c r="AE8" s="14"/>
      <c r="AF8" s="10">
        <f t="shared" si="10"/>
        <v>0</v>
      </c>
      <c r="AG8" s="11">
        <f t="shared" si="11"/>
        <v>0</v>
      </c>
      <c r="AH8" s="14">
        <v>0.4909722222222222</v>
      </c>
      <c r="AI8" s="14">
        <v>0.50694444444444442</v>
      </c>
      <c r="AJ8" s="10">
        <f t="shared" si="12"/>
        <v>1.5972222222222221E-2</v>
      </c>
      <c r="AK8" s="14">
        <v>0.50902777777777775</v>
      </c>
      <c r="AL8" s="14">
        <v>0.52777777777777779</v>
      </c>
      <c r="AM8" s="10">
        <f t="shared" si="13"/>
        <v>1.8750000000000044E-2</v>
      </c>
      <c r="AN8" s="14">
        <v>0.375</v>
      </c>
      <c r="AO8" s="14">
        <v>0.3840277777777778</v>
      </c>
      <c r="AP8" s="10">
        <f t="shared" si="14"/>
        <v>9.0277777777778012E-3</v>
      </c>
      <c r="AQ8" s="14">
        <v>0.52777777777777779</v>
      </c>
      <c r="AR8" s="14">
        <v>0.55208333333333337</v>
      </c>
      <c r="AS8" s="10">
        <f t="shared" si="15"/>
        <v>2.430555555555558E-2</v>
      </c>
      <c r="AT8" s="14">
        <v>0.43541666666666667</v>
      </c>
      <c r="AU8" s="14">
        <v>0.46875</v>
      </c>
      <c r="AV8" s="10">
        <f t="shared" si="16"/>
        <v>3.3333333333333326E-2</v>
      </c>
      <c r="AW8" s="14"/>
      <c r="AX8" s="14"/>
      <c r="AY8" s="10">
        <f t="shared" si="17"/>
        <v>0</v>
      </c>
      <c r="AZ8" s="11">
        <f t="shared" si="18"/>
        <v>0.10138888888888897</v>
      </c>
    </row>
    <row r="9" spans="1:52" ht="15.75" customHeight="1" x14ac:dyDescent="0.15">
      <c r="A9" s="7" t="s">
        <v>36</v>
      </c>
      <c r="B9" s="8"/>
      <c r="C9" s="9"/>
      <c r="D9" s="10">
        <f t="shared" si="0"/>
        <v>0</v>
      </c>
      <c r="E9" s="9"/>
      <c r="F9" s="9"/>
      <c r="G9" s="10">
        <f t="shared" si="1"/>
        <v>0</v>
      </c>
      <c r="H9" s="9"/>
      <c r="I9" s="9"/>
      <c r="J9" s="10">
        <f t="shared" si="2"/>
        <v>0</v>
      </c>
      <c r="K9" s="9"/>
      <c r="L9" s="9"/>
      <c r="M9" s="10">
        <f t="shared" si="3"/>
        <v>0</v>
      </c>
      <c r="N9" s="9"/>
      <c r="O9" s="9"/>
      <c r="P9" s="10">
        <f t="shared" si="4"/>
        <v>0</v>
      </c>
      <c r="Q9" s="11">
        <f t="shared" si="5"/>
        <v>0</v>
      </c>
      <c r="R9" s="9"/>
      <c r="S9" s="9"/>
      <c r="T9" s="10">
        <f t="shared" si="6"/>
        <v>0</v>
      </c>
      <c r="U9" s="9"/>
      <c r="V9" s="9"/>
      <c r="W9" s="10">
        <f t="shared" si="7"/>
        <v>0</v>
      </c>
      <c r="X9" s="9"/>
      <c r="Y9" s="9"/>
      <c r="Z9" s="10">
        <f t="shared" si="8"/>
        <v>0</v>
      </c>
      <c r="AA9" s="9"/>
      <c r="AB9" s="9"/>
      <c r="AC9" s="10">
        <f t="shared" si="9"/>
        <v>0</v>
      </c>
      <c r="AD9" s="9"/>
      <c r="AE9" s="9"/>
      <c r="AF9" s="10">
        <f t="shared" si="10"/>
        <v>0</v>
      </c>
      <c r="AG9" s="11">
        <f t="shared" si="11"/>
        <v>0</v>
      </c>
      <c r="AH9" s="9"/>
      <c r="AI9" s="9"/>
      <c r="AJ9" s="10">
        <f t="shared" si="12"/>
        <v>0</v>
      </c>
      <c r="AK9" s="9"/>
      <c r="AL9" s="9"/>
      <c r="AM9" s="10">
        <f t="shared" si="13"/>
        <v>0</v>
      </c>
      <c r="AN9" s="9"/>
      <c r="AO9" s="9"/>
      <c r="AP9" s="10">
        <f t="shared" si="14"/>
        <v>0</v>
      </c>
      <c r="AQ9" s="9"/>
      <c r="AR9" s="9"/>
      <c r="AS9" s="10">
        <f t="shared" si="15"/>
        <v>0</v>
      </c>
      <c r="AT9" s="9"/>
      <c r="AU9" s="9"/>
      <c r="AV9" s="10">
        <f t="shared" si="16"/>
        <v>0</v>
      </c>
      <c r="AW9" s="9"/>
      <c r="AX9" s="9"/>
      <c r="AY9" s="10">
        <f t="shared" si="17"/>
        <v>0</v>
      </c>
      <c r="AZ9" s="11">
        <f t="shared" si="18"/>
        <v>0</v>
      </c>
    </row>
    <row r="10" spans="1:52" ht="15.75" customHeight="1" x14ac:dyDescent="0.15">
      <c r="A10" s="12" t="s">
        <v>37</v>
      </c>
      <c r="B10" s="13"/>
      <c r="C10" s="14"/>
      <c r="D10" s="10">
        <f t="shared" si="0"/>
        <v>0</v>
      </c>
      <c r="E10" s="14"/>
      <c r="F10" s="14"/>
      <c r="G10" s="10">
        <f t="shared" si="1"/>
        <v>0</v>
      </c>
      <c r="H10" s="14"/>
      <c r="I10" s="14"/>
      <c r="J10" s="10">
        <f t="shared" si="2"/>
        <v>0</v>
      </c>
      <c r="K10" s="14"/>
      <c r="L10" s="14"/>
      <c r="M10" s="10">
        <f t="shared" si="3"/>
        <v>0</v>
      </c>
      <c r="N10" s="14"/>
      <c r="O10" s="14"/>
      <c r="P10" s="10">
        <f t="shared" si="4"/>
        <v>0</v>
      </c>
      <c r="Q10" s="11">
        <f t="shared" si="5"/>
        <v>0</v>
      </c>
      <c r="R10" s="14"/>
      <c r="S10" s="14"/>
      <c r="T10" s="10">
        <f t="shared" si="6"/>
        <v>0</v>
      </c>
      <c r="U10" s="14"/>
      <c r="V10" s="14"/>
      <c r="W10" s="10">
        <f t="shared" si="7"/>
        <v>0</v>
      </c>
      <c r="X10" s="14"/>
      <c r="Y10" s="14"/>
      <c r="Z10" s="10">
        <f t="shared" si="8"/>
        <v>0</v>
      </c>
      <c r="AA10" s="14"/>
      <c r="AB10" s="14"/>
      <c r="AC10" s="10">
        <f t="shared" si="9"/>
        <v>0</v>
      </c>
      <c r="AD10" s="14"/>
      <c r="AE10" s="14"/>
      <c r="AF10" s="10">
        <f t="shared" si="10"/>
        <v>0</v>
      </c>
      <c r="AG10" s="11">
        <f t="shared" si="11"/>
        <v>0</v>
      </c>
      <c r="AH10" s="14"/>
      <c r="AI10" s="14"/>
      <c r="AJ10" s="10">
        <f t="shared" si="12"/>
        <v>0</v>
      </c>
      <c r="AK10" s="14"/>
      <c r="AL10" s="14"/>
      <c r="AM10" s="10">
        <f t="shared" si="13"/>
        <v>0</v>
      </c>
      <c r="AN10" s="15"/>
      <c r="AO10" s="15"/>
      <c r="AP10" s="10">
        <f t="shared" si="14"/>
        <v>0</v>
      </c>
      <c r="AQ10" s="14"/>
      <c r="AR10" s="14"/>
      <c r="AS10" s="10">
        <f t="shared" si="15"/>
        <v>0</v>
      </c>
      <c r="AT10" s="14"/>
      <c r="AU10" s="14"/>
      <c r="AV10" s="10">
        <f t="shared" si="16"/>
        <v>0</v>
      </c>
      <c r="AW10" s="14"/>
      <c r="AX10" s="14"/>
      <c r="AY10" s="10">
        <f t="shared" si="17"/>
        <v>0</v>
      </c>
      <c r="AZ10" s="11">
        <f t="shared" si="18"/>
        <v>0</v>
      </c>
    </row>
    <row r="11" spans="1:52" ht="15.75" customHeight="1" x14ac:dyDescent="0.15">
      <c r="A11" s="7" t="s">
        <v>38</v>
      </c>
      <c r="B11" s="8">
        <v>0.43263888888888891</v>
      </c>
      <c r="C11" s="9">
        <v>0.45069444444444445</v>
      </c>
      <c r="D11" s="10">
        <f t="shared" si="0"/>
        <v>1.8055555555555547E-2</v>
      </c>
      <c r="E11" s="9">
        <v>0.4909722222222222</v>
      </c>
      <c r="F11" s="9">
        <v>0.49930555555555556</v>
      </c>
      <c r="G11" s="10">
        <f t="shared" si="1"/>
        <v>8.3333333333333592E-3</v>
      </c>
      <c r="H11" s="9">
        <v>0.39583333333333331</v>
      </c>
      <c r="I11" s="9">
        <v>0.40833333333333333</v>
      </c>
      <c r="J11" s="10">
        <f t="shared" si="2"/>
        <v>1.2500000000000011E-2</v>
      </c>
      <c r="K11" s="9">
        <v>0.46875</v>
      </c>
      <c r="L11" s="9">
        <v>0.48055555555555557</v>
      </c>
      <c r="M11" s="10">
        <f t="shared" si="3"/>
        <v>1.1805555555555569E-2</v>
      </c>
      <c r="N11" s="9"/>
      <c r="O11" s="9"/>
      <c r="P11" s="10">
        <f t="shared" si="4"/>
        <v>0</v>
      </c>
      <c r="Q11" s="11">
        <f t="shared" si="5"/>
        <v>5.0694444444444486E-2</v>
      </c>
      <c r="R11" s="9"/>
      <c r="S11" s="9"/>
      <c r="T11" s="10">
        <f t="shared" si="6"/>
        <v>0</v>
      </c>
      <c r="U11" s="9"/>
      <c r="V11" s="9"/>
      <c r="W11" s="10">
        <f t="shared" si="7"/>
        <v>0</v>
      </c>
      <c r="X11" s="9">
        <v>0.34722222222222221</v>
      </c>
      <c r="Y11" s="9">
        <v>0.37708333333333333</v>
      </c>
      <c r="Z11" s="10">
        <f t="shared" si="8"/>
        <v>2.9861111111111116E-2</v>
      </c>
      <c r="AA11" s="9">
        <v>0.44861111111111113</v>
      </c>
      <c r="AB11" s="9">
        <v>0.46250000000000002</v>
      </c>
      <c r="AC11" s="10">
        <f t="shared" si="9"/>
        <v>1.3888888888888895E-2</v>
      </c>
      <c r="AD11" s="9"/>
      <c r="AE11" s="9"/>
      <c r="AF11" s="10">
        <f t="shared" si="10"/>
        <v>0</v>
      </c>
      <c r="AG11" s="11">
        <f t="shared" si="11"/>
        <v>4.3750000000000011E-2</v>
      </c>
      <c r="AH11" s="9">
        <v>0.4375</v>
      </c>
      <c r="AI11" s="9">
        <v>0.45694444444444443</v>
      </c>
      <c r="AJ11" s="10">
        <f t="shared" si="12"/>
        <v>1.9444444444444431E-2</v>
      </c>
      <c r="AK11" s="9">
        <v>0.45694444444444443</v>
      </c>
      <c r="AL11" s="9">
        <v>0.47569444444444442</v>
      </c>
      <c r="AM11" s="10">
        <f t="shared" si="13"/>
        <v>1.8749999999999989E-2</v>
      </c>
      <c r="AN11" s="9"/>
      <c r="AO11" s="9"/>
      <c r="AP11" s="10">
        <f t="shared" si="14"/>
        <v>0</v>
      </c>
      <c r="AQ11" s="9">
        <v>0.375</v>
      </c>
      <c r="AR11" s="9">
        <v>0.39583333333333331</v>
      </c>
      <c r="AS11" s="10">
        <f t="shared" si="15"/>
        <v>2.0833333333333315E-2</v>
      </c>
      <c r="AT11" s="9">
        <v>0.47569444444444442</v>
      </c>
      <c r="AU11" s="9">
        <v>0.49305555555555558</v>
      </c>
      <c r="AV11" s="10">
        <f t="shared" si="16"/>
        <v>1.736111111111116E-2</v>
      </c>
      <c r="AW11" s="9"/>
      <c r="AX11" s="9"/>
      <c r="AY11" s="10">
        <f t="shared" si="17"/>
        <v>0</v>
      </c>
      <c r="AZ11" s="11">
        <f t="shared" si="18"/>
        <v>7.6388888888888895E-2</v>
      </c>
    </row>
    <row r="12" spans="1:52" ht="15.75" customHeight="1" x14ac:dyDescent="0.15">
      <c r="A12" s="12" t="s">
        <v>39</v>
      </c>
      <c r="B12" s="13">
        <v>0.39374999999999999</v>
      </c>
      <c r="C12" s="14">
        <v>0.40972222222222221</v>
      </c>
      <c r="D12" s="10">
        <f t="shared" si="0"/>
        <v>1.5972222222222221E-2</v>
      </c>
      <c r="E12" s="14">
        <v>0.41388888888888886</v>
      </c>
      <c r="F12" s="14">
        <v>0.43888888888888888</v>
      </c>
      <c r="G12" s="10">
        <f t="shared" si="1"/>
        <v>2.5000000000000022E-2</v>
      </c>
      <c r="H12" s="14">
        <v>0.43958333333333333</v>
      </c>
      <c r="I12" s="14">
        <v>0.45347222222222222</v>
      </c>
      <c r="J12" s="10">
        <f t="shared" si="2"/>
        <v>1.3888888888888895E-2</v>
      </c>
      <c r="K12" s="14"/>
      <c r="L12" s="14"/>
      <c r="M12" s="10">
        <f t="shared" si="3"/>
        <v>0</v>
      </c>
      <c r="N12" s="14">
        <v>0.37638888888888888</v>
      </c>
      <c r="O12" s="14">
        <v>0.39374999999999999</v>
      </c>
      <c r="P12" s="10">
        <f t="shared" si="4"/>
        <v>1.7361111111111105E-2</v>
      </c>
      <c r="Q12" s="11">
        <f t="shared" si="5"/>
        <v>7.2222222222222243E-2</v>
      </c>
      <c r="R12" s="14"/>
      <c r="S12" s="14"/>
      <c r="T12" s="10">
        <f t="shared" si="6"/>
        <v>0</v>
      </c>
      <c r="U12" s="14">
        <v>4.7222222222222221E-2</v>
      </c>
      <c r="V12" s="14">
        <v>6.9444444444444448E-2</v>
      </c>
      <c r="W12" s="10">
        <f t="shared" si="7"/>
        <v>2.2222222222222227E-2</v>
      </c>
      <c r="X12" s="14">
        <v>0.47152777777777777</v>
      </c>
      <c r="Y12" s="14">
        <v>0.49861111111111112</v>
      </c>
      <c r="Z12" s="10">
        <f t="shared" si="8"/>
        <v>2.7083333333333348E-2</v>
      </c>
      <c r="AA12" s="14">
        <v>0.4284722222222222</v>
      </c>
      <c r="AB12" s="14">
        <v>0.44861111111111113</v>
      </c>
      <c r="AC12" s="10">
        <f t="shared" si="9"/>
        <v>2.0138888888888928E-2</v>
      </c>
      <c r="AD12" s="14">
        <v>0.51041666666666663</v>
      </c>
      <c r="AE12" s="14">
        <v>0.53472222222222221</v>
      </c>
      <c r="AF12" s="10">
        <f t="shared" si="10"/>
        <v>2.430555555555558E-2</v>
      </c>
      <c r="AG12" s="11">
        <f t="shared" si="11"/>
        <v>9.3750000000000083E-2</v>
      </c>
      <c r="AH12" s="14">
        <v>0.38541666666666669</v>
      </c>
      <c r="AI12" s="14">
        <v>0.40486111111111112</v>
      </c>
      <c r="AJ12" s="10">
        <f t="shared" si="12"/>
        <v>1.9444444444444431E-2</v>
      </c>
      <c r="AK12" s="14">
        <v>0.40486111111111112</v>
      </c>
      <c r="AL12" s="14">
        <v>0.41875000000000001</v>
      </c>
      <c r="AM12" s="10">
        <f t="shared" si="13"/>
        <v>1.3888888888888895E-2</v>
      </c>
      <c r="AN12" s="15"/>
      <c r="AO12" s="15"/>
      <c r="AP12" s="10">
        <f t="shared" si="14"/>
        <v>0</v>
      </c>
      <c r="AQ12" s="14">
        <v>0.45833333333333331</v>
      </c>
      <c r="AR12" s="14">
        <v>0.47916666666666669</v>
      </c>
      <c r="AS12" s="10">
        <f t="shared" si="15"/>
        <v>2.083333333333337E-2</v>
      </c>
      <c r="AT12" s="14"/>
      <c r="AU12" s="14"/>
      <c r="AV12" s="10">
        <f t="shared" si="16"/>
        <v>0</v>
      </c>
      <c r="AW12" s="14"/>
      <c r="AX12" s="14"/>
      <c r="AY12" s="10">
        <f t="shared" si="17"/>
        <v>0</v>
      </c>
      <c r="AZ12" s="11">
        <f t="shared" si="18"/>
        <v>5.4166666666666696E-2</v>
      </c>
    </row>
    <row r="13" spans="1:52" ht="15.75" customHeight="1" x14ac:dyDescent="0.15">
      <c r="A13" s="7" t="s">
        <v>40</v>
      </c>
      <c r="B13" s="8"/>
      <c r="C13" s="9"/>
      <c r="D13" s="10">
        <f t="shared" si="0"/>
        <v>0</v>
      </c>
      <c r="E13" s="9"/>
      <c r="F13" s="9"/>
      <c r="G13" s="10">
        <f t="shared" si="1"/>
        <v>0</v>
      </c>
      <c r="H13" s="9"/>
      <c r="I13" s="9"/>
      <c r="J13" s="10">
        <f t="shared" si="2"/>
        <v>0</v>
      </c>
      <c r="K13" s="9"/>
      <c r="L13" s="9"/>
      <c r="M13" s="10">
        <f t="shared" si="3"/>
        <v>0</v>
      </c>
      <c r="N13" s="9"/>
      <c r="O13" s="9"/>
      <c r="P13" s="10">
        <f t="shared" si="4"/>
        <v>0</v>
      </c>
      <c r="Q13" s="11">
        <f t="shared" si="5"/>
        <v>0</v>
      </c>
      <c r="R13" s="9"/>
      <c r="S13" s="9"/>
      <c r="T13" s="10">
        <f t="shared" si="6"/>
        <v>0</v>
      </c>
      <c r="U13" s="9"/>
      <c r="V13" s="9"/>
      <c r="W13" s="10">
        <f t="shared" si="7"/>
        <v>0</v>
      </c>
      <c r="X13" s="9">
        <v>0.49861111111111112</v>
      </c>
      <c r="Y13" s="9">
        <v>0.51666666666666672</v>
      </c>
      <c r="Z13" s="10">
        <f t="shared" si="8"/>
        <v>1.8055555555555602E-2</v>
      </c>
      <c r="AA13" s="9"/>
      <c r="AB13" s="9"/>
      <c r="AC13" s="10">
        <f t="shared" si="9"/>
        <v>0</v>
      </c>
      <c r="AD13" s="9"/>
      <c r="AE13" s="9"/>
      <c r="AF13" s="10">
        <f t="shared" si="10"/>
        <v>0</v>
      </c>
      <c r="AG13" s="11">
        <f t="shared" si="11"/>
        <v>1.8055555555555602E-2</v>
      </c>
      <c r="AH13" s="9">
        <v>0.45694444444444443</v>
      </c>
      <c r="AI13" s="9">
        <v>0.47916666666666669</v>
      </c>
      <c r="AJ13" s="10">
        <f t="shared" si="12"/>
        <v>2.2222222222222254E-2</v>
      </c>
      <c r="AK13" s="9">
        <v>0.4375</v>
      </c>
      <c r="AL13" s="9">
        <v>0.45694444444444443</v>
      </c>
      <c r="AM13" s="10">
        <f t="shared" si="13"/>
        <v>1.9444444444444431E-2</v>
      </c>
      <c r="AN13" s="9"/>
      <c r="AO13" s="9"/>
      <c r="AP13" s="10">
        <f t="shared" si="14"/>
        <v>0</v>
      </c>
      <c r="AQ13" s="9"/>
      <c r="AR13" s="9"/>
      <c r="AS13" s="10">
        <f t="shared" si="15"/>
        <v>0</v>
      </c>
      <c r="AT13" s="9">
        <v>0.375</v>
      </c>
      <c r="AU13" s="9">
        <v>0.38541666666666669</v>
      </c>
      <c r="AV13" s="10">
        <f t="shared" si="16"/>
        <v>1.0416666666666685E-2</v>
      </c>
      <c r="AW13" s="9"/>
      <c r="AX13" s="9"/>
      <c r="AY13" s="10">
        <f t="shared" si="17"/>
        <v>0</v>
      </c>
      <c r="AZ13" s="11">
        <f t="shared" si="18"/>
        <v>5.208333333333337E-2</v>
      </c>
    </row>
    <row r="14" spans="1:52" ht="15.75" customHeight="1" x14ac:dyDescent="0.15">
      <c r="A14" s="12" t="s">
        <v>41</v>
      </c>
      <c r="B14" s="13">
        <v>0.40972222222222221</v>
      </c>
      <c r="C14" s="14">
        <v>0.43194444444444446</v>
      </c>
      <c r="D14" s="10">
        <f t="shared" si="0"/>
        <v>2.2222222222222254E-2</v>
      </c>
      <c r="E14" s="14">
        <v>0.43888888888888888</v>
      </c>
      <c r="F14" s="14">
        <v>0.4465277777777778</v>
      </c>
      <c r="G14" s="10">
        <f t="shared" si="1"/>
        <v>7.6388888888889173E-3</v>
      </c>
      <c r="H14" s="14">
        <v>0.45347222222222222</v>
      </c>
      <c r="I14" s="14">
        <v>0.46388888888888891</v>
      </c>
      <c r="J14" s="10">
        <f t="shared" si="2"/>
        <v>1.0416666666666685E-2</v>
      </c>
      <c r="K14" s="14"/>
      <c r="L14" s="14"/>
      <c r="M14" s="10">
        <f t="shared" si="3"/>
        <v>0</v>
      </c>
      <c r="N14" s="14"/>
      <c r="O14" s="14"/>
      <c r="P14" s="10">
        <f t="shared" si="4"/>
        <v>0</v>
      </c>
      <c r="Q14" s="11">
        <f t="shared" si="5"/>
        <v>4.0277777777777857E-2</v>
      </c>
      <c r="R14" s="14">
        <v>0.48055555555555557</v>
      </c>
      <c r="S14" s="14">
        <v>0.49583333333333335</v>
      </c>
      <c r="T14" s="10">
        <f t="shared" si="6"/>
        <v>1.5277777777777779E-2</v>
      </c>
      <c r="U14" s="14">
        <v>0.5</v>
      </c>
      <c r="V14" s="14">
        <v>0.52777777777777779</v>
      </c>
      <c r="W14" s="10">
        <f t="shared" si="7"/>
        <v>2.777777777777779E-2</v>
      </c>
      <c r="X14" s="14">
        <v>0.43402777777777779</v>
      </c>
      <c r="Y14" s="14">
        <v>0.44444444444444442</v>
      </c>
      <c r="Z14" s="10">
        <f t="shared" si="8"/>
        <v>1.041666666666663E-2</v>
      </c>
      <c r="AA14" s="14"/>
      <c r="AB14" s="14"/>
      <c r="AC14" s="10">
        <f t="shared" si="9"/>
        <v>0</v>
      </c>
      <c r="AD14" s="14">
        <v>0.45833333333333331</v>
      </c>
      <c r="AE14" s="14">
        <v>0.47916666666666669</v>
      </c>
      <c r="AF14" s="10">
        <f t="shared" si="10"/>
        <v>2.083333333333337E-2</v>
      </c>
      <c r="AG14" s="11">
        <f t="shared" si="11"/>
        <v>7.4305555555555569E-2</v>
      </c>
      <c r="AH14" s="14"/>
      <c r="AI14" s="14"/>
      <c r="AJ14" s="10">
        <f t="shared" si="12"/>
        <v>0</v>
      </c>
      <c r="AK14" s="14"/>
      <c r="AL14" s="14"/>
      <c r="AM14" s="10">
        <f t="shared" si="13"/>
        <v>0</v>
      </c>
      <c r="AN14" s="15"/>
      <c r="AO14" s="15"/>
      <c r="AP14" s="10">
        <f t="shared" si="14"/>
        <v>0</v>
      </c>
      <c r="AQ14" s="14"/>
      <c r="AR14" s="14"/>
      <c r="AS14" s="10">
        <f t="shared" si="15"/>
        <v>0</v>
      </c>
      <c r="AT14" s="14">
        <v>0.49652777777777779</v>
      </c>
      <c r="AU14" s="14">
        <v>0.50694444444444442</v>
      </c>
      <c r="AV14" s="10">
        <f t="shared" si="16"/>
        <v>1.041666666666663E-2</v>
      </c>
      <c r="AW14" s="14"/>
      <c r="AX14" s="14"/>
      <c r="AY14" s="10">
        <f t="shared" si="17"/>
        <v>0</v>
      </c>
      <c r="AZ14" s="11">
        <f t="shared" si="18"/>
        <v>1.041666666666663E-2</v>
      </c>
    </row>
    <row r="15" spans="1:52" ht="15.75" customHeight="1" x14ac:dyDescent="0.15">
      <c r="A15" s="7" t="s">
        <v>42</v>
      </c>
      <c r="B15" s="8">
        <v>0.37916666666666665</v>
      </c>
      <c r="C15" s="9">
        <v>0.39374999999999999</v>
      </c>
      <c r="D15" s="10">
        <f t="shared" si="0"/>
        <v>1.4583333333333337E-2</v>
      </c>
      <c r="E15" s="9"/>
      <c r="F15" s="9"/>
      <c r="G15" s="10">
        <f t="shared" si="1"/>
        <v>0</v>
      </c>
      <c r="H15" s="9">
        <v>0.41805555555555557</v>
      </c>
      <c r="I15" s="9">
        <v>0.43958333333333333</v>
      </c>
      <c r="J15" s="10">
        <f t="shared" si="2"/>
        <v>2.1527777777777757E-2</v>
      </c>
      <c r="K15" s="9">
        <v>0.43888888888888888</v>
      </c>
      <c r="L15" s="9">
        <v>0.46041666666666664</v>
      </c>
      <c r="M15" s="10">
        <f t="shared" si="3"/>
        <v>2.1527777777777757E-2</v>
      </c>
      <c r="N15" s="9">
        <v>0.39374999999999999</v>
      </c>
      <c r="O15" s="9">
        <v>0.41805555555555557</v>
      </c>
      <c r="P15" s="10">
        <f t="shared" si="4"/>
        <v>2.430555555555558E-2</v>
      </c>
      <c r="Q15" s="11">
        <f t="shared" si="5"/>
        <v>8.1944444444444431E-2</v>
      </c>
      <c r="R15" s="9"/>
      <c r="S15" s="9"/>
      <c r="T15" s="10">
        <f t="shared" si="6"/>
        <v>0</v>
      </c>
      <c r="U15" s="9">
        <v>0.39027777777777778</v>
      </c>
      <c r="V15" s="9">
        <v>0.43055555555555558</v>
      </c>
      <c r="W15" s="10">
        <f t="shared" si="7"/>
        <v>4.0277777777777801E-2</v>
      </c>
      <c r="X15" s="9"/>
      <c r="Y15" s="9"/>
      <c r="Z15" s="10">
        <f t="shared" si="8"/>
        <v>0</v>
      </c>
      <c r="AA15" s="9">
        <v>0.45694444444444443</v>
      </c>
      <c r="AB15" s="9">
        <v>0.4861111111111111</v>
      </c>
      <c r="AC15" s="10">
        <f t="shared" si="9"/>
        <v>2.9166666666666674E-2</v>
      </c>
      <c r="AD15" s="9">
        <v>0.4375</v>
      </c>
      <c r="AE15" s="9">
        <v>0.45694444444444443</v>
      </c>
      <c r="AF15" s="10">
        <f t="shared" si="10"/>
        <v>1.9444444444444431E-2</v>
      </c>
      <c r="AG15" s="11">
        <f t="shared" si="11"/>
        <v>8.8888888888888906E-2</v>
      </c>
      <c r="AH15" s="9"/>
      <c r="AI15" s="9"/>
      <c r="AJ15" s="10">
        <f t="shared" si="12"/>
        <v>0</v>
      </c>
      <c r="AK15" s="9"/>
      <c r="AL15" s="9"/>
      <c r="AM15" s="10">
        <f t="shared" si="13"/>
        <v>0</v>
      </c>
      <c r="AN15" s="9"/>
      <c r="AO15" s="9"/>
      <c r="AP15" s="10">
        <f t="shared" si="14"/>
        <v>0</v>
      </c>
      <c r="AQ15" s="9"/>
      <c r="AR15" s="9"/>
      <c r="AS15" s="10">
        <f t="shared" si="15"/>
        <v>0</v>
      </c>
      <c r="AT15" s="9">
        <v>0.40486111111111112</v>
      </c>
      <c r="AU15" s="9">
        <v>0.41666666666666669</v>
      </c>
      <c r="AV15" s="10">
        <f t="shared" si="16"/>
        <v>1.1805555555555569E-2</v>
      </c>
      <c r="AW15" s="9"/>
      <c r="AX15" s="9"/>
      <c r="AY15" s="10">
        <f t="shared" si="17"/>
        <v>0</v>
      </c>
      <c r="AZ15" s="11">
        <f t="shared" si="18"/>
        <v>1.1805555555555569E-2</v>
      </c>
    </row>
    <row r="16" spans="1:52" ht="15.75" customHeight="1" x14ac:dyDescent="0.15">
      <c r="A16" s="12" t="s">
        <v>43</v>
      </c>
      <c r="B16" s="13">
        <v>0.3659722222222222</v>
      </c>
      <c r="C16" s="14">
        <v>0.39374999999999999</v>
      </c>
      <c r="D16" s="10">
        <f t="shared" si="0"/>
        <v>2.777777777777779E-2</v>
      </c>
      <c r="E16" s="14">
        <v>0.49930555555555556</v>
      </c>
      <c r="F16" s="14">
        <v>0.51388888888888884</v>
      </c>
      <c r="G16" s="10">
        <f t="shared" si="1"/>
        <v>1.4583333333333282E-2</v>
      </c>
      <c r="H16" s="14">
        <v>0.41805555555555557</v>
      </c>
      <c r="I16" s="14">
        <v>0.43958333333333333</v>
      </c>
      <c r="J16" s="10">
        <f t="shared" si="2"/>
        <v>2.1527777777777757E-2</v>
      </c>
      <c r="K16" s="14">
        <v>0.43888888888888888</v>
      </c>
      <c r="L16" s="14">
        <v>0.46041666666666664</v>
      </c>
      <c r="M16" s="10">
        <f t="shared" si="3"/>
        <v>2.1527777777777757E-2</v>
      </c>
      <c r="N16" s="14">
        <v>0.39374999999999999</v>
      </c>
      <c r="O16" s="14">
        <v>0.41805555555555557</v>
      </c>
      <c r="P16" s="10">
        <f t="shared" si="4"/>
        <v>2.430555555555558E-2</v>
      </c>
      <c r="Q16" s="11">
        <f t="shared" si="5"/>
        <v>0.10972222222222217</v>
      </c>
      <c r="R16" s="14"/>
      <c r="S16" s="14"/>
      <c r="T16" s="10">
        <f t="shared" si="6"/>
        <v>0</v>
      </c>
      <c r="U16" s="14">
        <v>0.39027777777777778</v>
      </c>
      <c r="V16" s="14">
        <v>0.43055555555555558</v>
      </c>
      <c r="W16" s="10">
        <f t="shared" si="7"/>
        <v>4.0277777777777801E-2</v>
      </c>
      <c r="X16" s="14"/>
      <c r="Y16" s="14"/>
      <c r="Z16" s="10">
        <f t="shared" si="8"/>
        <v>0</v>
      </c>
      <c r="AA16" s="14">
        <v>0.45694444444444443</v>
      </c>
      <c r="AB16" s="14">
        <v>0.4861111111111111</v>
      </c>
      <c r="AC16" s="10">
        <f t="shared" si="9"/>
        <v>2.9166666666666674E-2</v>
      </c>
      <c r="AD16" s="14">
        <v>0.4375</v>
      </c>
      <c r="AE16" s="14">
        <v>0.45694444444444443</v>
      </c>
      <c r="AF16" s="10">
        <f t="shared" si="10"/>
        <v>1.9444444444444431E-2</v>
      </c>
      <c r="AG16" s="11">
        <f t="shared" si="11"/>
        <v>8.8888888888888906E-2</v>
      </c>
      <c r="AH16" s="14"/>
      <c r="AI16" s="14"/>
      <c r="AJ16" s="10">
        <f t="shared" si="12"/>
        <v>0</v>
      </c>
      <c r="AK16" s="14"/>
      <c r="AL16" s="14"/>
      <c r="AM16" s="10">
        <f t="shared" si="13"/>
        <v>0</v>
      </c>
      <c r="AN16" s="15"/>
      <c r="AO16" s="15"/>
      <c r="AP16" s="10">
        <f t="shared" si="14"/>
        <v>0</v>
      </c>
      <c r="AQ16" s="14"/>
      <c r="AR16" s="14"/>
      <c r="AS16" s="10">
        <f t="shared" si="15"/>
        <v>0</v>
      </c>
      <c r="AT16" s="14"/>
      <c r="AU16" s="14"/>
      <c r="AV16" s="10">
        <f t="shared" si="16"/>
        <v>0</v>
      </c>
      <c r="AW16" s="14"/>
      <c r="AX16" s="14"/>
      <c r="AY16" s="10">
        <f t="shared" si="17"/>
        <v>0</v>
      </c>
      <c r="AZ16" s="11">
        <f t="shared" si="18"/>
        <v>0</v>
      </c>
    </row>
    <row r="17" spans="1:52" ht="15.75" customHeight="1" x14ac:dyDescent="0.15">
      <c r="A17" s="7" t="s">
        <v>44</v>
      </c>
      <c r="B17" s="8"/>
      <c r="C17" s="9"/>
      <c r="D17" s="10">
        <f t="shared" si="0"/>
        <v>0</v>
      </c>
      <c r="E17" s="9">
        <v>0.40208333333333335</v>
      </c>
      <c r="F17" s="9">
        <v>0.41388888888888886</v>
      </c>
      <c r="G17" s="10">
        <f t="shared" si="1"/>
        <v>1.1805555555555514E-2</v>
      </c>
      <c r="H17" s="9">
        <v>0.41805555555555557</v>
      </c>
      <c r="I17" s="9">
        <v>0.43958333333333333</v>
      </c>
      <c r="J17" s="10">
        <f t="shared" si="2"/>
        <v>2.1527777777777757E-2</v>
      </c>
      <c r="K17" s="9"/>
      <c r="L17" s="9"/>
      <c r="M17" s="10">
        <f t="shared" si="3"/>
        <v>0</v>
      </c>
      <c r="N17" s="9"/>
      <c r="O17" s="9"/>
      <c r="P17" s="10">
        <f t="shared" si="4"/>
        <v>0</v>
      </c>
      <c r="Q17" s="11">
        <f t="shared" si="5"/>
        <v>3.333333333333327E-2</v>
      </c>
      <c r="R17" s="9"/>
      <c r="S17" s="9"/>
      <c r="T17" s="10">
        <f t="shared" si="6"/>
        <v>0</v>
      </c>
      <c r="U17" s="9"/>
      <c r="V17" s="9"/>
      <c r="W17" s="10">
        <f t="shared" si="7"/>
        <v>0</v>
      </c>
      <c r="X17" s="9"/>
      <c r="Y17" s="9"/>
      <c r="Z17" s="10">
        <f t="shared" si="8"/>
        <v>0</v>
      </c>
      <c r="AA17" s="9"/>
      <c r="AB17" s="9"/>
      <c r="AC17" s="10">
        <f t="shared" si="9"/>
        <v>0</v>
      </c>
      <c r="AD17" s="9"/>
      <c r="AE17" s="9"/>
      <c r="AF17" s="10">
        <f t="shared" si="10"/>
        <v>0</v>
      </c>
      <c r="AG17" s="11">
        <f t="shared" si="11"/>
        <v>0</v>
      </c>
      <c r="AH17" s="9">
        <v>0.40486111111111112</v>
      </c>
      <c r="AI17" s="9">
        <v>0.41875000000000001</v>
      </c>
      <c r="AJ17" s="10">
        <f t="shared" si="12"/>
        <v>1.3888888888888895E-2</v>
      </c>
      <c r="AK17" s="9">
        <v>0.41875000000000001</v>
      </c>
      <c r="AL17" s="9">
        <v>0.4375</v>
      </c>
      <c r="AM17" s="10">
        <f t="shared" si="13"/>
        <v>1.8749999999999989E-2</v>
      </c>
      <c r="AN17" s="9"/>
      <c r="AO17" s="9"/>
      <c r="AP17" s="10">
        <f t="shared" si="14"/>
        <v>0</v>
      </c>
      <c r="AQ17" s="9">
        <v>0.5</v>
      </c>
      <c r="AR17" s="9">
        <v>0.52083333333333337</v>
      </c>
      <c r="AS17" s="10">
        <f t="shared" si="15"/>
        <v>2.083333333333337E-2</v>
      </c>
      <c r="AT17" s="9"/>
      <c r="AU17" s="9"/>
      <c r="AV17" s="10">
        <f t="shared" si="16"/>
        <v>0</v>
      </c>
      <c r="AW17" s="9"/>
      <c r="AX17" s="9"/>
      <c r="AY17" s="10">
        <f t="shared" si="17"/>
        <v>0</v>
      </c>
      <c r="AZ17" s="11">
        <f t="shared" si="18"/>
        <v>5.3472222222222254E-2</v>
      </c>
    </row>
    <row r="18" spans="1:52" ht="15.75" customHeight="1" x14ac:dyDescent="0.15">
      <c r="A18" s="12" t="s">
        <v>45</v>
      </c>
      <c r="B18" s="13"/>
      <c r="C18" s="14"/>
      <c r="D18" s="10">
        <f t="shared" si="0"/>
        <v>0</v>
      </c>
      <c r="E18" s="14">
        <v>0.48055555555555557</v>
      </c>
      <c r="F18" s="14">
        <v>0.4909722222222222</v>
      </c>
      <c r="G18" s="10">
        <f t="shared" si="1"/>
        <v>1.041666666666663E-2</v>
      </c>
      <c r="H18" s="14">
        <v>0.40902777777777777</v>
      </c>
      <c r="I18" s="14">
        <v>0.41736111111111113</v>
      </c>
      <c r="J18" s="10">
        <f t="shared" si="2"/>
        <v>8.3333333333333592E-3</v>
      </c>
      <c r="K18" s="14"/>
      <c r="L18" s="14"/>
      <c r="M18" s="10">
        <f t="shared" si="3"/>
        <v>0</v>
      </c>
      <c r="N18" s="14"/>
      <c r="O18" s="14"/>
      <c r="P18" s="10">
        <f t="shared" si="4"/>
        <v>0</v>
      </c>
      <c r="Q18" s="11">
        <f t="shared" si="5"/>
        <v>1.8749999999999989E-2</v>
      </c>
      <c r="R18" s="14">
        <v>0.44583333333333336</v>
      </c>
      <c r="S18" s="14">
        <v>0.46250000000000002</v>
      </c>
      <c r="T18" s="10">
        <f t="shared" si="6"/>
        <v>1.6666666666666663E-2</v>
      </c>
      <c r="U18" s="14">
        <v>0.46527777777777779</v>
      </c>
      <c r="V18" s="14">
        <v>0.5</v>
      </c>
      <c r="W18" s="10">
        <f t="shared" si="7"/>
        <v>3.472222222222221E-2</v>
      </c>
      <c r="X18" s="14">
        <v>0.44444444444444442</v>
      </c>
      <c r="Y18" s="14">
        <v>0.45277777777777778</v>
      </c>
      <c r="Z18" s="10">
        <f t="shared" si="8"/>
        <v>8.3333333333333592E-3</v>
      </c>
      <c r="AA18" s="14"/>
      <c r="AB18" s="14"/>
      <c r="AC18" s="10">
        <f t="shared" si="9"/>
        <v>0</v>
      </c>
      <c r="AD18" s="14"/>
      <c r="AE18" s="14"/>
      <c r="AF18" s="10">
        <f t="shared" si="10"/>
        <v>0</v>
      </c>
      <c r="AG18" s="11">
        <f t="shared" si="11"/>
        <v>5.9722222222222232E-2</v>
      </c>
      <c r="AH18" s="14"/>
      <c r="AI18" s="14"/>
      <c r="AJ18" s="10">
        <f t="shared" si="12"/>
        <v>0</v>
      </c>
      <c r="AK18" s="14"/>
      <c r="AL18" s="14"/>
      <c r="AM18" s="10">
        <f t="shared" si="13"/>
        <v>0</v>
      </c>
      <c r="AN18" s="15"/>
      <c r="AO18" s="15"/>
      <c r="AP18" s="10">
        <f t="shared" si="14"/>
        <v>0</v>
      </c>
      <c r="AQ18" s="14">
        <v>0.39583333333333331</v>
      </c>
      <c r="AR18" s="14">
        <v>0.41666666666666669</v>
      </c>
      <c r="AS18" s="10">
        <f t="shared" si="15"/>
        <v>2.083333333333337E-2</v>
      </c>
      <c r="AT18" s="14"/>
      <c r="AU18" s="14"/>
      <c r="AV18" s="10">
        <f t="shared" si="16"/>
        <v>0</v>
      </c>
      <c r="AW18" s="14"/>
      <c r="AX18" s="14"/>
      <c r="AY18" s="10">
        <f t="shared" si="17"/>
        <v>0</v>
      </c>
      <c r="AZ18" s="11">
        <f t="shared" si="18"/>
        <v>2.083333333333337E-2</v>
      </c>
    </row>
    <row r="19" spans="1:52" ht="15.75" customHeight="1" x14ac:dyDescent="0.15">
      <c r="A19" s="7" t="s">
        <v>46</v>
      </c>
      <c r="B19" s="8">
        <v>0.47569444444444442</v>
      </c>
      <c r="C19" s="9">
        <v>0.49236111111111114</v>
      </c>
      <c r="D19" s="10">
        <f t="shared" si="0"/>
        <v>1.6666666666666718E-2</v>
      </c>
      <c r="E19" s="9">
        <v>0.44791666666666669</v>
      </c>
      <c r="F19" s="9">
        <v>0.46041666666666664</v>
      </c>
      <c r="G19" s="10">
        <f t="shared" si="1"/>
        <v>1.2499999999999956E-2</v>
      </c>
      <c r="H19" s="9"/>
      <c r="I19" s="9"/>
      <c r="J19" s="10">
        <f t="shared" si="2"/>
        <v>0</v>
      </c>
      <c r="K19" s="9"/>
      <c r="L19" s="9"/>
      <c r="M19" s="10">
        <f t="shared" si="3"/>
        <v>0</v>
      </c>
      <c r="N19" s="9"/>
      <c r="O19" s="9"/>
      <c r="P19" s="10">
        <f t="shared" si="4"/>
        <v>0</v>
      </c>
      <c r="Q19" s="11">
        <f t="shared" si="5"/>
        <v>2.9166666666666674E-2</v>
      </c>
      <c r="R19" s="9">
        <v>0.39027777777777778</v>
      </c>
      <c r="S19" s="9">
        <v>0.43055555555555558</v>
      </c>
      <c r="T19" s="10">
        <f t="shared" si="6"/>
        <v>4.0277777777777801E-2</v>
      </c>
      <c r="U19" s="9">
        <v>0.4375</v>
      </c>
      <c r="V19" s="9">
        <v>0.45833333333333331</v>
      </c>
      <c r="W19" s="10">
        <f t="shared" si="7"/>
        <v>2.0833333333333315E-2</v>
      </c>
      <c r="X19" s="9"/>
      <c r="Y19" s="9"/>
      <c r="Z19" s="10">
        <f t="shared" si="8"/>
        <v>0</v>
      </c>
      <c r="AA19" s="9"/>
      <c r="AB19" s="9"/>
      <c r="AC19" s="10">
        <f t="shared" si="9"/>
        <v>0</v>
      </c>
      <c r="AD19" s="9"/>
      <c r="AE19" s="9"/>
      <c r="AF19" s="10">
        <f t="shared" si="10"/>
        <v>0</v>
      </c>
      <c r="AG19" s="11">
        <f t="shared" si="11"/>
        <v>6.1111111111111116E-2</v>
      </c>
      <c r="AH19" s="9"/>
      <c r="AI19" s="9"/>
      <c r="AJ19" s="10">
        <f t="shared" si="12"/>
        <v>0</v>
      </c>
      <c r="AK19" s="9"/>
      <c r="AL19" s="9"/>
      <c r="AM19" s="10">
        <f t="shared" si="13"/>
        <v>0</v>
      </c>
      <c r="AN19" s="9"/>
      <c r="AO19" s="9"/>
      <c r="AP19" s="10">
        <f t="shared" si="14"/>
        <v>0</v>
      </c>
      <c r="AQ19" s="9"/>
      <c r="AR19" s="9"/>
      <c r="AS19" s="10">
        <f t="shared" si="15"/>
        <v>0</v>
      </c>
      <c r="AT19" s="9">
        <v>0.41805555555555557</v>
      </c>
      <c r="AU19" s="9">
        <v>0.43402777777777779</v>
      </c>
      <c r="AV19" s="10">
        <f t="shared" si="16"/>
        <v>1.5972222222222221E-2</v>
      </c>
      <c r="AW19" s="9"/>
      <c r="AX19" s="9"/>
      <c r="AY19" s="10">
        <f t="shared" si="17"/>
        <v>0</v>
      </c>
      <c r="AZ19" s="11">
        <f t="shared" si="18"/>
        <v>1.5972222222222221E-2</v>
      </c>
    </row>
    <row r="20" spans="1:52" ht="15.75" customHeight="1" x14ac:dyDescent="0.15">
      <c r="A20" s="12" t="s">
        <v>47</v>
      </c>
      <c r="B20" s="13"/>
      <c r="C20" s="14"/>
      <c r="D20" s="10">
        <f t="shared" si="0"/>
        <v>0</v>
      </c>
      <c r="E20" s="14"/>
      <c r="F20" s="14"/>
      <c r="G20" s="10">
        <f t="shared" si="1"/>
        <v>0</v>
      </c>
      <c r="H20" s="14"/>
      <c r="I20" s="14"/>
      <c r="J20" s="10">
        <f t="shared" si="2"/>
        <v>0</v>
      </c>
      <c r="K20" s="14"/>
      <c r="L20" s="14"/>
      <c r="M20" s="10">
        <f t="shared" si="3"/>
        <v>0</v>
      </c>
      <c r="N20" s="14"/>
      <c r="O20" s="14"/>
      <c r="P20" s="10">
        <f t="shared" si="4"/>
        <v>0</v>
      </c>
      <c r="Q20" s="11">
        <f t="shared" si="5"/>
        <v>0</v>
      </c>
      <c r="R20" s="14">
        <v>0.43055555555555558</v>
      </c>
      <c r="S20" s="14">
        <v>0.44791666666666669</v>
      </c>
      <c r="T20" s="10">
        <f t="shared" si="6"/>
        <v>1.7361111111111105E-2</v>
      </c>
      <c r="U20" s="14"/>
      <c r="V20" s="14"/>
      <c r="W20" s="10">
        <f t="shared" si="7"/>
        <v>0</v>
      </c>
      <c r="X20" s="14"/>
      <c r="Y20" s="14"/>
      <c r="Z20" s="10">
        <f t="shared" si="8"/>
        <v>0</v>
      </c>
      <c r="AA20" s="14"/>
      <c r="AB20" s="14"/>
      <c r="AC20" s="10">
        <f t="shared" si="9"/>
        <v>0</v>
      </c>
      <c r="AD20" s="14"/>
      <c r="AE20" s="14"/>
      <c r="AF20" s="10">
        <f t="shared" si="10"/>
        <v>0</v>
      </c>
      <c r="AG20" s="11">
        <f t="shared" si="11"/>
        <v>1.7361111111111105E-2</v>
      </c>
      <c r="AH20" s="14"/>
      <c r="AI20" s="14"/>
      <c r="AJ20" s="10">
        <f t="shared" si="12"/>
        <v>0</v>
      </c>
      <c r="AK20" s="14">
        <v>0.3888888888888889</v>
      </c>
      <c r="AL20" s="14">
        <v>0.40486111111111112</v>
      </c>
      <c r="AM20" s="10">
        <f t="shared" si="13"/>
        <v>1.5972222222222221E-2</v>
      </c>
      <c r="AN20" s="15"/>
      <c r="AO20" s="15"/>
      <c r="AP20" s="10">
        <f t="shared" si="14"/>
        <v>0</v>
      </c>
      <c r="AQ20" s="14">
        <v>0.47916666666666669</v>
      </c>
      <c r="AR20" s="14">
        <v>0.5</v>
      </c>
      <c r="AS20" s="10">
        <f t="shared" si="15"/>
        <v>2.0833333333333315E-2</v>
      </c>
      <c r="AT20" s="14"/>
      <c r="AU20" s="14"/>
      <c r="AV20" s="10">
        <f t="shared" si="16"/>
        <v>0</v>
      </c>
      <c r="AW20" s="14"/>
      <c r="AX20" s="14"/>
      <c r="AY20" s="10">
        <f t="shared" si="17"/>
        <v>0</v>
      </c>
      <c r="AZ20" s="11">
        <f t="shared" si="18"/>
        <v>3.6805555555555536E-2</v>
      </c>
    </row>
    <row r="21" spans="1:52" ht="15.75" customHeight="1" x14ac:dyDescent="0.15">
      <c r="A21" s="20" t="s">
        <v>48</v>
      </c>
      <c r="B21" s="21"/>
      <c r="C21" s="22"/>
      <c r="D21" s="10">
        <f t="shared" si="0"/>
        <v>0</v>
      </c>
      <c r="E21" s="22"/>
      <c r="F21" s="22"/>
      <c r="G21" s="10">
        <f t="shared" si="1"/>
        <v>0</v>
      </c>
      <c r="H21" s="22"/>
      <c r="I21" s="22"/>
      <c r="J21" s="10">
        <f t="shared" si="2"/>
        <v>0</v>
      </c>
      <c r="K21" s="22"/>
      <c r="L21" s="22"/>
      <c r="M21" s="10">
        <f t="shared" si="3"/>
        <v>0</v>
      </c>
      <c r="N21" s="22"/>
      <c r="O21" s="22"/>
      <c r="P21" s="10">
        <f t="shared" si="4"/>
        <v>0</v>
      </c>
      <c r="Q21" s="11">
        <f t="shared" si="5"/>
        <v>0</v>
      </c>
      <c r="R21" s="22"/>
      <c r="S21" s="22"/>
      <c r="T21" s="10">
        <f t="shared" si="6"/>
        <v>0</v>
      </c>
      <c r="U21" s="22"/>
      <c r="V21" s="22"/>
      <c r="W21" s="10">
        <f t="shared" si="7"/>
        <v>0</v>
      </c>
      <c r="X21" s="22">
        <v>0.45277777777777778</v>
      </c>
      <c r="Y21" s="22">
        <v>0.46319444444444446</v>
      </c>
      <c r="Z21" s="10">
        <f t="shared" si="8"/>
        <v>1.0416666666666685E-2</v>
      </c>
      <c r="AA21" s="22"/>
      <c r="AB21" s="22"/>
      <c r="AC21" s="10">
        <f t="shared" si="9"/>
        <v>0</v>
      </c>
      <c r="AD21" s="22"/>
      <c r="AE21" s="22"/>
      <c r="AF21" s="10">
        <f t="shared" si="10"/>
        <v>0</v>
      </c>
      <c r="AG21" s="11">
        <f t="shared" si="11"/>
        <v>1.0416666666666685E-2</v>
      </c>
      <c r="AH21" s="22">
        <v>0.41875000000000001</v>
      </c>
      <c r="AI21" s="22">
        <v>0.4375</v>
      </c>
      <c r="AJ21" s="10">
        <f t="shared" si="12"/>
        <v>1.8749999999999989E-2</v>
      </c>
      <c r="AK21" s="22"/>
      <c r="AL21" s="22"/>
      <c r="AM21" s="10">
        <f t="shared" si="13"/>
        <v>0</v>
      </c>
      <c r="AN21" s="22"/>
      <c r="AO21" s="22"/>
      <c r="AP21" s="10">
        <f t="shared" si="14"/>
        <v>0</v>
      </c>
      <c r="AQ21" s="22">
        <v>0.4375</v>
      </c>
      <c r="AR21" s="22">
        <v>0.45833333333333331</v>
      </c>
      <c r="AS21" s="10">
        <f t="shared" si="15"/>
        <v>2.0833333333333315E-2</v>
      </c>
      <c r="AT21" s="22"/>
      <c r="AU21" s="22"/>
      <c r="AV21" s="10">
        <f t="shared" si="16"/>
        <v>0</v>
      </c>
      <c r="AW21" s="22"/>
      <c r="AX21" s="22"/>
      <c r="AY21" s="10">
        <f t="shared" si="17"/>
        <v>0</v>
      </c>
      <c r="AZ21" s="11">
        <f t="shared" si="18"/>
        <v>3.9583333333333304E-2</v>
      </c>
    </row>
    <row r="22" spans="1:52" ht="15.75" customHeight="1" x14ac:dyDescent="0.15">
      <c r="A22" s="23" t="s">
        <v>15</v>
      </c>
      <c r="B22" s="115"/>
      <c r="C22" s="114"/>
      <c r="D22" s="24">
        <f>SUM(D5:D21)</f>
        <v>0.15833333333333344</v>
      </c>
      <c r="E22" s="116"/>
      <c r="F22" s="114"/>
      <c r="G22" s="24">
        <f>SUM(G5:G21)</f>
        <v>0.12291666666666662</v>
      </c>
      <c r="H22" s="24"/>
      <c r="I22" s="24"/>
      <c r="J22" s="24">
        <f>SUM(J5:J21)</f>
        <v>0.13402777777777775</v>
      </c>
      <c r="K22" s="116"/>
      <c r="L22" s="114"/>
      <c r="M22" s="24">
        <f>SUM(M5:M21)</f>
        <v>0.11874999999999991</v>
      </c>
      <c r="N22" s="116"/>
      <c r="O22" s="114"/>
      <c r="P22" s="24">
        <f t="shared" ref="P22:Q22" si="19">SUM(P5:P21)</f>
        <v>0.10902777777777778</v>
      </c>
      <c r="Q22" s="24">
        <f t="shared" si="19"/>
        <v>0.6430555555555556</v>
      </c>
      <c r="R22" s="115"/>
      <c r="S22" s="114"/>
      <c r="T22" s="24">
        <f>SUM(T5:T21)</f>
        <v>0.12916666666666665</v>
      </c>
      <c r="U22" s="113"/>
      <c r="V22" s="114"/>
      <c r="W22" s="24">
        <f>SUM(W5:W21)</f>
        <v>0.20555555555555563</v>
      </c>
      <c r="X22" s="113"/>
      <c r="Y22" s="114"/>
      <c r="Z22" s="24">
        <f>SUM(Z5:Z21)</f>
        <v>0.11250000000000004</v>
      </c>
      <c r="AA22" s="113"/>
      <c r="AB22" s="114"/>
      <c r="AC22" s="25">
        <f>SUM(AC5:AC21)</f>
        <v>9.2361111111111172E-2</v>
      </c>
      <c r="AD22" s="113"/>
      <c r="AE22" s="114"/>
      <c r="AF22" s="26">
        <f>SUM(AF5:AF21)</f>
        <v>0.11527777777777776</v>
      </c>
      <c r="AG22" s="27">
        <f>SUM(AG5:AG21)</f>
        <v>0.65486111111111134</v>
      </c>
      <c r="AH22" s="117"/>
      <c r="AI22" s="114"/>
      <c r="AJ22" s="24">
        <f>SUM(AJ5:AJ21)</f>
        <v>0.13749999999999996</v>
      </c>
      <c r="AK22" s="113"/>
      <c r="AL22" s="114"/>
      <c r="AM22" s="24">
        <f>SUM(AM5:AM21)</f>
        <v>0.14236111111111116</v>
      </c>
      <c r="AN22" s="113"/>
      <c r="AO22" s="114"/>
      <c r="AP22" s="24">
        <f>SUM(AP5:AP21)</f>
        <v>2.8472222222222232E-2</v>
      </c>
      <c r="AQ22" s="113"/>
      <c r="AR22" s="114"/>
      <c r="AS22" s="28">
        <f>SUM(AS5:AS21)</f>
        <v>0.19444444444444453</v>
      </c>
      <c r="AT22" s="113"/>
      <c r="AU22" s="114"/>
      <c r="AV22" s="24">
        <f>SUM(AV5:AV21)</f>
        <v>0.13263888888888892</v>
      </c>
      <c r="AW22" s="113"/>
      <c r="AX22" s="114"/>
      <c r="AY22" s="24">
        <f>SUM(AY5:AY21)</f>
        <v>0</v>
      </c>
      <c r="AZ22" s="29">
        <f>SUM(AZ5:AZ21)</f>
        <v>0.63541666666666674</v>
      </c>
    </row>
    <row r="23" spans="1:52" ht="15.75" customHeight="1" x14ac:dyDescent="0.1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1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</row>
    <row r="24" spans="1:52" ht="15.75" customHeight="1" thickBot="1" x14ac:dyDescent="0.2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</row>
    <row r="25" spans="1:52" ht="15.75" customHeight="1" x14ac:dyDescent="0.15">
      <c r="A25" s="73" t="s">
        <v>16</v>
      </c>
      <c r="B25" s="74" t="s">
        <v>1</v>
      </c>
      <c r="C25" s="75" t="s">
        <v>17</v>
      </c>
      <c r="D25" s="76" t="s">
        <v>18</v>
      </c>
      <c r="E25" s="76" t="s">
        <v>19</v>
      </c>
      <c r="F25" s="77" t="s">
        <v>8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</row>
    <row r="26" spans="1:52" ht="15.75" customHeight="1" x14ac:dyDescent="0.15">
      <c r="A26" s="78" t="s">
        <v>32</v>
      </c>
      <c r="B26" s="37">
        <f t="shared" ref="B26:B42" si="20">Q5+AG5+AZ5</f>
        <v>2.1527777777777757E-2</v>
      </c>
      <c r="C26" s="38">
        <f t="shared" ref="C26:C42" si="21">COUNTIF(Q5,"&gt;0")</f>
        <v>0</v>
      </c>
      <c r="D26" s="39">
        <f t="shared" ref="D26:D42" si="22">COUNTIF(AG5,"&gt;0")</f>
        <v>1</v>
      </c>
      <c r="E26" s="39">
        <f t="shared" ref="E26:E42" si="23">COUNTIF(AZ5,"&gt;0")</f>
        <v>0</v>
      </c>
      <c r="F26" s="79">
        <f t="shared" ref="F26:F42" si="24">C26+D26+E26</f>
        <v>1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</row>
    <row r="27" spans="1:52" ht="15.75" customHeight="1" x14ac:dyDescent="0.15">
      <c r="A27" s="80" t="s">
        <v>33</v>
      </c>
      <c r="B27" s="41">
        <f t="shared" si="20"/>
        <v>0.18472222222222207</v>
      </c>
      <c r="C27" s="42">
        <f t="shared" si="21"/>
        <v>1</v>
      </c>
      <c r="D27" s="43">
        <f t="shared" si="22"/>
        <v>1</v>
      </c>
      <c r="E27" s="43">
        <f t="shared" si="23"/>
        <v>1</v>
      </c>
      <c r="F27" s="79">
        <f t="shared" si="24"/>
        <v>3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</row>
    <row r="28" spans="1:52" ht="15.75" customHeight="1" x14ac:dyDescent="0.15">
      <c r="A28" s="78" t="s">
        <v>34</v>
      </c>
      <c r="B28" s="37">
        <f t="shared" si="20"/>
        <v>0.16041666666666671</v>
      </c>
      <c r="C28" s="38">
        <f t="shared" si="21"/>
        <v>1</v>
      </c>
      <c r="D28" s="39">
        <f t="shared" si="22"/>
        <v>0</v>
      </c>
      <c r="E28" s="39">
        <f t="shared" si="23"/>
        <v>1</v>
      </c>
      <c r="F28" s="79">
        <f t="shared" si="24"/>
        <v>2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</row>
    <row r="29" spans="1:52" ht="15.75" customHeight="1" x14ac:dyDescent="0.15">
      <c r="A29" s="80" t="s">
        <v>35</v>
      </c>
      <c r="B29" s="41">
        <f t="shared" si="20"/>
        <v>0.20277777777777783</v>
      </c>
      <c r="C29" s="42">
        <f t="shared" si="21"/>
        <v>1</v>
      </c>
      <c r="D29" s="43">
        <f t="shared" si="22"/>
        <v>0</v>
      </c>
      <c r="E29" s="43">
        <f t="shared" si="23"/>
        <v>1</v>
      </c>
      <c r="F29" s="79">
        <f t="shared" si="24"/>
        <v>2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</row>
    <row r="30" spans="1:52" ht="15.75" customHeight="1" x14ac:dyDescent="0.15">
      <c r="A30" s="78" t="s">
        <v>36</v>
      </c>
      <c r="B30" s="37">
        <f t="shared" si="20"/>
        <v>0</v>
      </c>
      <c r="C30" s="38">
        <f t="shared" si="21"/>
        <v>0</v>
      </c>
      <c r="D30" s="39">
        <f t="shared" si="22"/>
        <v>0</v>
      </c>
      <c r="E30" s="39">
        <f t="shared" si="23"/>
        <v>0</v>
      </c>
      <c r="F30" s="79">
        <f t="shared" si="24"/>
        <v>0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</row>
    <row r="31" spans="1:52" ht="15.75" customHeight="1" x14ac:dyDescent="0.15">
      <c r="A31" s="80" t="s">
        <v>37</v>
      </c>
      <c r="B31" s="41">
        <f t="shared" si="20"/>
        <v>0</v>
      </c>
      <c r="C31" s="42">
        <f t="shared" si="21"/>
        <v>0</v>
      </c>
      <c r="D31" s="43">
        <f t="shared" si="22"/>
        <v>0</v>
      </c>
      <c r="E31" s="43">
        <f t="shared" si="23"/>
        <v>0</v>
      </c>
      <c r="F31" s="79">
        <f t="shared" si="24"/>
        <v>0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</row>
    <row r="32" spans="1:52" ht="15.75" customHeight="1" x14ac:dyDescent="0.15">
      <c r="A32" s="78" t="s">
        <v>38</v>
      </c>
      <c r="B32" s="37">
        <f t="shared" si="20"/>
        <v>0.17083333333333339</v>
      </c>
      <c r="C32" s="38">
        <f t="shared" si="21"/>
        <v>1</v>
      </c>
      <c r="D32" s="39">
        <f t="shared" si="22"/>
        <v>1</v>
      </c>
      <c r="E32" s="39">
        <f t="shared" si="23"/>
        <v>1</v>
      </c>
      <c r="F32" s="79">
        <f t="shared" si="24"/>
        <v>3</v>
      </c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</row>
    <row r="33" spans="1:52" ht="15.75" customHeight="1" x14ac:dyDescent="0.15">
      <c r="A33" s="80" t="s">
        <v>39</v>
      </c>
      <c r="B33" s="41">
        <f t="shared" si="20"/>
        <v>0.22013888888888902</v>
      </c>
      <c r="C33" s="42">
        <f t="shared" si="21"/>
        <v>1</v>
      </c>
      <c r="D33" s="43">
        <f t="shared" si="22"/>
        <v>1</v>
      </c>
      <c r="E33" s="43">
        <f t="shared" si="23"/>
        <v>1</v>
      </c>
      <c r="F33" s="79">
        <f t="shared" si="24"/>
        <v>3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</row>
    <row r="34" spans="1:52" ht="15.75" customHeight="1" x14ac:dyDescent="0.15">
      <c r="A34" s="78" t="s">
        <v>40</v>
      </c>
      <c r="B34" s="37">
        <f t="shared" si="20"/>
        <v>7.0138888888888973E-2</v>
      </c>
      <c r="C34" s="38">
        <f t="shared" si="21"/>
        <v>0</v>
      </c>
      <c r="D34" s="39">
        <f t="shared" si="22"/>
        <v>1</v>
      </c>
      <c r="E34" s="39">
        <f t="shared" si="23"/>
        <v>1</v>
      </c>
      <c r="F34" s="79">
        <f t="shared" si="24"/>
        <v>2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</row>
    <row r="35" spans="1:52" ht="15.75" customHeight="1" x14ac:dyDescent="0.15">
      <c r="A35" s="80" t="s">
        <v>41</v>
      </c>
      <c r="B35" s="41">
        <f t="shared" si="20"/>
        <v>0.12500000000000006</v>
      </c>
      <c r="C35" s="42">
        <f t="shared" si="21"/>
        <v>1</v>
      </c>
      <c r="D35" s="43">
        <f t="shared" si="22"/>
        <v>1</v>
      </c>
      <c r="E35" s="43">
        <f t="shared" si="23"/>
        <v>1</v>
      </c>
      <c r="F35" s="79">
        <f t="shared" si="24"/>
        <v>3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</row>
    <row r="36" spans="1:52" ht="15.75" customHeight="1" x14ac:dyDescent="0.15">
      <c r="A36" s="78" t="s">
        <v>42</v>
      </c>
      <c r="B36" s="37">
        <f t="shared" si="20"/>
        <v>0.18263888888888891</v>
      </c>
      <c r="C36" s="38">
        <f t="shared" si="21"/>
        <v>1</v>
      </c>
      <c r="D36" s="39">
        <f t="shared" si="22"/>
        <v>1</v>
      </c>
      <c r="E36" s="39">
        <f t="shared" si="23"/>
        <v>1</v>
      </c>
      <c r="F36" s="79">
        <f t="shared" si="24"/>
        <v>3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</row>
    <row r="37" spans="1:52" ht="15.75" customHeight="1" x14ac:dyDescent="0.15">
      <c r="A37" s="80" t="s">
        <v>43</v>
      </c>
      <c r="B37" s="41">
        <f t="shared" si="20"/>
        <v>0.19861111111111107</v>
      </c>
      <c r="C37" s="42">
        <f t="shared" si="21"/>
        <v>1</v>
      </c>
      <c r="D37" s="43">
        <f t="shared" si="22"/>
        <v>1</v>
      </c>
      <c r="E37" s="43">
        <f t="shared" si="23"/>
        <v>0</v>
      </c>
      <c r="F37" s="79">
        <f t="shared" si="24"/>
        <v>2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</row>
    <row r="38" spans="1:52" ht="15.75" customHeight="1" x14ac:dyDescent="0.15">
      <c r="A38" s="78" t="s">
        <v>44</v>
      </c>
      <c r="B38" s="44">
        <f t="shared" si="20"/>
        <v>8.6805555555555525E-2</v>
      </c>
      <c r="C38" s="45">
        <f t="shared" si="21"/>
        <v>1</v>
      </c>
      <c r="D38" s="46">
        <f t="shared" si="22"/>
        <v>0</v>
      </c>
      <c r="E38" s="46">
        <f t="shared" si="23"/>
        <v>1</v>
      </c>
      <c r="F38" s="79">
        <f t="shared" si="24"/>
        <v>2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</row>
    <row r="39" spans="1:52" ht="15.75" customHeight="1" x14ac:dyDescent="0.15">
      <c r="A39" s="80" t="s">
        <v>45</v>
      </c>
      <c r="B39" s="41">
        <f t="shared" si="20"/>
        <v>9.9305555555555591E-2</v>
      </c>
      <c r="C39" s="42">
        <f t="shared" si="21"/>
        <v>1</v>
      </c>
      <c r="D39" s="43">
        <f t="shared" si="22"/>
        <v>1</v>
      </c>
      <c r="E39" s="43">
        <f t="shared" si="23"/>
        <v>1</v>
      </c>
      <c r="F39" s="79">
        <f t="shared" si="24"/>
        <v>3</v>
      </c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</row>
    <row r="40" spans="1:52" ht="15.75" customHeight="1" x14ac:dyDescent="0.15">
      <c r="A40" s="78" t="s">
        <v>46</v>
      </c>
      <c r="B40" s="44">
        <f t="shared" si="20"/>
        <v>0.10625000000000001</v>
      </c>
      <c r="C40" s="45">
        <f t="shared" si="21"/>
        <v>1</v>
      </c>
      <c r="D40" s="46">
        <f t="shared" si="22"/>
        <v>1</v>
      </c>
      <c r="E40" s="46">
        <f t="shared" si="23"/>
        <v>1</v>
      </c>
      <c r="F40" s="79">
        <f t="shared" si="24"/>
        <v>3</v>
      </c>
      <c r="G40" s="30"/>
      <c r="H40" s="30"/>
      <c r="I40" s="30"/>
      <c r="J40" s="30"/>
      <c r="K40" s="30"/>
      <c r="L40" s="30"/>
      <c r="M40" s="31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</row>
    <row r="41" spans="1:52" ht="15.75" customHeight="1" x14ac:dyDescent="0.15">
      <c r="A41" s="80" t="s">
        <v>47</v>
      </c>
      <c r="B41" s="41">
        <f t="shared" si="20"/>
        <v>5.4166666666666641E-2</v>
      </c>
      <c r="C41" s="42">
        <f t="shared" si="21"/>
        <v>0</v>
      </c>
      <c r="D41" s="43">
        <f t="shared" si="22"/>
        <v>1</v>
      </c>
      <c r="E41" s="43">
        <f t="shared" si="23"/>
        <v>1</v>
      </c>
      <c r="F41" s="79">
        <f t="shared" si="24"/>
        <v>2</v>
      </c>
      <c r="G41" s="30"/>
      <c r="H41" s="30"/>
      <c r="I41" s="30"/>
      <c r="J41" s="30"/>
      <c r="K41" s="30"/>
      <c r="L41" s="30"/>
      <c r="M41" s="31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</row>
    <row r="42" spans="1:52" ht="15.75" customHeight="1" thickBot="1" x14ac:dyDescent="0.2">
      <c r="A42" s="81" t="s">
        <v>48</v>
      </c>
      <c r="B42" s="82">
        <f t="shared" si="20"/>
        <v>4.9999999999999989E-2</v>
      </c>
      <c r="C42" s="83">
        <f t="shared" si="21"/>
        <v>0</v>
      </c>
      <c r="D42" s="84">
        <f t="shared" si="22"/>
        <v>1</v>
      </c>
      <c r="E42" s="84">
        <f t="shared" si="23"/>
        <v>1</v>
      </c>
      <c r="F42" s="85">
        <f t="shared" si="24"/>
        <v>2</v>
      </c>
      <c r="G42" s="30"/>
      <c r="H42" s="30"/>
      <c r="I42" s="30"/>
      <c r="J42" s="30"/>
      <c r="K42" s="30"/>
      <c r="L42" s="30"/>
      <c r="M42" s="31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</row>
    <row r="43" spans="1:52" ht="15.75" customHeight="1" thickBot="1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1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</row>
    <row r="44" spans="1:52" ht="15.75" customHeight="1" x14ac:dyDescent="0.15">
      <c r="A44" s="1" t="s">
        <v>20</v>
      </c>
      <c r="B44" s="32" t="s">
        <v>1</v>
      </c>
      <c r="C44" s="33" t="s">
        <v>17</v>
      </c>
      <c r="D44" s="34" t="s">
        <v>18</v>
      </c>
      <c r="E44" s="34" t="s">
        <v>19</v>
      </c>
      <c r="F44" s="36" t="s">
        <v>8</v>
      </c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</row>
    <row r="45" spans="1:52" ht="15.75" customHeight="1" x14ac:dyDescent="0.15">
      <c r="A45" s="7" t="s">
        <v>21</v>
      </c>
      <c r="B45" s="37">
        <f>J22+Z22+AV22</f>
        <v>0.37916666666666671</v>
      </c>
      <c r="C45" s="38">
        <f>COUNTIF(J22,"&gt;0")</f>
        <v>1</v>
      </c>
      <c r="D45" s="39">
        <f>COUNTIF(Z22,"&gt;0")</f>
        <v>1</v>
      </c>
      <c r="E45" s="48">
        <f>COUNTIF(AV22,"&gt;0")</f>
        <v>1</v>
      </c>
      <c r="F45" s="40">
        <f t="shared" ref="F45:F52" si="25">C45+D45+E45</f>
        <v>3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</row>
    <row r="46" spans="1:52" ht="15.75" customHeight="1" x14ac:dyDescent="0.15">
      <c r="A46" s="12" t="s">
        <v>22</v>
      </c>
      <c r="B46" s="41">
        <f>W22+AS22</f>
        <v>0.40000000000000013</v>
      </c>
      <c r="C46" s="42"/>
      <c r="D46" s="49">
        <f>COUNTIF(W22,"&gt;0")</f>
        <v>1</v>
      </c>
      <c r="E46" s="49">
        <f>COUNTIF(AS22,"&gt;0")</f>
        <v>1</v>
      </c>
      <c r="F46" s="40">
        <f t="shared" si="25"/>
        <v>2</v>
      </c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</row>
    <row r="47" spans="1:52" ht="15.75" customHeight="1" x14ac:dyDescent="0.15">
      <c r="A47" s="7" t="s">
        <v>23</v>
      </c>
      <c r="B47" s="37">
        <f>D22+T22+AJ22</f>
        <v>0.42500000000000004</v>
      </c>
      <c r="C47" s="38">
        <f>COUNTIF(D22,"&gt;0")</f>
        <v>1</v>
      </c>
      <c r="D47" s="48">
        <f>COUNTIF(T22,"&gt;0")</f>
        <v>1</v>
      </c>
      <c r="E47" s="48">
        <f>COUNTIF(AJ22,"&gt;0")</f>
        <v>1</v>
      </c>
      <c r="F47" s="40">
        <f t="shared" si="25"/>
        <v>3</v>
      </c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</row>
    <row r="48" spans="1:52" ht="14" x14ac:dyDescent="0.15">
      <c r="A48" s="12" t="s">
        <v>24</v>
      </c>
      <c r="B48" s="41">
        <f>M22+AF22</f>
        <v>0.23402777777777767</v>
      </c>
      <c r="C48" s="42">
        <f>COUNTIF(M22,"&gt;0")</f>
        <v>1</v>
      </c>
      <c r="D48" s="49">
        <f>COUNTIF(AF22,"&gt;0")</f>
        <v>1</v>
      </c>
      <c r="E48" s="43"/>
      <c r="F48" s="40">
        <f t="shared" si="25"/>
        <v>2</v>
      </c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</row>
    <row r="49" spans="1:52" ht="14" x14ac:dyDescent="0.15">
      <c r="A49" s="7" t="s">
        <v>25</v>
      </c>
      <c r="B49" s="37">
        <f>AP22</f>
        <v>2.8472222222222232E-2</v>
      </c>
      <c r="C49" s="38"/>
      <c r="D49" s="39"/>
      <c r="E49" s="48">
        <f>COUNTIF(AP22,"&gt;0")</f>
        <v>1</v>
      </c>
      <c r="F49" s="40">
        <f t="shared" si="25"/>
        <v>1</v>
      </c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</row>
    <row r="50" spans="1:52" ht="14" x14ac:dyDescent="0.15">
      <c r="A50" s="12" t="s">
        <v>26</v>
      </c>
      <c r="B50" s="41">
        <f>AY22</f>
        <v>0</v>
      </c>
      <c r="C50" s="42"/>
      <c r="D50" s="43"/>
      <c r="E50" s="49">
        <f>COUNTIF(AY22,"&gt;0")</f>
        <v>0</v>
      </c>
      <c r="F50" s="40">
        <f t="shared" si="25"/>
        <v>0</v>
      </c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</row>
    <row r="51" spans="1:52" ht="14" x14ac:dyDescent="0.15">
      <c r="A51" s="7" t="s">
        <v>27</v>
      </c>
      <c r="B51" s="37">
        <f>G22+AM22</f>
        <v>0.26527777777777778</v>
      </c>
      <c r="C51" s="38">
        <f>COUNTIF(G22,"&gt;0")</f>
        <v>1</v>
      </c>
      <c r="D51" s="39"/>
      <c r="E51" s="48">
        <f>COUNTIF(AM22,"&gt;0")</f>
        <v>1</v>
      </c>
      <c r="F51" s="40">
        <f t="shared" si="25"/>
        <v>2</v>
      </c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</row>
    <row r="52" spans="1:52" ht="14" x14ac:dyDescent="0.15">
      <c r="A52" s="51" t="s">
        <v>28</v>
      </c>
      <c r="B52" s="52">
        <f>P22+AC22</f>
        <v>0.20138888888888895</v>
      </c>
      <c r="C52" s="53">
        <f>COUNTIF(P22,"&gt;0")</f>
        <v>1</v>
      </c>
      <c r="D52" s="54">
        <f>COUNTIF(AC22,"&gt;0")</f>
        <v>1</v>
      </c>
      <c r="E52" s="55"/>
      <c r="F52" s="47">
        <f t="shared" si="25"/>
        <v>2</v>
      </c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</row>
    <row r="53" spans="1:52" ht="13" x14ac:dyDescent="0.1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</row>
    <row r="54" spans="1:52" ht="13" x14ac:dyDescent="0.1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</row>
    <row r="55" spans="1:52" ht="13" x14ac:dyDescent="0.1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</row>
    <row r="56" spans="1:52" ht="13" x14ac:dyDescent="0.1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</row>
    <row r="57" spans="1:52" ht="13" x14ac:dyDescent="0.1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</row>
    <row r="58" spans="1:52" ht="13" x14ac:dyDescent="0.1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</row>
    <row r="59" spans="1:52" ht="13" x14ac:dyDescent="0.1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</row>
    <row r="60" spans="1:52" ht="13" x14ac:dyDescent="0.1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</row>
    <row r="61" spans="1:52" ht="13" x14ac:dyDescent="0.1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</row>
    <row r="62" spans="1:52" ht="13" x14ac:dyDescent="0.1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</row>
    <row r="63" spans="1:52" ht="13" x14ac:dyDescent="0.1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</row>
    <row r="64" spans="1:52" ht="13" x14ac:dyDescent="0.1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</row>
    <row r="65" spans="1:52" ht="13" x14ac:dyDescent="0.1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</row>
    <row r="66" spans="1:52" ht="13" x14ac:dyDescent="0.1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</row>
    <row r="67" spans="1:52" ht="13" x14ac:dyDescent="0.1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</row>
    <row r="68" spans="1:52" ht="13" x14ac:dyDescent="0.1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</row>
    <row r="69" spans="1:52" ht="13" x14ac:dyDescent="0.1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</row>
    <row r="70" spans="1:52" ht="13" x14ac:dyDescent="0.1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</row>
    <row r="71" spans="1:52" ht="13" x14ac:dyDescent="0.1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</row>
    <row r="72" spans="1:52" ht="13" x14ac:dyDescent="0.1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</row>
    <row r="73" spans="1:52" ht="13" x14ac:dyDescent="0.1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</row>
    <row r="74" spans="1:52" ht="13" x14ac:dyDescent="0.1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</row>
    <row r="75" spans="1:52" ht="13" x14ac:dyDescent="0.1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</row>
    <row r="76" spans="1:52" ht="13" x14ac:dyDescent="0.1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</row>
    <row r="77" spans="1:52" ht="13" x14ac:dyDescent="0.1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</row>
    <row r="78" spans="1:52" ht="13" x14ac:dyDescent="0.1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</row>
    <row r="79" spans="1:52" ht="13" x14ac:dyDescent="0.1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</row>
    <row r="80" spans="1:52" ht="13" x14ac:dyDescent="0.1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</row>
    <row r="81" spans="1:52" ht="13" x14ac:dyDescent="0.1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</row>
    <row r="82" spans="1:52" ht="13" x14ac:dyDescent="0.1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</row>
    <row r="83" spans="1:52" ht="13" x14ac:dyDescent="0.1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</row>
    <row r="84" spans="1:52" ht="13" x14ac:dyDescent="0.1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</row>
    <row r="85" spans="1:52" ht="13" x14ac:dyDescent="0.1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</row>
    <row r="86" spans="1:52" ht="13" x14ac:dyDescent="0.1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</row>
    <row r="87" spans="1:52" ht="13" x14ac:dyDescent="0.1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</row>
    <row r="88" spans="1:52" ht="13" x14ac:dyDescent="0.1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</row>
    <row r="89" spans="1:52" ht="13" x14ac:dyDescent="0.1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</row>
    <row r="90" spans="1:52" ht="13" x14ac:dyDescent="0.1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</row>
    <row r="91" spans="1:52" ht="13" x14ac:dyDescent="0.1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</row>
    <row r="92" spans="1:52" ht="13" x14ac:dyDescent="0.1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</row>
    <row r="93" spans="1:52" ht="13" x14ac:dyDescent="0.1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</row>
    <row r="94" spans="1:52" ht="13" x14ac:dyDescent="0.1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</row>
    <row r="95" spans="1:52" ht="13" x14ac:dyDescent="0.1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</row>
    <row r="96" spans="1:52" ht="13" x14ac:dyDescent="0.1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</row>
    <row r="97" spans="1:52" ht="13" x14ac:dyDescent="0.1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</row>
    <row r="98" spans="1:52" ht="13" x14ac:dyDescent="0.1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</row>
    <row r="99" spans="1:52" ht="13" x14ac:dyDescent="0.1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</row>
    <row r="100" spans="1:52" ht="13" x14ac:dyDescent="0.1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</row>
    <row r="101" spans="1:52" ht="13" x14ac:dyDescent="0.1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</row>
    <row r="102" spans="1:52" ht="13" x14ac:dyDescent="0.1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</row>
    <row r="103" spans="1:52" ht="13" x14ac:dyDescent="0.1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</row>
    <row r="104" spans="1:52" ht="13" x14ac:dyDescent="0.1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</row>
    <row r="105" spans="1:52" ht="13" x14ac:dyDescent="0.1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</row>
    <row r="106" spans="1:52" ht="13" x14ac:dyDescent="0.1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</row>
    <row r="107" spans="1:52" ht="13" x14ac:dyDescent="0.1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</row>
    <row r="108" spans="1:52" ht="13" x14ac:dyDescent="0.1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</row>
    <row r="109" spans="1:52" ht="13" x14ac:dyDescent="0.1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</row>
    <row r="110" spans="1:52" ht="13" x14ac:dyDescent="0.1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</row>
    <row r="111" spans="1:52" ht="13" x14ac:dyDescent="0.1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</row>
    <row r="112" spans="1:52" ht="13" x14ac:dyDescent="0.1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</row>
    <row r="113" spans="1:52" ht="13" x14ac:dyDescent="0.1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</row>
    <row r="114" spans="1:52" ht="13" x14ac:dyDescent="0.1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</row>
    <row r="115" spans="1:52" ht="13" x14ac:dyDescent="0.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</row>
    <row r="116" spans="1:52" ht="13" x14ac:dyDescent="0.1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</row>
    <row r="117" spans="1:52" ht="13" x14ac:dyDescent="0.1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</row>
    <row r="118" spans="1:52" ht="13" x14ac:dyDescent="0.1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</row>
    <row r="119" spans="1:52" ht="13" x14ac:dyDescent="0.1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</row>
    <row r="120" spans="1:52" ht="13" x14ac:dyDescent="0.1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</row>
    <row r="121" spans="1:52" ht="13" x14ac:dyDescent="0.1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</row>
    <row r="122" spans="1:52" ht="13" x14ac:dyDescent="0.1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</row>
    <row r="123" spans="1:52" ht="13" x14ac:dyDescent="0.1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</row>
    <row r="124" spans="1:52" ht="13" x14ac:dyDescent="0.1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</row>
    <row r="125" spans="1:52" ht="13" x14ac:dyDescent="0.1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</row>
    <row r="126" spans="1:52" ht="13" x14ac:dyDescent="0.1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</row>
    <row r="127" spans="1:52" ht="13" x14ac:dyDescent="0.1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</row>
    <row r="128" spans="1:52" ht="13" x14ac:dyDescent="0.1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</row>
    <row r="129" spans="1:52" ht="13" x14ac:dyDescent="0.1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</row>
    <row r="130" spans="1:52" ht="13" x14ac:dyDescent="0.1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</row>
    <row r="131" spans="1:52" ht="13" x14ac:dyDescent="0.1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</row>
    <row r="132" spans="1:52" ht="13" x14ac:dyDescent="0.1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</row>
    <row r="133" spans="1:52" ht="13" x14ac:dyDescent="0.1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</row>
    <row r="134" spans="1:52" ht="13" x14ac:dyDescent="0.1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</row>
    <row r="135" spans="1:52" ht="13" x14ac:dyDescent="0.1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</row>
    <row r="136" spans="1:52" ht="13" x14ac:dyDescent="0.1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</row>
    <row r="137" spans="1:52" ht="13" x14ac:dyDescent="0.1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</row>
    <row r="138" spans="1:52" ht="13" x14ac:dyDescent="0.1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</row>
    <row r="139" spans="1:52" ht="13" x14ac:dyDescent="0.1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</row>
    <row r="140" spans="1:52" ht="13" x14ac:dyDescent="0.1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</row>
    <row r="141" spans="1:52" ht="13" x14ac:dyDescent="0.1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</row>
    <row r="142" spans="1:52" ht="13" x14ac:dyDescent="0.1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</row>
    <row r="143" spans="1:52" ht="13" x14ac:dyDescent="0.1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</row>
    <row r="144" spans="1:52" ht="13" x14ac:dyDescent="0.1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</row>
    <row r="145" spans="1:52" ht="13" x14ac:dyDescent="0.1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</row>
    <row r="146" spans="1:52" ht="13" x14ac:dyDescent="0.1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</row>
    <row r="147" spans="1:52" ht="13" x14ac:dyDescent="0.1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</row>
    <row r="148" spans="1:52" ht="13" x14ac:dyDescent="0.1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</row>
    <row r="149" spans="1:52" ht="13" x14ac:dyDescent="0.1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</row>
    <row r="150" spans="1:52" ht="13" x14ac:dyDescent="0.1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</row>
    <row r="151" spans="1:52" ht="13" x14ac:dyDescent="0.1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</row>
    <row r="152" spans="1:52" ht="13" x14ac:dyDescent="0.1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</row>
    <row r="153" spans="1:52" ht="13" x14ac:dyDescent="0.1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</row>
    <row r="154" spans="1:52" ht="13" x14ac:dyDescent="0.1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</row>
    <row r="155" spans="1:52" ht="13" x14ac:dyDescent="0.1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</row>
    <row r="156" spans="1:52" ht="13" x14ac:dyDescent="0.1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</row>
    <row r="157" spans="1:52" ht="13" x14ac:dyDescent="0.1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</row>
    <row r="158" spans="1:52" ht="13" x14ac:dyDescent="0.1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</row>
    <row r="159" spans="1:52" ht="13" x14ac:dyDescent="0.1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</row>
    <row r="160" spans="1:52" ht="13" x14ac:dyDescent="0.1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</row>
    <row r="161" spans="1:52" ht="13" x14ac:dyDescent="0.1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</row>
    <row r="162" spans="1:52" ht="13" x14ac:dyDescent="0.1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</row>
    <row r="163" spans="1:52" ht="13" x14ac:dyDescent="0.1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</row>
    <row r="164" spans="1:52" ht="13" x14ac:dyDescent="0.1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</row>
    <row r="165" spans="1:52" ht="13" x14ac:dyDescent="0.1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</row>
    <row r="166" spans="1:52" ht="13" x14ac:dyDescent="0.1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</row>
    <row r="167" spans="1:52" ht="13" x14ac:dyDescent="0.1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</row>
    <row r="168" spans="1:52" ht="13" x14ac:dyDescent="0.1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</row>
    <row r="169" spans="1:52" ht="13" x14ac:dyDescent="0.1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</row>
    <row r="170" spans="1:52" ht="13" x14ac:dyDescent="0.1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</row>
    <row r="171" spans="1:52" ht="13" x14ac:dyDescent="0.1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</row>
    <row r="172" spans="1:52" ht="13" x14ac:dyDescent="0.1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</row>
    <row r="173" spans="1:52" ht="13" x14ac:dyDescent="0.1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</row>
    <row r="174" spans="1:52" ht="13" x14ac:dyDescent="0.1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</row>
    <row r="175" spans="1:52" ht="13" x14ac:dyDescent="0.1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</row>
    <row r="176" spans="1:52" ht="13" x14ac:dyDescent="0.1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</row>
    <row r="177" spans="1:52" ht="13" x14ac:dyDescent="0.1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</row>
    <row r="178" spans="1:52" ht="13" x14ac:dyDescent="0.1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</row>
    <row r="179" spans="1:52" ht="13" x14ac:dyDescent="0.1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</row>
    <row r="180" spans="1:52" ht="13" x14ac:dyDescent="0.1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</row>
    <row r="181" spans="1:52" ht="13" x14ac:dyDescent="0.1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</row>
    <row r="182" spans="1:52" ht="13" x14ac:dyDescent="0.1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</row>
    <row r="183" spans="1:52" ht="13" x14ac:dyDescent="0.1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</row>
    <row r="184" spans="1:52" ht="13" x14ac:dyDescent="0.1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</row>
    <row r="185" spans="1:52" ht="13" x14ac:dyDescent="0.1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</row>
    <row r="186" spans="1:52" ht="13" x14ac:dyDescent="0.1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</row>
    <row r="187" spans="1:52" ht="13" x14ac:dyDescent="0.1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</row>
    <row r="188" spans="1:52" ht="13" x14ac:dyDescent="0.1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</row>
    <row r="189" spans="1:52" ht="13" x14ac:dyDescent="0.1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</row>
    <row r="190" spans="1:52" ht="13" x14ac:dyDescent="0.1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</row>
    <row r="191" spans="1:52" ht="13" x14ac:dyDescent="0.1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</row>
    <row r="192" spans="1:52" ht="13" x14ac:dyDescent="0.1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</row>
    <row r="193" spans="1:52" ht="13" x14ac:dyDescent="0.1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</row>
    <row r="194" spans="1:52" ht="13" x14ac:dyDescent="0.1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</row>
    <row r="195" spans="1:52" ht="13" x14ac:dyDescent="0.1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</row>
    <row r="196" spans="1:52" ht="13" x14ac:dyDescent="0.1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</row>
    <row r="197" spans="1:52" ht="13" x14ac:dyDescent="0.1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</row>
    <row r="198" spans="1:52" ht="13" x14ac:dyDescent="0.1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</row>
    <row r="199" spans="1:52" ht="13" x14ac:dyDescent="0.1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</row>
    <row r="200" spans="1:52" ht="13" x14ac:dyDescent="0.1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</row>
    <row r="201" spans="1:52" ht="13" x14ac:dyDescent="0.1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</row>
    <row r="202" spans="1:52" ht="13" x14ac:dyDescent="0.1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</row>
    <row r="203" spans="1:52" ht="13" x14ac:dyDescent="0.1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</row>
    <row r="204" spans="1:52" ht="13" x14ac:dyDescent="0.1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</row>
    <row r="205" spans="1:52" ht="13" x14ac:dyDescent="0.1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</row>
    <row r="206" spans="1:52" ht="13" x14ac:dyDescent="0.1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</row>
    <row r="207" spans="1:52" ht="13" x14ac:dyDescent="0.1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</row>
    <row r="208" spans="1:52" ht="13" x14ac:dyDescent="0.1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</row>
    <row r="209" spans="1:52" ht="13" x14ac:dyDescent="0.1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</row>
    <row r="210" spans="1:52" ht="13" x14ac:dyDescent="0.1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</row>
    <row r="211" spans="1:52" ht="13" x14ac:dyDescent="0.1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</row>
    <row r="212" spans="1:52" ht="13" x14ac:dyDescent="0.1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</row>
    <row r="213" spans="1:52" ht="13" x14ac:dyDescent="0.1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</row>
    <row r="214" spans="1:52" ht="13" x14ac:dyDescent="0.1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</row>
    <row r="215" spans="1:52" ht="13" x14ac:dyDescent="0.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</row>
    <row r="216" spans="1:52" ht="13" x14ac:dyDescent="0.1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</row>
    <row r="217" spans="1:52" ht="13" x14ac:dyDescent="0.1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</row>
    <row r="218" spans="1:52" ht="13" x14ac:dyDescent="0.1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</row>
    <row r="219" spans="1:52" ht="13" x14ac:dyDescent="0.1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</row>
    <row r="220" spans="1:52" ht="13" x14ac:dyDescent="0.1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</row>
    <row r="221" spans="1:52" ht="13" x14ac:dyDescent="0.1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</row>
    <row r="222" spans="1:52" ht="13" x14ac:dyDescent="0.1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</row>
    <row r="223" spans="1:52" ht="13" x14ac:dyDescent="0.1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</row>
    <row r="224" spans="1:52" ht="13" x14ac:dyDescent="0.1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</row>
    <row r="225" spans="1:52" ht="13" x14ac:dyDescent="0.1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</row>
    <row r="226" spans="1:52" ht="13" x14ac:dyDescent="0.1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</row>
    <row r="227" spans="1:52" ht="13" x14ac:dyDescent="0.1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</row>
    <row r="228" spans="1:52" ht="13" x14ac:dyDescent="0.1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</row>
    <row r="229" spans="1:52" ht="13" x14ac:dyDescent="0.1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</row>
    <row r="230" spans="1:52" ht="13" x14ac:dyDescent="0.1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</row>
    <row r="231" spans="1:52" ht="13" x14ac:dyDescent="0.1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</row>
    <row r="232" spans="1:52" ht="13" x14ac:dyDescent="0.1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</row>
    <row r="233" spans="1:52" ht="13" x14ac:dyDescent="0.1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</row>
    <row r="234" spans="1:52" ht="13" x14ac:dyDescent="0.1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</row>
    <row r="235" spans="1:52" ht="13" x14ac:dyDescent="0.1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</row>
    <row r="236" spans="1:52" ht="13" x14ac:dyDescent="0.1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</row>
    <row r="237" spans="1:52" ht="13" x14ac:dyDescent="0.1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</row>
    <row r="238" spans="1:52" ht="13" x14ac:dyDescent="0.1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</row>
    <row r="239" spans="1:52" ht="13" x14ac:dyDescent="0.1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</row>
    <row r="240" spans="1:52" ht="13" x14ac:dyDescent="0.1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</row>
    <row r="241" spans="1:52" ht="13" x14ac:dyDescent="0.1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</row>
    <row r="242" spans="1:52" ht="13" x14ac:dyDescent="0.1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</row>
    <row r="243" spans="1:52" ht="13" x14ac:dyDescent="0.1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</row>
    <row r="244" spans="1:52" ht="13" x14ac:dyDescent="0.1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</row>
    <row r="245" spans="1:52" ht="13" x14ac:dyDescent="0.1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</row>
    <row r="246" spans="1:52" ht="13" x14ac:dyDescent="0.1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</row>
    <row r="247" spans="1:52" ht="13" x14ac:dyDescent="0.1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</row>
    <row r="248" spans="1:52" ht="13" x14ac:dyDescent="0.1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</row>
    <row r="249" spans="1:52" ht="13" x14ac:dyDescent="0.1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</row>
    <row r="250" spans="1:52" ht="13" x14ac:dyDescent="0.1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</row>
    <row r="251" spans="1:52" ht="13" x14ac:dyDescent="0.1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</row>
    <row r="252" spans="1:52" ht="13" x14ac:dyDescent="0.1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</row>
    <row r="253" spans="1:52" ht="13" x14ac:dyDescent="0.1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</row>
    <row r="254" spans="1:52" ht="13" x14ac:dyDescent="0.1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</row>
    <row r="255" spans="1:52" ht="13" x14ac:dyDescent="0.1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</row>
    <row r="256" spans="1:52" ht="13" x14ac:dyDescent="0.1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</row>
    <row r="257" spans="1:52" ht="13" x14ac:dyDescent="0.1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</row>
    <row r="258" spans="1:52" ht="13" x14ac:dyDescent="0.1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</row>
    <row r="259" spans="1:52" ht="13" x14ac:dyDescent="0.1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</row>
    <row r="260" spans="1:52" ht="13" x14ac:dyDescent="0.1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</row>
    <row r="261" spans="1:52" ht="13" x14ac:dyDescent="0.1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</row>
    <row r="262" spans="1:52" ht="13" x14ac:dyDescent="0.1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</row>
    <row r="263" spans="1:52" ht="13" x14ac:dyDescent="0.1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</row>
    <row r="264" spans="1:52" ht="13" x14ac:dyDescent="0.1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</row>
    <row r="265" spans="1:52" ht="13" x14ac:dyDescent="0.1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</row>
    <row r="266" spans="1:52" ht="13" x14ac:dyDescent="0.1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</row>
    <row r="267" spans="1:52" ht="13" x14ac:dyDescent="0.1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</row>
    <row r="268" spans="1:52" ht="13" x14ac:dyDescent="0.1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</row>
    <row r="269" spans="1:52" ht="13" x14ac:dyDescent="0.1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</row>
    <row r="270" spans="1:52" ht="13" x14ac:dyDescent="0.1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</row>
    <row r="271" spans="1:52" ht="13" x14ac:dyDescent="0.1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</row>
    <row r="272" spans="1:52" ht="13" x14ac:dyDescent="0.1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</row>
    <row r="273" spans="1:52" ht="13" x14ac:dyDescent="0.1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</row>
    <row r="274" spans="1:52" ht="13" x14ac:dyDescent="0.1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</row>
    <row r="275" spans="1:52" ht="13" x14ac:dyDescent="0.1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</row>
    <row r="276" spans="1:52" ht="13" x14ac:dyDescent="0.1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</row>
    <row r="277" spans="1:52" ht="13" x14ac:dyDescent="0.1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</row>
    <row r="278" spans="1:52" ht="13" x14ac:dyDescent="0.1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</row>
    <row r="279" spans="1:52" ht="13" x14ac:dyDescent="0.1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</row>
    <row r="280" spans="1:52" ht="13" x14ac:dyDescent="0.1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</row>
    <row r="281" spans="1:52" ht="13" x14ac:dyDescent="0.1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</row>
    <row r="282" spans="1:52" ht="13" x14ac:dyDescent="0.1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</row>
    <row r="283" spans="1:52" ht="13" x14ac:dyDescent="0.1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</row>
    <row r="284" spans="1:52" ht="13" x14ac:dyDescent="0.1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</row>
    <row r="285" spans="1:52" ht="13" x14ac:dyDescent="0.1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</row>
    <row r="286" spans="1:52" ht="13" x14ac:dyDescent="0.1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</row>
    <row r="287" spans="1:52" ht="13" x14ac:dyDescent="0.1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</row>
    <row r="288" spans="1:52" ht="13" x14ac:dyDescent="0.1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</row>
    <row r="289" spans="1:52" ht="13" x14ac:dyDescent="0.1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</row>
    <row r="290" spans="1:52" ht="13" x14ac:dyDescent="0.1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</row>
    <row r="291" spans="1:52" ht="13" x14ac:dyDescent="0.1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</row>
    <row r="292" spans="1:52" ht="13" x14ac:dyDescent="0.1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</row>
    <row r="293" spans="1:52" ht="13" x14ac:dyDescent="0.1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</row>
    <row r="294" spans="1:52" ht="13" x14ac:dyDescent="0.1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</row>
    <row r="295" spans="1:52" ht="13" x14ac:dyDescent="0.1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</row>
    <row r="296" spans="1:52" ht="13" x14ac:dyDescent="0.1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</row>
    <row r="297" spans="1:52" ht="13" x14ac:dyDescent="0.1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</row>
    <row r="298" spans="1:52" ht="13" x14ac:dyDescent="0.1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</row>
    <row r="299" spans="1:52" ht="13" x14ac:dyDescent="0.1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</row>
    <row r="300" spans="1:52" ht="13" x14ac:dyDescent="0.1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</row>
    <row r="301" spans="1:52" ht="13" x14ac:dyDescent="0.1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</row>
    <row r="302" spans="1:52" ht="13" x14ac:dyDescent="0.1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</row>
    <row r="303" spans="1:52" ht="13" x14ac:dyDescent="0.1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</row>
    <row r="304" spans="1:52" ht="13" x14ac:dyDescent="0.1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</row>
    <row r="305" spans="1:52" ht="13" x14ac:dyDescent="0.1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</row>
    <row r="306" spans="1:52" ht="13" x14ac:dyDescent="0.1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</row>
    <row r="307" spans="1:52" ht="13" x14ac:dyDescent="0.1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</row>
    <row r="308" spans="1:52" ht="13" x14ac:dyDescent="0.1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</row>
    <row r="309" spans="1:52" ht="13" x14ac:dyDescent="0.1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</row>
    <row r="310" spans="1:52" ht="13" x14ac:dyDescent="0.1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</row>
    <row r="311" spans="1:52" ht="13" x14ac:dyDescent="0.1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</row>
    <row r="312" spans="1:52" ht="13" x14ac:dyDescent="0.1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</row>
    <row r="313" spans="1:52" ht="13" x14ac:dyDescent="0.1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</row>
    <row r="314" spans="1:52" ht="13" x14ac:dyDescent="0.1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</row>
    <row r="315" spans="1:52" ht="13" x14ac:dyDescent="0.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</row>
    <row r="316" spans="1:52" ht="13" x14ac:dyDescent="0.1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</row>
    <row r="317" spans="1:52" ht="13" x14ac:dyDescent="0.1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</row>
    <row r="318" spans="1:52" ht="13" x14ac:dyDescent="0.1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</row>
    <row r="319" spans="1:52" ht="13" x14ac:dyDescent="0.1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</row>
    <row r="320" spans="1:52" ht="13" x14ac:dyDescent="0.1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</row>
    <row r="321" spans="1:52" ht="13" x14ac:dyDescent="0.1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</row>
    <row r="322" spans="1:52" ht="13" x14ac:dyDescent="0.1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</row>
    <row r="323" spans="1:52" ht="13" x14ac:dyDescent="0.1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</row>
    <row r="324" spans="1:52" ht="13" x14ac:dyDescent="0.1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</row>
    <row r="325" spans="1:52" ht="13" x14ac:dyDescent="0.1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</row>
    <row r="326" spans="1:52" ht="13" x14ac:dyDescent="0.1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</row>
    <row r="327" spans="1:52" ht="13" x14ac:dyDescent="0.1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</row>
    <row r="328" spans="1:52" ht="13" x14ac:dyDescent="0.1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</row>
    <row r="329" spans="1:52" ht="13" x14ac:dyDescent="0.1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</row>
    <row r="330" spans="1:52" ht="13" x14ac:dyDescent="0.1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</row>
    <row r="331" spans="1:52" ht="13" x14ac:dyDescent="0.1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</row>
    <row r="332" spans="1:52" ht="13" x14ac:dyDescent="0.1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</row>
    <row r="333" spans="1:52" ht="13" x14ac:dyDescent="0.1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</row>
    <row r="334" spans="1:52" ht="13" x14ac:dyDescent="0.1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</row>
    <row r="335" spans="1:52" ht="13" x14ac:dyDescent="0.1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</row>
    <row r="336" spans="1:52" ht="13" x14ac:dyDescent="0.1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</row>
    <row r="337" spans="1:52" ht="13" x14ac:dyDescent="0.1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</row>
    <row r="338" spans="1:52" ht="13" x14ac:dyDescent="0.1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</row>
    <row r="339" spans="1:52" ht="13" x14ac:dyDescent="0.1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</row>
    <row r="340" spans="1:52" ht="13" x14ac:dyDescent="0.1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</row>
    <row r="341" spans="1:52" ht="13" x14ac:dyDescent="0.1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</row>
    <row r="342" spans="1:52" ht="13" x14ac:dyDescent="0.1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</row>
    <row r="343" spans="1:52" ht="13" x14ac:dyDescent="0.1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</row>
    <row r="344" spans="1:52" ht="13" x14ac:dyDescent="0.1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</row>
    <row r="345" spans="1:52" ht="13" x14ac:dyDescent="0.1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</row>
    <row r="346" spans="1:52" ht="13" x14ac:dyDescent="0.1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</row>
    <row r="347" spans="1:52" ht="13" x14ac:dyDescent="0.1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</row>
    <row r="348" spans="1:52" ht="13" x14ac:dyDescent="0.1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</row>
    <row r="349" spans="1:52" ht="13" x14ac:dyDescent="0.1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</row>
    <row r="350" spans="1:52" ht="13" x14ac:dyDescent="0.1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</row>
    <row r="351" spans="1:52" ht="13" x14ac:dyDescent="0.1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</row>
    <row r="352" spans="1:52" ht="13" x14ac:dyDescent="0.1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</row>
    <row r="353" spans="1:52" ht="13" x14ac:dyDescent="0.1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</row>
    <row r="354" spans="1:52" ht="13" x14ac:dyDescent="0.1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</row>
    <row r="355" spans="1:52" ht="13" x14ac:dyDescent="0.1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</row>
    <row r="356" spans="1:52" ht="13" x14ac:dyDescent="0.1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</row>
    <row r="357" spans="1:52" ht="13" x14ac:dyDescent="0.1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</row>
    <row r="358" spans="1:52" ht="13" x14ac:dyDescent="0.1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</row>
    <row r="359" spans="1:52" ht="13" x14ac:dyDescent="0.1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</row>
    <row r="360" spans="1:52" ht="13" x14ac:dyDescent="0.1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</row>
    <row r="361" spans="1:52" ht="13" x14ac:dyDescent="0.1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</row>
    <row r="362" spans="1:52" ht="13" x14ac:dyDescent="0.1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</row>
    <row r="363" spans="1:52" ht="13" x14ac:dyDescent="0.1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</row>
    <row r="364" spans="1:52" ht="13" x14ac:dyDescent="0.1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</row>
    <row r="365" spans="1:52" ht="13" x14ac:dyDescent="0.1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</row>
    <row r="366" spans="1:52" ht="13" x14ac:dyDescent="0.1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</row>
    <row r="367" spans="1:52" ht="13" x14ac:dyDescent="0.1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</row>
    <row r="368" spans="1:52" ht="13" x14ac:dyDescent="0.1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</row>
    <row r="369" spans="1:52" ht="13" x14ac:dyDescent="0.1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</row>
    <row r="370" spans="1:52" ht="13" x14ac:dyDescent="0.1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</row>
    <row r="371" spans="1:52" ht="13" x14ac:dyDescent="0.1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</row>
    <row r="372" spans="1:52" ht="13" x14ac:dyDescent="0.1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</row>
    <row r="373" spans="1:52" ht="13" x14ac:dyDescent="0.1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</row>
    <row r="374" spans="1:52" ht="13" x14ac:dyDescent="0.1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</row>
    <row r="375" spans="1:52" ht="13" x14ac:dyDescent="0.1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</row>
    <row r="376" spans="1:52" ht="13" x14ac:dyDescent="0.1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</row>
    <row r="377" spans="1:52" ht="13" x14ac:dyDescent="0.1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</row>
    <row r="378" spans="1:52" ht="13" x14ac:dyDescent="0.1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</row>
    <row r="379" spans="1:52" ht="13" x14ac:dyDescent="0.1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</row>
    <row r="380" spans="1:52" ht="13" x14ac:dyDescent="0.1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</row>
    <row r="381" spans="1:52" ht="13" x14ac:dyDescent="0.1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</row>
    <row r="382" spans="1:52" ht="13" x14ac:dyDescent="0.1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</row>
    <row r="383" spans="1:52" ht="13" x14ac:dyDescent="0.1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</row>
    <row r="384" spans="1:52" ht="13" x14ac:dyDescent="0.1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</row>
    <row r="385" spans="1:52" ht="13" x14ac:dyDescent="0.1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</row>
    <row r="386" spans="1:52" ht="13" x14ac:dyDescent="0.1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</row>
    <row r="387" spans="1:52" ht="13" x14ac:dyDescent="0.1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</row>
    <row r="388" spans="1:52" ht="13" x14ac:dyDescent="0.1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</row>
    <row r="389" spans="1:52" ht="13" x14ac:dyDescent="0.1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</row>
    <row r="390" spans="1:52" ht="13" x14ac:dyDescent="0.1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</row>
    <row r="391" spans="1:52" ht="13" x14ac:dyDescent="0.1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</row>
    <row r="392" spans="1:52" ht="13" x14ac:dyDescent="0.1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</row>
    <row r="393" spans="1:52" ht="13" x14ac:dyDescent="0.1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</row>
    <row r="394" spans="1:52" ht="13" x14ac:dyDescent="0.1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</row>
    <row r="395" spans="1:52" ht="13" x14ac:dyDescent="0.1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</row>
    <row r="396" spans="1:52" ht="13" x14ac:dyDescent="0.1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</row>
    <row r="397" spans="1:52" ht="13" x14ac:dyDescent="0.1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</row>
    <row r="398" spans="1:52" ht="13" x14ac:dyDescent="0.1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</row>
    <row r="399" spans="1:52" ht="13" x14ac:dyDescent="0.1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</row>
    <row r="400" spans="1:52" ht="13" x14ac:dyDescent="0.1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</row>
    <row r="401" spans="1:52" ht="13" x14ac:dyDescent="0.1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</row>
    <row r="402" spans="1:52" ht="13" x14ac:dyDescent="0.1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</row>
    <row r="403" spans="1:52" ht="13" x14ac:dyDescent="0.1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</row>
    <row r="404" spans="1:52" ht="13" x14ac:dyDescent="0.1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</row>
    <row r="405" spans="1:52" ht="13" x14ac:dyDescent="0.1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</row>
    <row r="406" spans="1:52" ht="13" x14ac:dyDescent="0.1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</row>
    <row r="407" spans="1:52" ht="13" x14ac:dyDescent="0.1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</row>
    <row r="408" spans="1:52" ht="13" x14ac:dyDescent="0.1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</row>
    <row r="409" spans="1:52" ht="13" x14ac:dyDescent="0.1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</row>
    <row r="410" spans="1:52" ht="13" x14ac:dyDescent="0.1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</row>
    <row r="411" spans="1:52" ht="13" x14ac:dyDescent="0.1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</row>
    <row r="412" spans="1:52" ht="13" x14ac:dyDescent="0.1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</row>
    <row r="413" spans="1:52" ht="13" x14ac:dyDescent="0.1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</row>
    <row r="414" spans="1:52" ht="13" x14ac:dyDescent="0.1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</row>
    <row r="415" spans="1:52" ht="13" x14ac:dyDescent="0.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</row>
    <row r="416" spans="1:52" ht="13" x14ac:dyDescent="0.1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</row>
    <row r="417" spans="1:52" ht="13" x14ac:dyDescent="0.1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</row>
    <row r="418" spans="1:52" ht="13" x14ac:dyDescent="0.1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</row>
    <row r="419" spans="1:52" ht="13" x14ac:dyDescent="0.1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</row>
    <row r="420" spans="1:52" ht="13" x14ac:dyDescent="0.1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</row>
    <row r="421" spans="1:52" ht="13" x14ac:dyDescent="0.1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</row>
    <row r="422" spans="1:52" ht="13" x14ac:dyDescent="0.1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</row>
    <row r="423" spans="1:52" ht="13" x14ac:dyDescent="0.1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</row>
    <row r="424" spans="1:52" ht="13" x14ac:dyDescent="0.1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</row>
    <row r="425" spans="1:52" ht="13" x14ac:dyDescent="0.1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</row>
    <row r="426" spans="1:52" ht="13" x14ac:dyDescent="0.1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</row>
    <row r="427" spans="1:52" ht="13" x14ac:dyDescent="0.1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</row>
    <row r="428" spans="1:52" ht="13" x14ac:dyDescent="0.1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</row>
    <row r="429" spans="1:52" ht="13" x14ac:dyDescent="0.1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</row>
    <row r="430" spans="1:52" ht="13" x14ac:dyDescent="0.1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</row>
    <row r="431" spans="1:52" ht="13" x14ac:dyDescent="0.1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</row>
    <row r="432" spans="1:52" ht="13" x14ac:dyDescent="0.1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</row>
    <row r="433" spans="1:52" ht="13" x14ac:dyDescent="0.1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</row>
    <row r="434" spans="1:52" ht="13" x14ac:dyDescent="0.1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</row>
    <row r="435" spans="1:52" ht="13" x14ac:dyDescent="0.1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</row>
    <row r="436" spans="1:52" ht="13" x14ac:dyDescent="0.1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</row>
    <row r="437" spans="1:52" ht="13" x14ac:dyDescent="0.1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</row>
    <row r="438" spans="1:52" ht="13" x14ac:dyDescent="0.1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</row>
    <row r="439" spans="1:52" ht="13" x14ac:dyDescent="0.1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</row>
    <row r="440" spans="1:52" ht="13" x14ac:dyDescent="0.1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</row>
    <row r="441" spans="1:52" ht="13" x14ac:dyDescent="0.1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</row>
    <row r="442" spans="1:52" ht="13" x14ac:dyDescent="0.1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</row>
    <row r="443" spans="1:52" ht="13" x14ac:dyDescent="0.1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</row>
    <row r="444" spans="1:52" ht="13" x14ac:dyDescent="0.1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</row>
    <row r="445" spans="1:52" ht="13" x14ac:dyDescent="0.1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</row>
    <row r="446" spans="1:52" ht="13" x14ac:dyDescent="0.1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</row>
    <row r="447" spans="1:52" ht="13" x14ac:dyDescent="0.1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</row>
    <row r="448" spans="1:52" ht="13" x14ac:dyDescent="0.1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</row>
    <row r="449" spans="1:52" ht="13" x14ac:dyDescent="0.1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</row>
    <row r="450" spans="1:52" ht="13" x14ac:dyDescent="0.1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</row>
    <row r="451" spans="1:52" ht="13" x14ac:dyDescent="0.1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</row>
    <row r="452" spans="1:52" ht="13" x14ac:dyDescent="0.1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</row>
    <row r="453" spans="1:52" ht="13" x14ac:dyDescent="0.1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</row>
    <row r="454" spans="1:52" ht="13" x14ac:dyDescent="0.1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</row>
    <row r="455" spans="1:52" ht="13" x14ac:dyDescent="0.1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</row>
    <row r="456" spans="1:52" ht="13" x14ac:dyDescent="0.1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</row>
    <row r="457" spans="1:52" ht="13" x14ac:dyDescent="0.1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</row>
    <row r="458" spans="1:52" ht="13" x14ac:dyDescent="0.1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</row>
    <row r="459" spans="1:52" ht="13" x14ac:dyDescent="0.1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</row>
    <row r="460" spans="1:52" ht="13" x14ac:dyDescent="0.1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</row>
    <row r="461" spans="1:52" ht="13" x14ac:dyDescent="0.1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</row>
    <row r="462" spans="1:52" ht="13" x14ac:dyDescent="0.1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</row>
    <row r="463" spans="1:52" ht="13" x14ac:dyDescent="0.1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</row>
    <row r="464" spans="1:52" ht="13" x14ac:dyDescent="0.1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</row>
    <row r="465" spans="1:52" ht="13" x14ac:dyDescent="0.1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</row>
    <row r="466" spans="1:52" ht="13" x14ac:dyDescent="0.1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</row>
    <row r="467" spans="1:52" ht="13" x14ac:dyDescent="0.1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</row>
    <row r="468" spans="1:52" ht="13" x14ac:dyDescent="0.1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</row>
    <row r="469" spans="1:52" ht="13" x14ac:dyDescent="0.1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</row>
    <row r="470" spans="1:52" ht="13" x14ac:dyDescent="0.1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</row>
    <row r="471" spans="1:52" ht="13" x14ac:dyDescent="0.1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</row>
    <row r="472" spans="1:52" ht="13" x14ac:dyDescent="0.1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</row>
    <row r="473" spans="1:52" ht="13" x14ac:dyDescent="0.1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</row>
    <row r="474" spans="1:52" ht="13" x14ac:dyDescent="0.1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</row>
    <row r="475" spans="1:52" ht="13" x14ac:dyDescent="0.1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</row>
    <row r="476" spans="1:52" ht="13" x14ac:dyDescent="0.1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</row>
    <row r="477" spans="1:52" ht="13" x14ac:dyDescent="0.1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</row>
    <row r="478" spans="1:52" ht="13" x14ac:dyDescent="0.1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</row>
    <row r="479" spans="1:52" ht="13" x14ac:dyDescent="0.1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</row>
    <row r="480" spans="1:52" ht="13" x14ac:dyDescent="0.1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</row>
    <row r="481" spans="1:52" ht="13" x14ac:dyDescent="0.1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</row>
    <row r="482" spans="1:52" ht="13" x14ac:dyDescent="0.1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</row>
    <row r="483" spans="1:52" ht="13" x14ac:dyDescent="0.1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</row>
    <row r="484" spans="1:52" ht="13" x14ac:dyDescent="0.1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</row>
    <row r="485" spans="1:52" ht="13" x14ac:dyDescent="0.1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</row>
    <row r="486" spans="1:52" ht="13" x14ac:dyDescent="0.1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</row>
    <row r="487" spans="1:52" ht="13" x14ac:dyDescent="0.1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</row>
    <row r="488" spans="1:52" ht="13" x14ac:dyDescent="0.1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</row>
    <row r="489" spans="1:52" ht="13" x14ac:dyDescent="0.1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</row>
    <row r="490" spans="1:52" ht="13" x14ac:dyDescent="0.1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</row>
    <row r="491" spans="1:52" ht="13" x14ac:dyDescent="0.1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</row>
    <row r="492" spans="1:52" ht="13" x14ac:dyDescent="0.1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</row>
    <row r="493" spans="1:52" ht="13" x14ac:dyDescent="0.1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</row>
    <row r="494" spans="1:52" ht="13" x14ac:dyDescent="0.1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</row>
    <row r="495" spans="1:52" ht="13" x14ac:dyDescent="0.1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</row>
    <row r="496" spans="1:52" ht="13" x14ac:dyDescent="0.1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</row>
    <row r="497" spans="1:52" ht="13" x14ac:dyDescent="0.1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</row>
    <row r="498" spans="1:52" ht="13" x14ac:dyDescent="0.1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</row>
    <row r="499" spans="1:52" ht="13" x14ac:dyDescent="0.1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</row>
    <row r="500" spans="1:52" ht="13" x14ac:dyDescent="0.1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</row>
    <row r="501" spans="1:52" ht="13" x14ac:dyDescent="0.1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</row>
    <row r="502" spans="1:52" ht="13" x14ac:dyDescent="0.1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</row>
    <row r="503" spans="1:52" ht="13" x14ac:dyDescent="0.1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</row>
    <row r="504" spans="1:52" ht="13" x14ac:dyDescent="0.1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</row>
    <row r="505" spans="1:52" ht="13" x14ac:dyDescent="0.1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</row>
    <row r="506" spans="1:52" ht="13" x14ac:dyDescent="0.1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</row>
    <row r="507" spans="1:52" ht="13" x14ac:dyDescent="0.1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</row>
    <row r="508" spans="1:52" ht="13" x14ac:dyDescent="0.1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</row>
    <row r="509" spans="1:52" ht="13" x14ac:dyDescent="0.1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</row>
    <row r="510" spans="1:52" ht="13" x14ac:dyDescent="0.1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</row>
    <row r="511" spans="1:52" ht="13" x14ac:dyDescent="0.1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</row>
    <row r="512" spans="1:52" ht="13" x14ac:dyDescent="0.1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</row>
    <row r="513" spans="1:52" ht="13" x14ac:dyDescent="0.1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</row>
    <row r="514" spans="1:52" ht="13" x14ac:dyDescent="0.1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</row>
    <row r="515" spans="1:52" ht="13" x14ac:dyDescent="0.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</row>
    <row r="516" spans="1:52" ht="13" x14ac:dyDescent="0.1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</row>
    <row r="517" spans="1:52" ht="13" x14ac:dyDescent="0.1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</row>
    <row r="518" spans="1:52" ht="13" x14ac:dyDescent="0.1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</row>
    <row r="519" spans="1:52" ht="13" x14ac:dyDescent="0.1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</row>
    <row r="520" spans="1:52" ht="13" x14ac:dyDescent="0.1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</row>
    <row r="521" spans="1:52" ht="13" x14ac:dyDescent="0.1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</row>
    <row r="522" spans="1:52" ht="13" x14ac:dyDescent="0.1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</row>
    <row r="523" spans="1:52" ht="13" x14ac:dyDescent="0.1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</row>
    <row r="524" spans="1:52" ht="13" x14ac:dyDescent="0.1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</row>
    <row r="525" spans="1:52" ht="13" x14ac:dyDescent="0.1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</row>
    <row r="526" spans="1:52" ht="13" x14ac:dyDescent="0.1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</row>
    <row r="527" spans="1:52" ht="13" x14ac:dyDescent="0.1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</row>
    <row r="528" spans="1:52" ht="13" x14ac:dyDescent="0.1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</row>
    <row r="529" spans="1:52" ht="13" x14ac:dyDescent="0.1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</row>
    <row r="530" spans="1:52" ht="13" x14ac:dyDescent="0.1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</row>
    <row r="531" spans="1:52" ht="13" x14ac:dyDescent="0.1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</row>
    <row r="532" spans="1:52" ht="13" x14ac:dyDescent="0.1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</row>
    <row r="533" spans="1:52" ht="13" x14ac:dyDescent="0.1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</row>
    <row r="534" spans="1:52" ht="13" x14ac:dyDescent="0.1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</row>
    <row r="535" spans="1:52" ht="13" x14ac:dyDescent="0.1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</row>
    <row r="536" spans="1:52" ht="13" x14ac:dyDescent="0.1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</row>
    <row r="537" spans="1:52" ht="13" x14ac:dyDescent="0.1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</row>
    <row r="538" spans="1:52" ht="13" x14ac:dyDescent="0.1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</row>
    <row r="539" spans="1:52" ht="13" x14ac:dyDescent="0.1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</row>
    <row r="540" spans="1:52" ht="13" x14ac:dyDescent="0.1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</row>
    <row r="541" spans="1:52" ht="13" x14ac:dyDescent="0.1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</row>
    <row r="542" spans="1:52" ht="13" x14ac:dyDescent="0.1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</row>
    <row r="543" spans="1:52" ht="13" x14ac:dyDescent="0.1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</row>
    <row r="544" spans="1:52" ht="13" x14ac:dyDescent="0.1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</row>
    <row r="545" spans="1:52" ht="13" x14ac:dyDescent="0.1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</row>
    <row r="546" spans="1:52" ht="13" x14ac:dyDescent="0.1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</row>
    <row r="547" spans="1:52" ht="13" x14ac:dyDescent="0.1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</row>
    <row r="548" spans="1:52" ht="13" x14ac:dyDescent="0.1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</row>
    <row r="549" spans="1:52" ht="13" x14ac:dyDescent="0.1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</row>
    <row r="550" spans="1:52" ht="13" x14ac:dyDescent="0.1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</row>
    <row r="551" spans="1:52" ht="13" x14ac:dyDescent="0.1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</row>
    <row r="552" spans="1:52" ht="13" x14ac:dyDescent="0.1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</row>
    <row r="553" spans="1:52" ht="13" x14ac:dyDescent="0.1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</row>
    <row r="554" spans="1:52" ht="13" x14ac:dyDescent="0.1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</row>
    <row r="555" spans="1:52" ht="13" x14ac:dyDescent="0.1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</row>
    <row r="556" spans="1:52" ht="13" x14ac:dyDescent="0.1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</row>
    <row r="557" spans="1:52" ht="13" x14ac:dyDescent="0.1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</row>
    <row r="558" spans="1:52" ht="13" x14ac:dyDescent="0.1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</row>
    <row r="559" spans="1:52" ht="13" x14ac:dyDescent="0.1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</row>
    <row r="560" spans="1:52" ht="13" x14ac:dyDescent="0.1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</row>
    <row r="561" spans="1:52" ht="13" x14ac:dyDescent="0.1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</row>
    <row r="562" spans="1:52" ht="13" x14ac:dyDescent="0.1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</row>
    <row r="563" spans="1:52" ht="13" x14ac:dyDescent="0.1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</row>
    <row r="564" spans="1:52" ht="13" x14ac:dyDescent="0.1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</row>
    <row r="565" spans="1:52" ht="13" x14ac:dyDescent="0.1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</row>
    <row r="566" spans="1:52" ht="13" x14ac:dyDescent="0.1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</row>
    <row r="567" spans="1:52" ht="13" x14ac:dyDescent="0.1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</row>
    <row r="568" spans="1:52" ht="13" x14ac:dyDescent="0.1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</row>
    <row r="569" spans="1:52" ht="13" x14ac:dyDescent="0.1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</row>
    <row r="570" spans="1:52" ht="13" x14ac:dyDescent="0.1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</row>
    <row r="571" spans="1:52" ht="13" x14ac:dyDescent="0.1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</row>
    <row r="572" spans="1:52" ht="13" x14ac:dyDescent="0.1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</row>
    <row r="573" spans="1:52" ht="13" x14ac:dyDescent="0.1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</row>
    <row r="574" spans="1:52" ht="13" x14ac:dyDescent="0.1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</row>
    <row r="575" spans="1:52" ht="13" x14ac:dyDescent="0.1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</row>
    <row r="576" spans="1:52" ht="13" x14ac:dyDescent="0.1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</row>
    <row r="577" spans="1:52" ht="13" x14ac:dyDescent="0.1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</row>
    <row r="578" spans="1:52" ht="13" x14ac:dyDescent="0.1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</row>
    <row r="579" spans="1:52" ht="13" x14ac:dyDescent="0.1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</row>
    <row r="580" spans="1:52" ht="13" x14ac:dyDescent="0.1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</row>
    <row r="581" spans="1:52" ht="13" x14ac:dyDescent="0.1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</row>
    <row r="582" spans="1:52" ht="13" x14ac:dyDescent="0.1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</row>
    <row r="583" spans="1:52" ht="13" x14ac:dyDescent="0.1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</row>
    <row r="584" spans="1:52" ht="13" x14ac:dyDescent="0.1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</row>
    <row r="585" spans="1:52" ht="13" x14ac:dyDescent="0.1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</row>
    <row r="586" spans="1:52" ht="13" x14ac:dyDescent="0.1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</row>
    <row r="587" spans="1:52" ht="13" x14ac:dyDescent="0.1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</row>
    <row r="588" spans="1:52" ht="13" x14ac:dyDescent="0.1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</row>
    <row r="589" spans="1:52" ht="13" x14ac:dyDescent="0.1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</row>
    <row r="590" spans="1:52" ht="13" x14ac:dyDescent="0.1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</row>
    <row r="591" spans="1:52" ht="13" x14ac:dyDescent="0.1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</row>
    <row r="592" spans="1:52" ht="13" x14ac:dyDescent="0.1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</row>
    <row r="593" spans="1:52" ht="13" x14ac:dyDescent="0.1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</row>
    <row r="594" spans="1:52" ht="13" x14ac:dyDescent="0.1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</row>
    <row r="595" spans="1:52" ht="13" x14ac:dyDescent="0.1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</row>
    <row r="596" spans="1:52" ht="13" x14ac:dyDescent="0.1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</row>
    <row r="597" spans="1:52" ht="13" x14ac:dyDescent="0.1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</row>
    <row r="598" spans="1:52" ht="13" x14ac:dyDescent="0.1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</row>
    <row r="599" spans="1:52" ht="13" x14ac:dyDescent="0.1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</row>
    <row r="600" spans="1:52" ht="13" x14ac:dyDescent="0.1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</row>
    <row r="601" spans="1:52" ht="13" x14ac:dyDescent="0.1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</row>
    <row r="602" spans="1:52" ht="13" x14ac:dyDescent="0.1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</row>
    <row r="603" spans="1:52" ht="13" x14ac:dyDescent="0.1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</row>
    <row r="604" spans="1:52" ht="13" x14ac:dyDescent="0.1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</row>
    <row r="605" spans="1:52" ht="13" x14ac:dyDescent="0.1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</row>
    <row r="606" spans="1:52" ht="13" x14ac:dyDescent="0.1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</row>
    <row r="607" spans="1:52" ht="13" x14ac:dyDescent="0.1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</row>
    <row r="608" spans="1:52" ht="13" x14ac:dyDescent="0.1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</row>
    <row r="609" spans="1:52" ht="13" x14ac:dyDescent="0.1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</row>
    <row r="610" spans="1:52" ht="13" x14ac:dyDescent="0.1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</row>
    <row r="611" spans="1:52" ht="13" x14ac:dyDescent="0.1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</row>
    <row r="612" spans="1:52" ht="13" x14ac:dyDescent="0.1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</row>
    <row r="613" spans="1:52" ht="13" x14ac:dyDescent="0.1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</row>
    <row r="614" spans="1:52" ht="13" x14ac:dyDescent="0.1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</row>
    <row r="615" spans="1:52" ht="13" x14ac:dyDescent="0.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</row>
    <row r="616" spans="1:52" ht="13" x14ac:dyDescent="0.1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</row>
    <row r="617" spans="1:52" ht="13" x14ac:dyDescent="0.1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</row>
    <row r="618" spans="1:52" ht="13" x14ac:dyDescent="0.1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</row>
    <row r="619" spans="1:52" ht="13" x14ac:dyDescent="0.1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</row>
    <row r="620" spans="1:52" ht="13" x14ac:dyDescent="0.1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</row>
    <row r="621" spans="1:52" ht="13" x14ac:dyDescent="0.1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</row>
    <row r="622" spans="1:52" ht="13" x14ac:dyDescent="0.1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</row>
    <row r="623" spans="1:52" ht="13" x14ac:dyDescent="0.1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</row>
    <row r="624" spans="1:52" ht="13" x14ac:dyDescent="0.1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</row>
    <row r="625" spans="1:52" ht="13" x14ac:dyDescent="0.1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</row>
    <row r="626" spans="1:52" ht="13" x14ac:dyDescent="0.1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</row>
    <row r="627" spans="1:52" ht="13" x14ac:dyDescent="0.1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</row>
    <row r="628" spans="1:52" ht="13" x14ac:dyDescent="0.1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</row>
    <row r="629" spans="1:52" ht="13" x14ac:dyDescent="0.1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</row>
    <row r="630" spans="1:52" ht="13" x14ac:dyDescent="0.1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</row>
    <row r="631" spans="1:52" ht="13" x14ac:dyDescent="0.1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</row>
    <row r="632" spans="1:52" ht="13" x14ac:dyDescent="0.1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</row>
    <row r="633" spans="1:52" ht="13" x14ac:dyDescent="0.1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</row>
    <row r="634" spans="1:52" ht="13" x14ac:dyDescent="0.1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</row>
    <row r="635" spans="1:52" ht="13" x14ac:dyDescent="0.1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</row>
    <row r="636" spans="1:52" ht="13" x14ac:dyDescent="0.1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</row>
    <row r="637" spans="1:52" ht="13" x14ac:dyDescent="0.1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</row>
    <row r="638" spans="1:52" ht="13" x14ac:dyDescent="0.1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</row>
    <row r="639" spans="1:52" ht="13" x14ac:dyDescent="0.1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</row>
    <row r="640" spans="1:52" ht="13" x14ac:dyDescent="0.1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</row>
    <row r="641" spans="1:52" ht="13" x14ac:dyDescent="0.1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</row>
    <row r="642" spans="1:52" ht="13" x14ac:dyDescent="0.1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</row>
    <row r="643" spans="1:52" ht="13" x14ac:dyDescent="0.1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</row>
    <row r="644" spans="1:52" ht="13" x14ac:dyDescent="0.1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</row>
    <row r="645" spans="1:52" ht="13" x14ac:dyDescent="0.1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</row>
    <row r="646" spans="1:52" ht="13" x14ac:dyDescent="0.1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</row>
    <row r="647" spans="1:52" ht="13" x14ac:dyDescent="0.1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</row>
    <row r="648" spans="1:52" ht="13" x14ac:dyDescent="0.1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</row>
    <row r="649" spans="1:52" ht="13" x14ac:dyDescent="0.1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</row>
    <row r="650" spans="1:52" ht="13" x14ac:dyDescent="0.1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</row>
    <row r="651" spans="1:52" ht="13" x14ac:dyDescent="0.1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</row>
    <row r="652" spans="1:52" ht="13" x14ac:dyDescent="0.1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</row>
    <row r="653" spans="1:52" ht="13" x14ac:dyDescent="0.1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</row>
    <row r="654" spans="1:52" ht="13" x14ac:dyDescent="0.1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</row>
    <row r="655" spans="1:52" ht="13" x14ac:dyDescent="0.1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</row>
    <row r="656" spans="1:52" ht="13" x14ac:dyDescent="0.1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</row>
    <row r="657" spans="1:52" ht="13" x14ac:dyDescent="0.1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</row>
    <row r="658" spans="1:52" ht="13" x14ac:dyDescent="0.1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</row>
    <row r="659" spans="1:52" ht="13" x14ac:dyDescent="0.1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</row>
    <row r="660" spans="1:52" ht="13" x14ac:dyDescent="0.1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</row>
    <row r="661" spans="1:52" ht="13" x14ac:dyDescent="0.1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</row>
    <row r="662" spans="1:52" ht="13" x14ac:dyDescent="0.1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</row>
    <row r="663" spans="1:52" ht="13" x14ac:dyDescent="0.1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</row>
    <row r="664" spans="1:52" ht="13" x14ac:dyDescent="0.1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</row>
    <row r="665" spans="1:52" ht="13" x14ac:dyDescent="0.1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</row>
    <row r="666" spans="1:52" ht="13" x14ac:dyDescent="0.1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</row>
    <row r="667" spans="1:52" ht="13" x14ac:dyDescent="0.1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</row>
    <row r="668" spans="1:52" ht="13" x14ac:dyDescent="0.1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</row>
    <row r="669" spans="1:52" ht="13" x14ac:dyDescent="0.1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</row>
    <row r="670" spans="1:52" ht="13" x14ac:dyDescent="0.1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</row>
    <row r="671" spans="1:52" ht="13" x14ac:dyDescent="0.1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</row>
    <row r="672" spans="1:52" ht="13" x14ac:dyDescent="0.1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</row>
    <row r="673" spans="1:52" ht="13" x14ac:dyDescent="0.1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</row>
    <row r="674" spans="1:52" ht="13" x14ac:dyDescent="0.1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</row>
    <row r="675" spans="1:52" ht="13" x14ac:dyDescent="0.1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</row>
    <row r="676" spans="1:52" ht="13" x14ac:dyDescent="0.1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</row>
    <row r="677" spans="1:52" ht="13" x14ac:dyDescent="0.1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</row>
    <row r="678" spans="1:52" ht="13" x14ac:dyDescent="0.1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</row>
    <row r="679" spans="1:52" ht="13" x14ac:dyDescent="0.1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</row>
    <row r="680" spans="1:52" ht="13" x14ac:dyDescent="0.1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</row>
    <row r="681" spans="1:52" ht="13" x14ac:dyDescent="0.1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</row>
    <row r="682" spans="1:52" ht="13" x14ac:dyDescent="0.1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</row>
    <row r="683" spans="1:52" ht="13" x14ac:dyDescent="0.1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</row>
    <row r="684" spans="1:52" ht="13" x14ac:dyDescent="0.1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</row>
    <row r="685" spans="1:52" ht="13" x14ac:dyDescent="0.1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</row>
    <row r="686" spans="1:52" ht="13" x14ac:dyDescent="0.1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</row>
    <row r="687" spans="1:52" ht="13" x14ac:dyDescent="0.1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</row>
    <row r="688" spans="1:52" ht="13" x14ac:dyDescent="0.1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</row>
    <row r="689" spans="1:52" ht="13" x14ac:dyDescent="0.1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</row>
    <row r="690" spans="1:52" ht="13" x14ac:dyDescent="0.1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</row>
    <row r="691" spans="1:52" ht="13" x14ac:dyDescent="0.1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</row>
    <row r="692" spans="1:52" ht="13" x14ac:dyDescent="0.1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</row>
    <row r="693" spans="1:52" ht="13" x14ac:dyDescent="0.1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</row>
    <row r="694" spans="1:52" ht="13" x14ac:dyDescent="0.1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</row>
    <row r="695" spans="1:52" ht="13" x14ac:dyDescent="0.1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</row>
    <row r="696" spans="1:52" ht="13" x14ac:dyDescent="0.1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</row>
    <row r="697" spans="1:52" ht="13" x14ac:dyDescent="0.1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</row>
    <row r="698" spans="1:52" ht="13" x14ac:dyDescent="0.1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</row>
    <row r="699" spans="1:52" ht="13" x14ac:dyDescent="0.1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</row>
    <row r="700" spans="1:52" ht="13" x14ac:dyDescent="0.1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</row>
    <row r="701" spans="1:52" ht="13" x14ac:dyDescent="0.1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</row>
    <row r="702" spans="1:52" ht="13" x14ac:dyDescent="0.1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</row>
    <row r="703" spans="1:52" ht="13" x14ac:dyDescent="0.1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</row>
    <row r="704" spans="1:52" ht="13" x14ac:dyDescent="0.1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</row>
    <row r="705" spans="1:52" ht="13" x14ac:dyDescent="0.1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</row>
    <row r="706" spans="1:52" ht="13" x14ac:dyDescent="0.1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</row>
    <row r="707" spans="1:52" ht="13" x14ac:dyDescent="0.1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</row>
    <row r="708" spans="1:52" ht="13" x14ac:dyDescent="0.1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</row>
    <row r="709" spans="1:52" ht="13" x14ac:dyDescent="0.1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</row>
    <row r="710" spans="1:52" ht="13" x14ac:dyDescent="0.1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</row>
    <row r="711" spans="1:52" ht="13" x14ac:dyDescent="0.1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</row>
    <row r="712" spans="1:52" ht="13" x14ac:dyDescent="0.1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</row>
    <row r="713" spans="1:52" ht="13" x14ac:dyDescent="0.1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</row>
    <row r="714" spans="1:52" ht="13" x14ac:dyDescent="0.1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</row>
    <row r="715" spans="1:52" ht="13" x14ac:dyDescent="0.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</row>
    <row r="716" spans="1:52" ht="13" x14ac:dyDescent="0.1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</row>
    <row r="717" spans="1:52" ht="13" x14ac:dyDescent="0.1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</row>
    <row r="718" spans="1:52" ht="13" x14ac:dyDescent="0.1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</row>
    <row r="719" spans="1:52" ht="13" x14ac:dyDescent="0.1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</row>
    <row r="720" spans="1:52" ht="13" x14ac:dyDescent="0.1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</row>
    <row r="721" spans="1:52" ht="13" x14ac:dyDescent="0.1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</row>
    <row r="722" spans="1:52" ht="13" x14ac:dyDescent="0.1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</row>
    <row r="723" spans="1:52" ht="13" x14ac:dyDescent="0.1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</row>
    <row r="724" spans="1:52" ht="13" x14ac:dyDescent="0.1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</row>
    <row r="725" spans="1:52" ht="13" x14ac:dyDescent="0.1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</row>
    <row r="726" spans="1:52" ht="13" x14ac:dyDescent="0.1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</row>
    <row r="727" spans="1:52" ht="13" x14ac:dyDescent="0.1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</row>
    <row r="728" spans="1:52" ht="13" x14ac:dyDescent="0.1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</row>
    <row r="729" spans="1:52" ht="13" x14ac:dyDescent="0.1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</row>
    <row r="730" spans="1:52" ht="13" x14ac:dyDescent="0.1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</row>
    <row r="731" spans="1:52" ht="13" x14ac:dyDescent="0.1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</row>
    <row r="732" spans="1:52" ht="13" x14ac:dyDescent="0.1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</row>
    <row r="733" spans="1:52" ht="13" x14ac:dyDescent="0.1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</row>
    <row r="734" spans="1:52" ht="13" x14ac:dyDescent="0.1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</row>
    <row r="735" spans="1:52" ht="13" x14ac:dyDescent="0.1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</row>
    <row r="736" spans="1:52" ht="13" x14ac:dyDescent="0.1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</row>
    <row r="737" spans="1:52" ht="13" x14ac:dyDescent="0.1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</row>
    <row r="738" spans="1:52" ht="13" x14ac:dyDescent="0.1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</row>
    <row r="739" spans="1:52" ht="13" x14ac:dyDescent="0.1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</row>
    <row r="740" spans="1:52" ht="13" x14ac:dyDescent="0.1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</row>
    <row r="741" spans="1:52" ht="13" x14ac:dyDescent="0.1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</row>
    <row r="742" spans="1:52" ht="13" x14ac:dyDescent="0.1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</row>
    <row r="743" spans="1:52" ht="13" x14ac:dyDescent="0.1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</row>
    <row r="744" spans="1:52" ht="13" x14ac:dyDescent="0.1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</row>
    <row r="745" spans="1:52" ht="13" x14ac:dyDescent="0.1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</row>
    <row r="746" spans="1:52" ht="13" x14ac:dyDescent="0.1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</row>
    <row r="747" spans="1:52" ht="13" x14ac:dyDescent="0.1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</row>
    <row r="748" spans="1:52" ht="13" x14ac:dyDescent="0.1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</row>
    <row r="749" spans="1:52" ht="13" x14ac:dyDescent="0.1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</row>
    <row r="750" spans="1:52" ht="13" x14ac:dyDescent="0.1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</row>
    <row r="751" spans="1:52" ht="13" x14ac:dyDescent="0.1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</row>
    <row r="752" spans="1:52" ht="13" x14ac:dyDescent="0.1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</row>
    <row r="753" spans="1:52" ht="13" x14ac:dyDescent="0.1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</row>
    <row r="754" spans="1:52" ht="13" x14ac:dyDescent="0.1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</row>
    <row r="755" spans="1:52" ht="13" x14ac:dyDescent="0.1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</row>
    <row r="756" spans="1:52" ht="13" x14ac:dyDescent="0.1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</row>
    <row r="757" spans="1:52" ht="13" x14ac:dyDescent="0.1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</row>
    <row r="758" spans="1:52" ht="13" x14ac:dyDescent="0.1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</row>
    <row r="759" spans="1:52" ht="13" x14ac:dyDescent="0.1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</row>
    <row r="760" spans="1:52" ht="13" x14ac:dyDescent="0.1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</row>
    <row r="761" spans="1:52" ht="13" x14ac:dyDescent="0.1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</row>
    <row r="762" spans="1:52" ht="13" x14ac:dyDescent="0.1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</row>
    <row r="763" spans="1:52" ht="13" x14ac:dyDescent="0.1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</row>
    <row r="764" spans="1:52" ht="13" x14ac:dyDescent="0.1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</row>
    <row r="765" spans="1:52" ht="13" x14ac:dyDescent="0.1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</row>
    <row r="766" spans="1:52" ht="13" x14ac:dyDescent="0.1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</row>
    <row r="767" spans="1:52" ht="13" x14ac:dyDescent="0.1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</row>
    <row r="768" spans="1:52" ht="13" x14ac:dyDescent="0.1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</row>
    <row r="769" spans="1:52" ht="13" x14ac:dyDescent="0.1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</row>
    <row r="770" spans="1:52" ht="13" x14ac:dyDescent="0.1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</row>
    <row r="771" spans="1:52" ht="13" x14ac:dyDescent="0.1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</row>
    <row r="772" spans="1:52" ht="13" x14ac:dyDescent="0.1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</row>
    <row r="773" spans="1:52" ht="13" x14ac:dyDescent="0.1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</row>
    <row r="774" spans="1:52" ht="13" x14ac:dyDescent="0.1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</row>
    <row r="775" spans="1:52" ht="13" x14ac:dyDescent="0.1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</row>
    <row r="776" spans="1:52" ht="13" x14ac:dyDescent="0.1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</row>
    <row r="777" spans="1:52" ht="13" x14ac:dyDescent="0.1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</row>
    <row r="778" spans="1:52" ht="13" x14ac:dyDescent="0.1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</row>
    <row r="779" spans="1:52" ht="13" x14ac:dyDescent="0.1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</row>
    <row r="780" spans="1:52" ht="13" x14ac:dyDescent="0.1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</row>
    <row r="781" spans="1:52" ht="13" x14ac:dyDescent="0.1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</row>
    <row r="782" spans="1:52" ht="13" x14ac:dyDescent="0.1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</row>
    <row r="783" spans="1:52" ht="13" x14ac:dyDescent="0.1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</row>
    <row r="784" spans="1:52" ht="13" x14ac:dyDescent="0.1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</row>
    <row r="785" spans="1:52" ht="13" x14ac:dyDescent="0.1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</row>
    <row r="786" spans="1:52" ht="13" x14ac:dyDescent="0.1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</row>
    <row r="787" spans="1:52" ht="13" x14ac:dyDescent="0.1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</row>
    <row r="788" spans="1:52" ht="13" x14ac:dyDescent="0.1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</row>
    <row r="789" spans="1:52" ht="13" x14ac:dyDescent="0.1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</row>
    <row r="790" spans="1:52" ht="13" x14ac:dyDescent="0.1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</row>
    <row r="791" spans="1:52" ht="13" x14ac:dyDescent="0.1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</row>
    <row r="792" spans="1:52" ht="13" x14ac:dyDescent="0.1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</row>
    <row r="793" spans="1:52" ht="13" x14ac:dyDescent="0.1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</row>
    <row r="794" spans="1:52" ht="13" x14ac:dyDescent="0.1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</row>
    <row r="795" spans="1:52" ht="13" x14ac:dyDescent="0.1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</row>
    <row r="796" spans="1:52" ht="13" x14ac:dyDescent="0.1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</row>
    <row r="797" spans="1:52" ht="13" x14ac:dyDescent="0.1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</row>
    <row r="798" spans="1:52" ht="13" x14ac:dyDescent="0.1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</row>
    <row r="799" spans="1:52" ht="13" x14ac:dyDescent="0.1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</row>
    <row r="800" spans="1:52" ht="13" x14ac:dyDescent="0.1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</row>
    <row r="801" spans="1:52" ht="13" x14ac:dyDescent="0.1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</row>
    <row r="802" spans="1:52" ht="13" x14ac:dyDescent="0.1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</row>
    <row r="803" spans="1:52" ht="13" x14ac:dyDescent="0.1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</row>
    <row r="804" spans="1:52" ht="13" x14ac:dyDescent="0.1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</row>
    <row r="805" spans="1:52" ht="13" x14ac:dyDescent="0.1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</row>
    <row r="806" spans="1:52" ht="13" x14ac:dyDescent="0.1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</row>
    <row r="807" spans="1:52" ht="13" x14ac:dyDescent="0.1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</row>
    <row r="808" spans="1:52" ht="13" x14ac:dyDescent="0.1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</row>
    <row r="809" spans="1:52" ht="13" x14ac:dyDescent="0.1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</row>
    <row r="810" spans="1:52" ht="13" x14ac:dyDescent="0.1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</row>
    <row r="811" spans="1:52" ht="13" x14ac:dyDescent="0.1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</row>
    <row r="812" spans="1:52" ht="13" x14ac:dyDescent="0.1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</row>
    <row r="813" spans="1:52" ht="13" x14ac:dyDescent="0.1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</row>
    <row r="814" spans="1:52" ht="13" x14ac:dyDescent="0.1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</row>
    <row r="815" spans="1:52" ht="13" x14ac:dyDescent="0.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</row>
    <row r="816" spans="1:52" ht="13" x14ac:dyDescent="0.1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</row>
    <row r="817" spans="1:52" ht="13" x14ac:dyDescent="0.1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</row>
    <row r="818" spans="1:52" ht="13" x14ac:dyDescent="0.1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</row>
    <row r="819" spans="1:52" ht="13" x14ac:dyDescent="0.1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</row>
    <row r="820" spans="1:52" ht="13" x14ac:dyDescent="0.1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</row>
    <row r="821" spans="1:52" ht="13" x14ac:dyDescent="0.1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</row>
    <row r="822" spans="1:52" ht="13" x14ac:dyDescent="0.1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</row>
    <row r="823" spans="1:52" ht="13" x14ac:dyDescent="0.1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</row>
    <row r="824" spans="1:52" ht="13" x14ac:dyDescent="0.1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</row>
    <row r="825" spans="1:52" ht="13" x14ac:dyDescent="0.1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</row>
    <row r="826" spans="1:52" ht="13" x14ac:dyDescent="0.1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</row>
    <row r="827" spans="1:52" ht="13" x14ac:dyDescent="0.1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</row>
    <row r="828" spans="1:52" ht="13" x14ac:dyDescent="0.1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</row>
    <row r="829" spans="1:52" ht="13" x14ac:dyDescent="0.1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</row>
    <row r="830" spans="1:52" ht="13" x14ac:dyDescent="0.1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</row>
    <row r="831" spans="1:52" ht="13" x14ac:dyDescent="0.1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</row>
    <row r="832" spans="1:52" ht="13" x14ac:dyDescent="0.1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</row>
    <row r="833" spans="1:52" ht="13" x14ac:dyDescent="0.1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</row>
    <row r="834" spans="1:52" ht="13" x14ac:dyDescent="0.1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</row>
    <row r="835" spans="1:52" ht="13" x14ac:dyDescent="0.1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</row>
    <row r="836" spans="1:52" ht="13" x14ac:dyDescent="0.1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</row>
    <row r="837" spans="1:52" ht="13" x14ac:dyDescent="0.1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</row>
    <row r="838" spans="1:52" ht="13" x14ac:dyDescent="0.1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</row>
    <row r="839" spans="1:52" ht="13" x14ac:dyDescent="0.1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</row>
    <row r="840" spans="1:52" ht="13" x14ac:dyDescent="0.1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</row>
    <row r="841" spans="1:52" ht="13" x14ac:dyDescent="0.1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</row>
    <row r="842" spans="1:52" ht="13" x14ac:dyDescent="0.1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</row>
    <row r="843" spans="1:52" ht="13" x14ac:dyDescent="0.1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</row>
    <row r="844" spans="1:52" ht="13" x14ac:dyDescent="0.1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</row>
    <row r="845" spans="1:52" ht="13" x14ac:dyDescent="0.1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</row>
    <row r="846" spans="1:52" ht="13" x14ac:dyDescent="0.1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</row>
    <row r="847" spans="1:52" ht="13" x14ac:dyDescent="0.1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</row>
    <row r="848" spans="1:52" ht="13" x14ac:dyDescent="0.1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</row>
    <row r="849" spans="1:52" ht="13" x14ac:dyDescent="0.1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</row>
    <row r="850" spans="1:52" ht="13" x14ac:dyDescent="0.1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</row>
    <row r="851" spans="1:52" ht="13" x14ac:dyDescent="0.1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</row>
    <row r="852" spans="1:52" ht="13" x14ac:dyDescent="0.1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</row>
    <row r="853" spans="1:52" ht="13" x14ac:dyDescent="0.1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</row>
    <row r="854" spans="1:52" ht="13" x14ac:dyDescent="0.1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</row>
    <row r="855" spans="1:52" ht="13" x14ac:dyDescent="0.1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</row>
    <row r="856" spans="1:52" ht="13" x14ac:dyDescent="0.1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</row>
    <row r="857" spans="1:52" ht="13" x14ac:dyDescent="0.1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</row>
    <row r="858" spans="1:52" ht="13" x14ac:dyDescent="0.1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</row>
    <row r="859" spans="1:52" ht="13" x14ac:dyDescent="0.1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</row>
    <row r="860" spans="1:52" ht="13" x14ac:dyDescent="0.1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</row>
    <row r="861" spans="1:52" ht="13" x14ac:dyDescent="0.1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</row>
    <row r="862" spans="1:52" ht="13" x14ac:dyDescent="0.1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</row>
    <row r="863" spans="1:52" ht="13" x14ac:dyDescent="0.1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</row>
    <row r="864" spans="1:52" ht="13" x14ac:dyDescent="0.1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</row>
    <row r="865" spans="1:52" ht="13" x14ac:dyDescent="0.1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</row>
    <row r="866" spans="1:52" ht="13" x14ac:dyDescent="0.1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</row>
    <row r="867" spans="1:52" ht="13" x14ac:dyDescent="0.1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</row>
    <row r="868" spans="1:52" ht="13" x14ac:dyDescent="0.1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</row>
    <row r="869" spans="1:52" ht="13" x14ac:dyDescent="0.1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</row>
    <row r="870" spans="1:52" ht="13" x14ac:dyDescent="0.1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</row>
    <row r="871" spans="1:52" ht="13" x14ac:dyDescent="0.1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</row>
    <row r="872" spans="1:52" ht="13" x14ac:dyDescent="0.1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</row>
    <row r="873" spans="1:52" ht="13" x14ac:dyDescent="0.1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</row>
    <row r="874" spans="1:52" ht="13" x14ac:dyDescent="0.1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</row>
    <row r="875" spans="1:52" ht="13" x14ac:dyDescent="0.1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</row>
    <row r="876" spans="1:52" ht="13" x14ac:dyDescent="0.1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</row>
    <row r="877" spans="1:52" ht="13" x14ac:dyDescent="0.1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</row>
    <row r="878" spans="1:52" ht="13" x14ac:dyDescent="0.1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</row>
    <row r="879" spans="1:52" ht="13" x14ac:dyDescent="0.1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</row>
    <row r="880" spans="1:52" ht="13" x14ac:dyDescent="0.1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</row>
    <row r="881" spans="1:52" ht="13" x14ac:dyDescent="0.1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</row>
    <row r="882" spans="1:52" ht="13" x14ac:dyDescent="0.1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</row>
    <row r="883" spans="1:52" ht="13" x14ac:dyDescent="0.1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</row>
    <row r="884" spans="1:52" ht="13" x14ac:dyDescent="0.1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</row>
    <row r="885" spans="1:52" ht="13" x14ac:dyDescent="0.1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</row>
    <row r="886" spans="1:52" ht="13" x14ac:dyDescent="0.1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</row>
    <row r="887" spans="1:52" ht="13" x14ac:dyDescent="0.1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</row>
    <row r="888" spans="1:52" ht="13" x14ac:dyDescent="0.1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</row>
    <row r="889" spans="1:52" ht="13" x14ac:dyDescent="0.1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</row>
    <row r="890" spans="1:52" ht="13" x14ac:dyDescent="0.1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</row>
    <row r="891" spans="1:52" ht="13" x14ac:dyDescent="0.1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</row>
    <row r="892" spans="1:52" ht="13" x14ac:dyDescent="0.1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</row>
    <row r="893" spans="1:52" ht="13" x14ac:dyDescent="0.1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</row>
    <row r="894" spans="1:52" ht="13" x14ac:dyDescent="0.1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</row>
    <row r="895" spans="1:52" ht="13" x14ac:dyDescent="0.1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</row>
    <row r="896" spans="1:52" ht="13" x14ac:dyDescent="0.1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</row>
    <row r="897" spans="1:52" ht="13" x14ac:dyDescent="0.1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</row>
    <row r="898" spans="1:52" ht="13" x14ac:dyDescent="0.1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</row>
    <row r="899" spans="1:52" ht="13" x14ac:dyDescent="0.1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</row>
    <row r="900" spans="1:52" ht="13" x14ac:dyDescent="0.1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</row>
    <row r="901" spans="1:52" ht="13" x14ac:dyDescent="0.1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</row>
    <row r="902" spans="1:52" ht="13" x14ac:dyDescent="0.1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</row>
    <row r="903" spans="1:52" ht="13" x14ac:dyDescent="0.1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</row>
    <row r="904" spans="1:52" ht="13" x14ac:dyDescent="0.1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</row>
    <row r="905" spans="1:52" ht="13" x14ac:dyDescent="0.1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</row>
    <row r="906" spans="1:52" ht="13" x14ac:dyDescent="0.1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</row>
    <row r="907" spans="1:52" ht="13" x14ac:dyDescent="0.1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</row>
    <row r="908" spans="1:52" ht="13" x14ac:dyDescent="0.1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</row>
    <row r="909" spans="1:52" ht="13" x14ac:dyDescent="0.1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</row>
    <row r="910" spans="1:52" ht="13" x14ac:dyDescent="0.1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</row>
    <row r="911" spans="1:52" ht="13" x14ac:dyDescent="0.1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</row>
    <row r="912" spans="1:52" ht="13" x14ac:dyDescent="0.1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</row>
    <row r="913" spans="1:52" ht="13" x14ac:dyDescent="0.1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</row>
    <row r="914" spans="1:52" ht="13" x14ac:dyDescent="0.1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</row>
    <row r="915" spans="1:52" ht="13" x14ac:dyDescent="0.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</row>
    <row r="916" spans="1:52" ht="13" x14ac:dyDescent="0.1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</row>
    <row r="917" spans="1:52" ht="13" x14ac:dyDescent="0.1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</row>
    <row r="918" spans="1:52" ht="13" x14ac:dyDescent="0.1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</row>
    <row r="919" spans="1:52" ht="13" x14ac:dyDescent="0.1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</row>
    <row r="920" spans="1:52" ht="13" x14ac:dyDescent="0.1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</row>
    <row r="921" spans="1:52" ht="13" x14ac:dyDescent="0.1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</row>
    <row r="922" spans="1:52" ht="13" x14ac:dyDescent="0.1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</row>
    <row r="923" spans="1:52" ht="13" x14ac:dyDescent="0.1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</row>
    <row r="924" spans="1:52" ht="13" x14ac:dyDescent="0.1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</row>
    <row r="925" spans="1:52" ht="13" x14ac:dyDescent="0.1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</row>
    <row r="926" spans="1:52" ht="13" x14ac:dyDescent="0.1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</row>
    <row r="927" spans="1:52" ht="13" x14ac:dyDescent="0.1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</row>
    <row r="928" spans="1:52" ht="13" x14ac:dyDescent="0.1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</row>
    <row r="929" spans="1:52" ht="13" x14ac:dyDescent="0.1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</row>
    <row r="930" spans="1:52" ht="13" x14ac:dyDescent="0.1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</row>
    <row r="931" spans="1:52" ht="13" x14ac:dyDescent="0.1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</row>
    <row r="932" spans="1:52" ht="13" x14ac:dyDescent="0.1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</row>
    <row r="933" spans="1:52" ht="13" x14ac:dyDescent="0.1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</row>
    <row r="934" spans="1:52" ht="13" x14ac:dyDescent="0.1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</row>
    <row r="935" spans="1:52" ht="13" x14ac:dyDescent="0.1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</row>
    <row r="936" spans="1:52" ht="13" x14ac:dyDescent="0.1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</row>
    <row r="937" spans="1:52" ht="13" x14ac:dyDescent="0.1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</row>
    <row r="938" spans="1:52" ht="13" x14ac:dyDescent="0.1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</row>
    <row r="939" spans="1:52" ht="13" x14ac:dyDescent="0.1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</row>
    <row r="940" spans="1:52" ht="13" x14ac:dyDescent="0.1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</row>
    <row r="941" spans="1:52" ht="13" x14ac:dyDescent="0.1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</row>
    <row r="942" spans="1:52" ht="13" x14ac:dyDescent="0.1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</row>
    <row r="943" spans="1:52" ht="13" x14ac:dyDescent="0.1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</row>
    <row r="944" spans="1:52" ht="13" x14ac:dyDescent="0.1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</row>
    <row r="945" spans="1:52" ht="13" x14ac:dyDescent="0.1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</row>
    <row r="946" spans="1:52" ht="13" x14ac:dyDescent="0.1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</row>
    <row r="947" spans="1:52" ht="13" x14ac:dyDescent="0.1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</row>
    <row r="948" spans="1:52" ht="13" x14ac:dyDescent="0.1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</row>
    <row r="949" spans="1:52" ht="13" x14ac:dyDescent="0.1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</row>
    <row r="950" spans="1:52" ht="13" x14ac:dyDescent="0.1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</row>
    <row r="951" spans="1:52" ht="13" x14ac:dyDescent="0.1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</row>
    <row r="952" spans="1:52" ht="13" x14ac:dyDescent="0.1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</row>
    <row r="953" spans="1:52" ht="13" x14ac:dyDescent="0.1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</row>
    <row r="954" spans="1:52" ht="13" x14ac:dyDescent="0.1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</row>
    <row r="955" spans="1:52" ht="13" x14ac:dyDescent="0.1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</row>
    <row r="956" spans="1:52" ht="13" x14ac:dyDescent="0.1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</row>
    <row r="957" spans="1:52" ht="13" x14ac:dyDescent="0.1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</row>
    <row r="958" spans="1:52" ht="13" x14ac:dyDescent="0.1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</row>
    <row r="959" spans="1:52" ht="13" x14ac:dyDescent="0.1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</row>
    <row r="960" spans="1:52" ht="13" x14ac:dyDescent="0.1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</row>
    <row r="961" spans="1:52" ht="13" x14ac:dyDescent="0.1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</row>
    <row r="962" spans="1:52" ht="13" x14ac:dyDescent="0.1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</row>
    <row r="963" spans="1:52" ht="13" x14ac:dyDescent="0.1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</row>
    <row r="964" spans="1:52" ht="13" x14ac:dyDescent="0.1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</row>
    <row r="965" spans="1:52" ht="13" x14ac:dyDescent="0.1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</row>
    <row r="966" spans="1:52" ht="13" x14ac:dyDescent="0.1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</row>
    <row r="967" spans="1:52" ht="13" x14ac:dyDescent="0.1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</row>
    <row r="968" spans="1:52" ht="13" x14ac:dyDescent="0.1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</row>
    <row r="969" spans="1:52" ht="13" x14ac:dyDescent="0.1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</row>
    <row r="970" spans="1:52" ht="13" x14ac:dyDescent="0.1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</row>
    <row r="971" spans="1:52" ht="13" x14ac:dyDescent="0.1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</row>
    <row r="972" spans="1:52" ht="13" x14ac:dyDescent="0.1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</row>
    <row r="973" spans="1:52" ht="13" x14ac:dyDescent="0.1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</row>
    <row r="974" spans="1:52" ht="13" x14ac:dyDescent="0.1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</row>
    <row r="975" spans="1:52" ht="13" x14ac:dyDescent="0.1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</row>
    <row r="976" spans="1:52" ht="13" x14ac:dyDescent="0.1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</row>
    <row r="977" spans="1:52" ht="13" x14ac:dyDescent="0.1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</row>
    <row r="978" spans="1:52" ht="13" x14ac:dyDescent="0.1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</row>
    <row r="979" spans="1:52" ht="13" x14ac:dyDescent="0.1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</row>
    <row r="980" spans="1:52" ht="13" x14ac:dyDescent="0.1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</row>
    <row r="981" spans="1:52" ht="13" x14ac:dyDescent="0.1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</row>
    <row r="982" spans="1:52" ht="13" x14ac:dyDescent="0.1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</row>
    <row r="983" spans="1:52" ht="13" x14ac:dyDescent="0.1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</row>
    <row r="984" spans="1:52" ht="13" x14ac:dyDescent="0.1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</row>
    <row r="985" spans="1:52" ht="13" x14ac:dyDescent="0.1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</row>
    <row r="986" spans="1:52" ht="13" x14ac:dyDescent="0.1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</row>
    <row r="987" spans="1:52" ht="13" x14ac:dyDescent="0.1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</row>
    <row r="988" spans="1:52" ht="13" x14ac:dyDescent="0.1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</row>
    <row r="989" spans="1:52" ht="13" x14ac:dyDescent="0.1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</row>
    <row r="990" spans="1:52" ht="13" x14ac:dyDescent="0.1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</row>
    <row r="991" spans="1:52" ht="13" x14ac:dyDescent="0.1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</row>
    <row r="992" spans="1:52" ht="13" x14ac:dyDescent="0.1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</row>
    <row r="993" spans="1:52" ht="13" x14ac:dyDescent="0.1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</row>
    <row r="994" spans="1:52" ht="13" x14ac:dyDescent="0.1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</row>
    <row r="995" spans="1:52" ht="13" x14ac:dyDescent="0.1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</row>
    <row r="996" spans="1:52" ht="13" x14ac:dyDescent="0.1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</row>
    <row r="997" spans="1:52" ht="13" x14ac:dyDescent="0.1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</row>
    <row r="998" spans="1:52" ht="13" x14ac:dyDescent="0.1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</row>
    <row r="999" spans="1:52" ht="13" x14ac:dyDescent="0.1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</row>
    <row r="1000" spans="1:52" ht="13" x14ac:dyDescent="0.15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</row>
    <row r="1001" spans="1:52" ht="13" x14ac:dyDescent="0.15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</row>
    <row r="1002" spans="1:52" ht="13" x14ac:dyDescent="0.15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</row>
    <row r="1003" spans="1:52" ht="13" x14ac:dyDescent="0.15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</row>
    <row r="1004" spans="1:52" ht="13" x14ac:dyDescent="0.15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</row>
    <row r="1005" spans="1:52" ht="13" x14ac:dyDescent="0.15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</row>
    <row r="1006" spans="1:52" ht="13" x14ac:dyDescent="0.15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</row>
    <row r="1007" spans="1:52" ht="13" x14ac:dyDescent="0.15">
      <c r="A1007" s="30"/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</row>
    <row r="1008" spans="1:52" ht="13" x14ac:dyDescent="0.15">
      <c r="A1008" s="30"/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30"/>
      <c r="AH1008" s="30"/>
      <c r="AI1008" s="30"/>
      <c r="AJ1008" s="30"/>
      <c r="AK1008" s="30"/>
      <c r="AL1008" s="30"/>
      <c r="AM1008" s="30"/>
      <c r="AN1008" s="30"/>
      <c r="AO1008" s="30"/>
      <c r="AP1008" s="30"/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</row>
    <row r="1009" spans="1:52" ht="13" x14ac:dyDescent="0.15">
      <c r="A1009" s="30"/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30"/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</row>
    <row r="1010" spans="1:52" ht="13" x14ac:dyDescent="0.15">
      <c r="A1010" s="30"/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30"/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</row>
    <row r="1011" spans="1:52" ht="13" x14ac:dyDescent="0.15">
      <c r="A1011" s="30"/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30"/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</row>
    <row r="1012" spans="1:52" ht="13" x14ac:dyDescent="0.15">
      <c r="A1012" s="30"/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30"/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</row>
    <row r="1013" spans="1:52" ht="13" x14ac:dyDescent="0.15">
      <c r="A1013" s="30"/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30"/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</row>
    <row r="1014" spans="1:52" ht="13" x14ac:dyDescent="0.15">
      <c r="A1014" s="30"/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30"/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</row>
    <row r="1015" spans="1:52" ht="13" x14ac:dyDescent="0.15">
      <c r="A1015" s="30"/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30"/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</row>
    <row r="1016" spans="1:52" ht="13" x14ac:dyDescent="0.15">
      <c r="A1016" s="30"/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  <c r="AD1016" s="30"/>
      <c r="AE1016" s="30"/>
      <c r="AF1016" s="30"/>
      <c r="AG1016" s="30"/>
      <c r="AH1016" s="30"/>
      <c r="AI1016" s="30"/>
      <c r="AJ1016" s="30"/>
      <c r="AK1016" s="30"/>
      <c r="AL1016" s="30"/>
      <c r="AM1016" s="30"/>
      <c r="AN1016" s="30"/>
      <c r="AO1016" s="30"/>
      <c r="AP1016" s="30"/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</row>
    <row r="1017" spans="1:52" ht="13" x14ac:dyDescent="0.15">
      <c r="A1017" s="30"/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30"/>
      <c r="AG1017" s="30"/>
      <c r="AH1017" s="30"/>
      <c r="AI1017" s="30"/>
      <c r="AJ1017" s="30"/>
      <c r="AK1017" s="30"/>
      <c r="AL1017" s="30"/>
      <c r="AM1017" s="30"/>
      <c r="AN1017" s="30"/>
      <c r="AO1017" s="30"/>
      <c r="AP1017" s="30"/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</row>
    <row r="1018" spans="1:52" ht="13" x14ac:dyDescent="0.15">
      <c r="A1018" s="30"/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  <c r="AC1018" s="30"/>
      <c r="AD1018" s="30"/>
      <c r="AE1018" s="30"/>
      <c r="AF1018" s="30"/>
      <c r="AG1018" s="30"/>
      <c r="AH1018" s="30"/>
      <c r="AI1018" s="30"/>
      <c r="AJ1018" s="30"/>
      <c r="AK1018" s="30"/>
      <c r="AL1018" s="30"/>
      <c r="AM1018" s="30"/>
      <c r="AN1018" s="30"/>
      <c r="AO1018" s="30"/>
      <c r="AP1018" s="30"/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</row>
    <row r="1019" spans="1:52" ht="13" x14ac:dyDescent="0.15">
      <c r="A1019" s="30"/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0"/>
      <c r="AH1019" s="30"/>
      <c r="AI1019" s="30"/>
      <c r="AJ1019" s="30"/>
      <c r="AK1019" s="30"/>
      <c r="AL1019" s="30"/>
      <c r="AM1019" s="30"/>
      <c r="AN1019" s="30"/>
      <c r="AO1019" s="30"/>
      <c r="AP1019" s="30"/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</row>
    <row r="1020" spans="1:52" ht="13" x14ac:dyDescent="0.15">
      <c r="A1020" s="30"/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30"/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</row>
  </sheetData>
  <mergeCells count="55">
    <mergeCell ref="AH2:AZ2"/>
    <mergeCell ref="B1:AZ1"/>
    <mergeCell ref="X3:Y3"/>
    <mergeCell ref="AA3:AB3"/>
    <mergeCell ref="B2:Q2"/>
    <mergeCell ref="R2:AG2"/>
    <mergeCell ref="AK3:AL3"/>
    <mergeCell ref="AN3:AO3"/>
    <mergeCell ref="N3:O3"/>
    <mergeCell ref="K3:L3"/>
    <mergeCell ref="B3:C3"/>
    <mergeCell ref="AQ3:AR3"/>
    <mergeCell ref="AD3:AE3"/>
    <mergeCell ref="AF3:AF4"/>
    <mergeCell ref="AJ3:AJ4"/>
    <mergeCell ref="AM3:AM4"/>
    <mergeCell ref="AV3:AV4"/>
    <mergeCell ref="AT3:AU3"/>
    <mergeCell ref="AW3:AX3"/>
    <mergeCell ref="AZ3:AZ4"/>
    <mergeCell ref="AY3:AY4"/>
    <mergeCell ref="AC3:AC4"/>
    <mergeCell ref="AS3:AS4"/>
    <mergeCell ref="AP3:AP4"/>
    <mergeCell ref="H3:I3"/>
    <mergeCell ref="E3:F3"/>
    <mergeCell ref="AH3:AI3"/>
    <mergeCell ref="AG3:AG4"/>
    <mergeCell ref="Q3:Q4"/>
    <mergeCell ref="P3:P4"/>
    <mergeCell ref="A1:A4"/>
    <mergeCell ref="D3:D4"/>
    <mergeCell ref="J3:J4"/>
    <mergeCell ref="M3:M4"/>
    <mergeCell ref="G3:G4"/>
    <mergeCell ref="R3:S3"/>
    <mergeCell ref="U3:V3"/>
    <mergeCell ref="T3:T4"/>
    <mergeCell ref="Z3:Z4"/>
    <mergeCell ref="W3:W4"/>
    <mergeCell ref="AW22:AX22"/>
    <mergeCell ref="AT22:AU22"/>
    <mergeCell ref="K22:L22"/>
    <mergeCell ref="E22:F22"/>
    <mergeCell ref="B22:C22"/>
    <mergeCell ref="N22:O22"/>
    <mergeCell ref="AQ22:AR22"/>
    <mergeCell ref="R22:S22"/>
    <mergeCell ref="AH22:AI22"/>
    <mergeCell ref="AD22:AE22"/>
    <mergeCell ref="AK22:AL22"/>
    <mergeCell ref="AN22:AO22"/>
    <mergeCell ref="AA22:AB22"/>
    <mergeCell ref="U22:V22"/>
    <mergeCell ref="X22:Y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900FF"/>
    <outlinePr summaryBelow="0" summaryRight="0"/>
  </sheetPr>
  <dimension ref="A1:BF1020"/>
  <sheetViews>
    <sheetView workbookViewId="0">
      <pane xSplit="1" topLeftCell="AM1" activePane="topRight" state="frozen"/>
      <selection pane="topRight" activeCell="BF23" sqref="BF23"/>
    </sheetView>
  </sheetViews>
  <sheetFormatPr baseColWidth="10" defaultColWidth="14.5" defaultRowHeight="15.75" customHeight="1" x14ac:dyDescent="0.15"/>
  <cols>
    <col min="1" max="1" width="18.33203125" customWidth="1"/>
    <col min="2" max="12" width="8.83203125" customWidth="1"/>
    <col min="13" max="13" width="7.83203125" customWidth="1"/>
    <col min="14" max="15" width="7" customWidth="1"/>
    <col min="16" max="58" width="8.83203125" customWidth="1"/>
  </cols>
  <sheetData>
    <row r="1" spans="1:58" ht="15.75" customHeight="1" x14ac:dyDescent="0.15">
      <c r="A1" s="123" t="s">
        <v>0</v>
      </c>
      <c r="B1" s="132" t="s">
        <v>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4"/>
    </row>
    <row r="2" spans="1:58" ht="15.75" customHeight="1" x14ac:dyDescent="0.15">
      <c r="A2" s="124"/>
      <c r="B2" s="129">
        <v>43422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1"/>
      <c r="R2" s="135">
        <f>B2+1</f>
        <v>43423</v>
      </c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7"/>
      <c r="AN2" s="135">
        <f>R2+1</f>
        <v>43424</v>
      </c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7"/>
    </row>
    <row r="3" spans="1:58" ht="15.75" customHeight="1" x14ac:dyDescent="0.15">
      <c r="A3" s="124"/>
      <c r="B3" s="128" t="s">
        <v>2</v>
      </c>
      <c r="C3" s="119"/>
      <c r="D3" s="120" t="s">
        <v>3</v>
      </c>
      <c r="E3" s="118" t="s">
        <v>4</v>
      </c>
      <c r="F3" s="119"/>
      <c r="G3" s="120" t="s">
        <v>3</v>
      </c>
      <c r="H3" s="118" t="s">
        <v>5</v>
      </c>
      <c r="I3" s="119"/>
      <c r="J3" s="120" t="s">
        <v>3</v>
      </c>
      <c r="K3" s="118" t="s">
        <v>6</v>
      </c>
      <c r="L3" s="119"/>
      <c r="M3" s="120" t="s">
        <v>3</v>
      </c>
      <c r="N3" s="118" t="s">
        <v>7</v>
      </c>
      <c r="O3" s="119"/>
      <c r="P3" s="120" t="s">
        <v>3</v>
      </c>
      <c r="Q3" s="126" t="s">
        <v>8</v>
      </c>
      <c r="R3" s="118" t="s">
        <v>2</v>
      </c>
      <c r="S3" s="119"/>
      <c r="T3" s="136" t="s">
        <v>3</v>
      </c>
      <c r="U3" s="118" t="s">
        <v>4</v>
      </c>
      <c r="V3" s="119"/>
      <c r="W3" s="136" t="s">
        <v>3</v>
      </c>
      <c r="X3" s="118" t="s">
        <v>9</v>
      </c>
      <c r="Y3" s="119"/>
      <c r="Z3" s="120" t="s">
        <v>3</v>
      </c>
      <c r="AA3" s="118" t="s">
        <v>5</v>
      </c>
      <c r="AB3" s="119"/>
      <c r="AC3" s="120" t="s">
        <v>3</v>
      </c>
      <c r="AD3" s="118" t="s">
        <v>7</v>
      </c>
      <c r="AE3" s="119"/>
      <c r="AF3" s="120" t="s">
        <v>3</v>
      </c>
      <c r="AG3" s="118" t="s">
        <v>6</v>
      </c>
      <c r="AH3" s="119"/>
      <c r="AI3" s="120" t="s">
        <v>3</v>
      </c>
      <c r="AJ3" s="118" t="s">
        <v>10</v>
      </c>
      <c r="AK3" s="119"/>
      <c r="AL3" s="120" t="s">
        <v>3</v>
      </c>
      <c r="AM3" s="126" t="s">
        <v>8</v>
      </c>
      <c r="AN3" s="118" t="s">
        <v>2</v>
      </c>
      <c r="AO3" s="119"/>
      <c r="AP3" s="136" t="s">
        <v>3</v>
      </c>
      <c r="AQ3" s="118" t="s">
        <v>4</v>
      </c>
      <c r="AR3" s="119"/>
      <c r="AS3" s="120" t="s">
        <v>3</v>
      </c>
      <c r="AT3" s="118" t="s">
        <v>11</v>
      </c>
      <c r="AU3" s="119"/>
      <c r="AV3" s="120" t="s">
        <v>3</v>
      </c>
      <c r="AW3" s="118" t="s">
        <v>9</v>
      </c>
      <c r="AX3" s="119"/>
      <c r="AY3" s="120" t="s">
        <v>3</v>
      </c>
      <c r="AZ3" s="121" t="s">
        <v>5</v>
      </c>
      <c r="BA3" s="122"/>
      <c r="BB3" s="137" t="s">
        <v>3</v>
      </c>
      <c r="BC3" s="121" t="s">
        <v>10</v>
      </c>
      <c r="BD3" s="119"/>
      <c r="BE3" s="120" t="s">
        <v>3</v>
      </c>
      <c r="BF3" s="126" t="s">
        <v>12</v>
      </c>
    </row>
    <row r="4" spans="1:58" ht="15.75" customHeight="1" x14ac:dyDescent="0.15">
      <c r="A4" s="125"/>
      <c r="B4" s="3" t="s">
        <v>13</v>
      </c>
      <c r="C4" s="4" t="s">
        <v>14</v>
      </c>
      <c r="D4" s="119"/>
      <c r="E4" s="4" t="s">
        <v>13</v>
      </c>
      <c r="F4" s="4" t="s">
        <v>14</v>
      </c>
      <c r="G4" s="119"/>
      <c r="H4" s="4" t="s">
        <v>13</v>
      </c>
      <c r="I4" s="4" t="s">
        <v>14</v>
      </c>
      <c r="J4" s="119"/>
      <c r="K4" s="4" t="s">
        <v>13</v>
      </c>
      <c r="L4" s="4" t="s">
        <v>14</v>
      </c>
      <c r="M4" s="119"/>
      <c r="N4" s="4" t="s">
        <v>13</v>
      </c>
      <c r="O4" s="4" t="s">
        <v>14</v>
      </c>
      <c r="P4" s="119"/>
      <c r="Q4" s="127"/>
      <c r="R4" s="4" t="s">
        <v>13</v>
      </c>
      <c r="S4" s="5" t="s">
        <v>14</v>
      </c>
      <c r="T4" s="119"/>
      <c r="U4" s="4" t="s">
        <v>13</v>
      </c>
      <c r="V4" s="4" t="s">
        <v>14</v>
      </c>
      <c r="W4" s="119"/>
      <c r="X4" s="4" t="s">
        <v>13</v>
      </c>
      <c r="Y4" s="5" t="s">
        <v>14</v>
      </c>
      <c r="Z4" s="119"/>
      <c r="AA4" s="5" t="s">
        <v>13</v>
      </c>
      <c r="AB4" s="5" t="s">
        <v>14</v>
      </c>
      <c r="AC4" s="119"/>
      <c r="AD4" s="5" t="s">
        <v>13</v>
      </c>
      <c r="AE4" s="5" t="s">
        <v>14</v>
      </c>
      <c r="AF4" s="119"/>
      <c r="AG4" s="5" t="s">
        <v>13</v>
      </c>
      <c r="AH4" s="5" t="s">
        <v>14</v>
      </c>
      <c r="AI4" s="119"/>
      <c r="AJ4" s="5" t="s">
        <v>13</v>
      </c>
      <c r="AK4" s="5" t="s">
        <v>14</v>
      </c>
      <c r="AL4" s="119"/>
      <c r="AM4" s="127"/>
      <c r="AN4" s="5" t="s">
        <v>13</v>
      </c>
      <c r="AO4" s="5" t="s">
        <v>14</v>
      </c>
      <c r="AP4" s="119"/>
      <c r="AQ4" s="5" t="s">
        <v>13</v>
      </c>
      <c r="AR4" s="5" t="s">
        <v>14</v>
      </c>
      <c r="AS4" s="119"/>
      <c r="AT4" s="5" t="s">
        <v>13</v>
      </c>
      <c r="AU4" s="5" t="s">
        <v>14</v>
      </c>
      <c r="AV4" s="119"/>
      <c r="AW4" s="5" t="s">
        <v>13</v>
      </c>
      <c r="AX4" s="5" t="s">
        <v>14</v>
      </c>
      <c r="AY4" s="119"/>
      <c r="AZ4" s="6" t="s">
        <v>13</v>
      </c>
      <c r="BA4" s="6" t="s">
        <v>14</v>
      </c>
      <c r="BB4" s="138"/>
      <c r="BC4" s="6" t="s">
        <v>13</v>
      </c>
      <c r="BD4" s="6" t="s">
        <v>14</v>
      </c>
      <c r="BE4" s="119"/>
      <c r="BF4" s="127"/>
    </row>
    <row r="5" spans="1:58" ht="15.75" customHeight="1" x14ac:dyDescent="0.15">
      <c r="A5" s="7" t="s">
        <v>32</v>
      </c>
      <c r="B5" s="8">
        <v>0.37083333333333335</v>
      </c>
      <c r="C5" s="9">
        <v>0.38819444444444445</v>
      </c>
      <c r="D5" s="10">
        <f t="shared" ref="D5:D21" si="0">C5-B5</f>
        <v>1.7361111111111105E-2</v>
      </c>
      <c r="E5" s="9">
        <v>0.3972222222222222</v>
      </c>
      <c r="F5" s="9">
        <v>0.42499999999999999</v>
      </c>
      <c r="G5" s="10">
        <f t="shared" ref="G5:G21" si="1">F5-E5</f>
        <v>2.777777777777779E-2</v>
      </c>
      <c r="H5" s="9">
        <v>0.38819444444444445</v>
      </c>
      <c r="I5" s="9">
        <v>0.3972222222222222</v>
      </c>
      <c r="J5" s="10">
        <f t="shared" ref="J5:J21" si="2">I5-H5</f>
        <v>9.0277777777777457E-3</v>
      </c>
      <c r="K5" s="9">
        <v>0.46666666666666667</v>
      </c>
      <c r="L5" s="9">
        <v>0.47916666666666669</v>
      </c>
      <c r="M5" s="10">
        <f t="shared" ref="M5:M21" si="3">L5-K5</f>
        <v>1.2500000000000011E-2</v>
      </c>
      <c r="N5" s="9">
        <v>0.4284722222222222</v>
      </c>
      <c r="O5" s="9">
        <v>0.46666666666666667</v>
      </c>
      <c r="P5" s="10">
        <f t="shared" ref="P5:P21" si="4">O5-N5</f>
        <v>3.8194444444444475E-2</v>
      </c>
      <c r="Q5" s="11">
        <f t="shared" ref="Q5:Q21" si="5">P5+M5+J5+G5+D5</f>
        <v>0.10486111111111113</v>
      </c>
      <c r="R5" s="9">
        <v>0.36388888888888887</v>
      </c>
      <c r="S5" s="9">
        <v>0.39097222222222222</v>
      </c>
      <c r="T5" s="10">
        <f t="shared" ref="T5:T21" si="6">S5-R5</f>
        <v>2.7083333333333348E-2</v>
      </c>
      <c r="U5" s="9">
        <v>0.50902777777777775</v>
      </c>
      <c r="V5" s="9">
        <v>0.53402777777777777</v>
      </c>
      <c r="W5" s="10">
        <f t="shared" ref="W5:W21" si="7">V5-U5</f>
        <v>2.5000000000000022E-2</v>
      </c>
      <c r="X5" s="9">
        <v>0.46250000000000002</v>
      </c>
      <c r="Y5" s="9">
        <v>0.48402777777777778</v>
      </c>
      <c r="Z5" s="10">
        <f t="shared" ref="Z5:Z21" si="8">Y5-X5</f>
        <v>2.1527777777777757E-2</v>
      </c>
      <c r="AA5" s="9">
        <v>0.49861111111111112</v>
      </c>
      <c r="AB5" s="9">
        <v>0.52013888888888893</v>
      </c>
      <c r="AC5" s="10">
        <f t="shared" ref="AC5:AC21" si="9">AB5-AA5</f>
        <v>2.1527777777777812E-2</v>
      </c>
      <c r="AD5" s="9">
        <v>0.40138888888888891</v>
      </c>
      <c r="AE5" s="9">
        <v>0.43541666666666667</v>
      </c>
      <c r="AF5" s="10">
        <f t="shared" ref="AF5:AF21" si="10">AE5-AD5</f>
        <v>3.4027777777777768E-2</v>
      </c>
      <c r="AG5" s="9">
        <v>0.43541666666666667</v>
      </c>
      <c r="AH5" s="9">
        <v>0.47708333333333336</v>
      </c>
      <c r="AI5" s="10">
        <f t="shared" ref="AI5:AI21" si="11">AH5-AG5</f>
        <v>4.1666666666666685E-2</v>
      </c>
      <c r="AJ5" s="9"/>
      <c r="AK5" s="9"/>
      <c r="AL5" s="10">
        <f t="shared" ref="AL5:AL21" si="12">AK5-AJ5</f>
        <v>0</v>
      </c>
      <c r="AM5" s="11">
        <f t="shared" ref="AM5:AM21" si="13">AI5+AC5+Z5+T5+AF5+W5+AL5</f>
        <v>0.17083333333333339</v>
      </c>
      <c r="AN5" s="9">
        <v>0.5</v>
      </c>
      <c r="AO5" s="9">
        <v>0.52222222222222225</v>
      </c>
      <c r="AP5" s="10">
        <f t="shared" ref="AP5:AP21" si="14">AO5-AN5</f>
        <v>2.2222222222222254E-2</v>
      </c>
      <c r="AQ5" s="9">
        <v>0.44305555555555554</v>
      </c>
      <c r="AR5" s="9">
        <v>0.46041666666666664</v>
      </c>
      <c r="AS5" s="10">
        <f t="shared" ref="AS5:AS21" si="15">AR5-AQ5</f>
        <v>1.7361111111111105E-2</v>
      </c>
      <c r="AT5" s="9">
        <v>0.37777777777777777</v>
      </c>
      <c r="AU5" s="9">
        <v>0.39513888888888887</v>
      </c>
      <c r="AV5" s="10">
        <f t="shared" ref="AV5:AV21" si="16">AU5-AT5</f>
        <v>1.7361111111111105E-2</v>
      </c>
      <c r="AW5" s="9">
        <v>0.46041666666666664</v>
      </c>
      <c r="AX5" s="9">
        <v>0.5</v>
      </c>
      <c r="AY5" s="10">
        <f t="shared" ref="AY5:AY21" si="17">AX5-AW5</f>
        <v>3.9583333333333359E-2</v>
      </c>
      <c r="AZ5" s="9"/>
      <c r="BA5" s="9"/>
      <c r="BB5" s="10">
        <f t="shared" ref="BB5:BB21" si="18">BA5-AZ5</f>
        <v>0</v>
      </c>
      <c r="BC5" s="9">
        <v>0.39583333333333331</v>
      </c>
      <c r="BD5" s="9">
        <v>0.42083333333333334</v>
      </c>
      <c r="BE5" s="10">
        <f t="shared" ref="BE5:BE21" si="19">BD5-BC5</f>
        <v>2.5000000000000022E-2</v>
      </c>
      <c r="BF5" s="11">
        <f t="shared" ref="BF5:BF21" si="20">BE5+AY5+AV5+AS5+AP5+BB5</f>
        <v>0.12152777777777785</v>
      </c>
    </row>
    <row r="6" spans="1:58" ht="15.75" customHeight="1" x14ac:dyDescent="0.15">
      <c r="A6" s="12" t="s">
        <v>33</v>
      </c>
      <c r="B6" s="13">
        <v>0.42222222222222222</v>
      </c>
      <c r="C6" s="14">
        <v>0.43611111111111112</v>
      </c>
      <c r="D6" s="10">
        <f t="shared" si="0"/>
        <v>1.3888888888888895E-2</v>
      </c>
      <c r="E6" s="14">
        <v>0.43958333333333333</v>
      </c>
      <c r="F6" s="14">
        <v>0.45347222222222222</v>
      </c>
      <c r="G6" s="10">
        <f t="shared" si="1"/>
        <v>1.3888888888888895E-2</v>
      </c>
      <c r="H6" s="14">
        <v>0.42430555555555555</v>
      </c>
      <c r="I6" s="14">
        <v>0.43194444444444446</v>
      </c>
      <c r="J6" s="10">
        <f t="shared" si="2"/>
        <v>7.6388888888889173E-3</v>
      </c>
      <c r="K6" s="14">
        <v>0.48125000000000001</v>
      </c>
      <c r="L6" s="14">
        <v>0.49513888888888891</v>
      </c>
      <c r="M6" s="10">
        <f t="shared" si="3"/>
        <v>1.3888888888888895E-2</v>
      </c>
      <c r="N6" s="14">
        <v>0.39097222222222222</v>
      </c>
      <c r="O6" s="14">
        <v>0.40833333333333333</v>
      </c>
      <c r="P6" s="10">
        <f t="shared" si="4"/>
        <v>1.7361111111111105E-2</v>
      </c>
      <c r="Q6" s="11">
        <f t="shared" si="5"/>
        <v>6.6666666666666707E-2</v>
      </c>
      <c r="R6" s="14"/>
      <c r="S6" s="14"/>
      <c r="T6" s="10">
        <f t="shared" si="6"/>
        <v>0</v>
      </c>
      <c r="U6" s="14">
        <v>0.50902777777777775</v>
      </c>
      <c r="V6" s="14">
        <v>0.53402777777777777</v>
      </c>
      <c r="W6" s="10">
        <f t="shared" si="7"/>
        <v>2.5000000000000022E-2</v>
      </c>
      <c r="X6" s="14">
        <v>0.46250000000000002</v>
      </c>
      <c r="Y6" s="14">
        <v>0.48402777777777778</v>
      </c>
      <c r="Z6" s="10">
        <f t="shared" si="8"/>
        <v>2.1527777777777757E-2</v>
      </c>
      <c r="AA6" s="14">
        <v>0.49861111111111112</v>
      </c>
      <c r="AB6" s="14">
        <v>0.52013888888888893</v>
      </c>
      <c r="AC6" s="10">
        <f t="shared" si="9"/>
        <v>2.1527777777777812E-2</v>
      </c>
      <c r="AD6" s="14">
        <v>0.40138888888888891</v>
      </c>
      <c r="AE6" s="14">
        <v>0.43541666666666667</v>
      </c>
      <c r="AF6" s="10">
        <f t="shared" si="10"/>
        <v>3.4027777777777768E-2</v>
      </c>
      <c r="AG6" s="14">
        <v>0.43541666666666667</v>
      </c>
      <c r="AH6" s="14">
        <v>0.47708333333333336</v>
      </c>
      <c r="AI6" s="10">
        <f t="shared" si="11"/>
        <v>4.1666666666666685E-2</v>
      </c>
      <c r="AJ6" s="14"/>
      <c r="AK6" s="14"/>
      <c r="AL6" s="10">
        <f t="shared" si="12"/>
        <v>0</v>
      </c>
      <c r="AM6" s="11">
        <f t="shared" si="13"/>
        <v>0.14375000000000004</v>
      </c>
      <c r="AN6" s="14">
        <v>0.5</v>
      </c>
      <c r="AO6" s="14">
        <v>0.52222222222222225</v>
      </c>
      <c r="AP6" s="10">
        <f t="shared" si="14"/>
        <v>2.2222222222222254E-2</v>
      </c>
      <c r="AQ6" s="14">
        <v>0.44305555555555554</v>
      </c>
      <c r="AR6" s="14">
        <v>0.46041666666666664</v>
      </c>
      <c r="AS6" s="10">
        <f t="shared" si="15"/>
        <v>1.7361111111111105E-2</v>
      </c>
      <c r="AT6" s="14">
        <v>0.37777777777777777</v>
      </c>
      <c r="AU6" s="14">
        <v>0.39513888888888887</v>
      </c>
      <c r="AV6" s="10">
        <f t="shared" si="16"/>
        <v>1.7361111111111105E-2</v>
      </c>
      <c r="AW6" s="14">
        <v>0.46041666666666664</v>
      </c>
      <c r="AX6" s="14">
        <v>0.5</v>
      </c>
      <c r="AY6" s="10">
        <f t="shared" si="17"/>
        <v>3.9583333333333359E-2</v>
      </c>
      <c r="AZ6" s="14"/>
      <c r="BA6" s="14"/>
      <c r="BB6" s="10">
        <f t="shared" si="18"/>
        <v>0</v>
      </c>
      <c r="BC6" s="14">
        <v>0.39583333333333331</v>
      </c>
      <c r="BD6" s="14">
        <v>0.42083333333333334</v>
      </c>
      <c r="BE6" s="10">
        <f t="shared" si="19"/>
        <v>2.5000000000000022E-2</v>
      </c>
      <c r="BF6" s="11">
        <f t="shared" si="20"/>
        <v>0.12152777777777785</v>
      </c>
    </row>
    <row r="7" spans="1:58" ht="15.75" customHeight="1" x14ac:dyDescent="0.15">
      <c r="A7" s="7" t="s">
        <v>34</v>
      </c>
      <c r="B7" s="8"/>
      <c r="C7" s="9"/>
      <c r="D7" s="10">
        <f t="shared" si="0"/>
        <v>0</v>
      </c>
      <c r="E7" s="9"/>
      <c r="F7" s="9"/>
      <c r="G7" s="10">
        <f t="shared" si="1"/>
        <v>0</v>
      </c>
      <c r="H7" s="9"/>
      <c r="I7" s="9"/>
      <c r="J7" s="10">
        <f t="shared" si="2"/>
        <v>0</v>
      </c>
      <c r="K7" s="9"/>
      <c r="L7" s="9"/>
      <c r="M7" s="10">
        <f t="shared" si="3"/>
        <v>0</v>
      </c>
      <c r="N7" s="9"/>
      <c r="O7" s="9"/>
      <c r="P7" s="10">
        <f t="shared" si="4"/>
        <v>0</v>
      </c>
      <c r="Q7" s="11">
        <f t="shared" si="5"/>
        <v>0</v>
      </c>
      <c r="R7" s="9">
        <v>0.36527777777777776</v>
      </c>
      <c r="S7" s="9">
        <v>0.37291666666666667</v>
      </c>
      <c r="T7" s="10">
        <f t="shared" si="6"/>
        <v>7.6388888888889173E-3</v>
      </c>
      <c r="U7" s="9">
        <v>0.40138888888888891</v>
      </c>
      <c r="V7" s="9">
        <v>0.41041666666666665</v>
      </c>
      <c r="W7" s="10">
        <f t="shared" si="7"/>
        <v>9.0277777777777457E-3</v>
      </c>
      <c r="X7" s="9">
        <v>0.37291666666666667</v>
      </c>
      <c r="Y7" s="9">
        <v>0.38333333333333336</v>
      </c>
      <c r="Z7" s="10">
        <f t="shared" si="8"/>
        <v>1.0416666666666685E-2</v>
      </c>
      <c r="AA7" s="9">
        <v>0.4375</v>
      </c>
      <c r="AB7" s="9">
        <v>0.46041666666666664</v>
      </c>
      <c r="AC7" s="10">
        <f t="shared" si="9"/>
        <v>2.2916666666666641E-2</v>
      </c>
      <c r="AD7" s="9">
        <v>0.38333333333333336</v>
      </c>
      <c r="AE7" s="9">
        <v>0.40138888888888891</v>
      </c>
      <c r="AF7" s="10">
        <f t="shared" si="10"/>
        <v>1.8055555555555547E-2</v>
      </c>
      <c r="AG7" s="18">
        <v>0.41041666666666665</v>
      </c>
      <c r="AH7" s="19">
        <v>0.43541666666666667</v>
      </c>
      <c r="AI7" s="17">
        <f t="shared" si="11"/>
        <v>2.5000000000000022E-2</v>
      </c>
      <c r="AJ7" s="18"/>
      <c r="AK7" s="16"/>
      <c r="AL7" s="17">
        <f t="shared" si="12"/>
        <v>0</v>
      </c>
      <c r="AM7" s="11">
        <f t="shared" si="13"/>
        <v>9.3055555555555558E-2</v>
      </c>
      <c r="AN7" s="9">
        <v>0.37291666666666667</v>
      </c>
      <c r="AO7" s="9">
        <v>0.3923611111111111</v>
      </c>
      <c r="AP7" s="10">
        <f t="shared" si="14"/>
        <v>1.9444444444444431E-2</v>
      </c>
      <c r="AQ7" s="9">
        <v>0.40416666666666667</v>
      </c>
      <c r="AR7" s="9">
        <v>0.41458333333333336</v>
      </c>
      <c r="AS7" s="10">
        <f t="shared" si="15"/>
        <v>1.0416666666666685E-2</v>
      </c>
      <c r="AT7" s="9">
        <v>0.39513888888888887</v>
      </c>
      <c r="AU7" s="9">
        <v>0.40416666666666667</v>
      </c>
      <c r="AV7" s="10">
        <f t="shared" si="16"/>
        <v>9.0277777777778012E-3</v>
      </c>
      <c r="AW7" s="9"/>
      <c r="AX7" s="9"/>
      <c r="AY7" s="10">
        <f t="shared" si="17"/>
        <v>0</v>
      </c>
      <c r="AZ7" s="9">
        <v>0.4375</v>
      </c>
      <c r="BA7" s="9">
        <v>0.46180555555555558</v>
      </c>
      <c r="BB7" s="10">
        <f t="shared" si="18"/>
        <v>2.430555555555558E-2</v>
      </c>
      <c r="BC7" s="9"/>
      <c r="BD7" s="9"/>
      <c r="BE7" s="10">
        <f t="shared" si="19"/>
        <v>0</v>
      </c>
      <c r="BF7" s="11">
        <f t="shared" si="20"/>
        <v>6.3194444444444497E-2</v>
      </c>
    </row>
    <row r="8" spans="1:58" ht="15.75" customHeight="1" x14ac:dyDescent="0.15">
      <c r="A8" s="12" t="s">
        <v>35</v>
      </c>
      <c r="B8" s="13">
        <v>0.47847222222222224</v>
      </c>
      <c r="C8" s="14">
        <v>0.49513888888888891</v>
      </c>
      <c r="D8" s="10">
        <f t="shared" si="0"/>
        <v>1.6666666666666663E-2</v>
      </c>
      <c r="E8" s="14">
        <v>0.42499999999999999</v>
      </c>
      <c r="F8" s="14">
        <v>0.43958333333333333</v>
      </c>
      <c r="G8" s="10">
        <f t="shared" si="1"/>
        <v>1.4583333333333337E-2</v>
      </c>
      <c r="H8" s="14">
        <v>0.3972222222222222</v>
      </c>
      <c r="I8" s="14">
        <v>0.4236111111111111</v>
      </c>
      <c r="J8" s="10">
        <f t="shared" si="2"/>
        <v>2.6388888888888906E-2</v>
      </c>
      <c r="K8" s="14">
        <v>0.43958333333333333</v>
      </c>
      <c r="L8" s="14">
        <v>0.48055555555555557</v>
      </c>
      <c r="M8" s="10">
        <f t="shared" si="3"/>
        <v>4.0972222222222243E-2</v>
      </c>
      <c r="N8" s="14"/>
      <c r="O8" s="14"/>
      <c r="P8" s="10">
        <f t="shared" si="4"/>
        <v>0</v>
      </c>
      <c r="Q8" s="11">
        <f t="shared" si="5"/>
        <v>9.8611111111111149E-2</v>
      </c>
      <c r="R8" s="14">
        <v>0.46041666666666664</v>
      </c>
      <c r="S8" s="14">
        <v>0.47013888888888888</v>
      </c>
      <c r="T8" s="10">
        <f t="shared" si="6"/>
        <v>9.7222222222222432E-3</v>
      </c>
      <c r="U8" s="14">
        <v>0.45694444444444443</v>
      </c>
      <c r="V8" s="14">
        <v>0.46041666666666664</v>
      </c>
      <c r="W8" s="10">
        <f t="shared" si="7"/>
        <v>3.4722222222222099E-3</v>
      </c>
      <c r="X8" s="14">
        <v>0.48402777777777778</v>
      </c>
      <c r="Y8" s="14">
        <v>0.50208333333333333</v>
      </c>
      <c r="Z8" s="10">
        <f t="shared" si="8"/>
        <v>1.8055555555555547E-2</v>
      </c>
      <c r="AA8" s="14"/>
      <c r="AB8" s="14"/>
      <c r="AC8" s="10">
        <f t="shared" si="9"/>
        <v>0</v>
      </c>
      <c r="AD8" s="14"/>
      <c r="AE8" s="14"/>
      <c r="AF8" s="10">
        <f t="shared" si="10"/>
        <v>0</v>
      </c>
      <c r="AG8" s="14"/>
      <c r="AH8" s="14"/>
      <c r="AI8" s="10">
        <f t="shared" si="11"/>
        <v>0</v>
      </c>
      <c r="AJ8" s="14">
        <v>0.46736111111111112</v>
      </c>
      <c r="AK8" s="14">
        <v>0.4861111111111111</v>
      </c>
      <c r="AL8" s="10">
        <f t="shared" si="12"/>
        <v>1.8749999999999989E-2</v>
      </c>
      <c r="AM8" s="11">
        <f t="shared" si="13"/>
        <v>4.9999999999999989E-2</v>
      </c>
      <c r="AN8" s="14"/>
      <c r="AO8" s="14"/>
      <c r="AP8" s="10">
        <f t="shared" si="14"/>
        <v>0</v>
      </c>
      <c r="AQ8" s="14"/>
      <c r="AR8" s="14"/>
      <c r="AS8" s="10">
        <f t="shared" si="15"/>
        <v>0</v>
      </c>
      <c r="AT8" s="14"/>
      <c r="AU8" s="14"/>
      <c r="AV8" s="10">
        <f t="shared" si="16"/>
        <v>0</v>
      </c>
      <c r="AW8" s="14">
        <v>0.5</v>
      </c>
      <c r="AX8" s="14">
        <v>0.52083333333333337</v>
      </c>
      <c r="AY8" s="10">
        <f t="shared" si="17"/>
        <v>2.083333333333337E-2</v>
      </c>
      <c r="AZ8" s="14"/>
      <c r="BA8" s="14"/>
      <c r="BB8" s="10">
        <f t="shared" si="18"/>
        <v>0</v>
      </c>
      <c r="BC8" s="14">
        <v>0.43611111111111112</v>
      </c>
      <c r="BD8" s="14">
        <v>0.46319444444444446</v>
      </c>
      <c r="BE8" s="10">
        <f t="shared" si="19"/>
        <v>2.7083333333333348E-2</v>
      </c>
      <c r="BF8" s="11">
        <f t="shared" si="20"/>
        <v>4.7916666666666718E-2</v>
      </c>
    </row>
    <row r="9" spans="1:58" ht="15.75" customHeight="1" x14ac:dyDescent="0.15">
      <c r="A9" s="7" t="s">
        <v>36</v>
      </c>
      <c r="B9" s="8"/>
      <c r="C9" s="9"/>
      <c r="D9" s="10">
        <f t="shared" si="0"/>
        <v>0</v>
      </c>
      <c r="E9" s="9"/>
      <c r="F9" s="9"/>
      <c r="G9" s="10">
        <f t="shared" si="1"/>
        <v>0</v>
      </c>
      <c r="H9" s="9"/>
      <c r="I9" s="9"/>
      <c r="J9" s="10">
        <f t="shared" si="2"/>
        <v>0</v>
      </c>
      <c r="K9" s="9"/>
      <c r="L9" s="9"/>
      <c r="M9" s="10">
        <f t="shared" si="3"/>
        <v>0</v>
      </c>
      <c r="N9" s="9"/>
      <c r="O9" s="9"/>
      <c r="P9" s="10">
        <f t="shared" si="4"/>
        <v>0</v>
      </c>
      <c r="Q9" s="11">
        <f t="shared" si="5"/>
        <v>0</v>
      </c>
      <c r="R9" s="9"/>
      <c r="S9" s="9"/>
      <c r="T9" s="10">
        <f t="shared" si="6"/>
        <v>0</v>
      </c>
      <c r="U9" s="9"/>
      <c r="V9" s="9"/>
      <c r="W9" s="10">
        <f t="shared" si="7"/>
        <v>0</v>
      </c>
      <c r="X9" s="9"/>
      <c r="Y9" s="9"/>
      <c r="Z9" s="10">
        <f t="shared" si="8"/>
        <v>0</v>
      </c>
      <c r="AA9" s="9"/>
      <c r="AB9" s="9"/>
      <c r="AC9" s="10">
        <f t="shared" si="9"/>
        <v>0</v>
      </c>
      <c r="AD9" s="9"/>
      <c r="AE9" s="9"/>
      <c r="AF9" s="10">
        <f t="shared" si="10"/>
        <v>0</v>
      </c>
      <c r="AG9" s="9"/>
      <c r="AH9" s="9"/>
      <c r="AI9" s="10">
        <f t="shared" si="11"/>
        <v>0</v>
      </c>
      <c r="AJ9" s="9">
        <v>0.43541666666666667</v>
      </c>
      <c r="AK9" s="9">
        <v>0.46736111111111112</v>
      </c>
      <c r="AL9" s="10">
        <f t="shared" si="12"/>
        <v>3.1944444444444442E-2</v>
      </c>
      <c r="AM9" s="11">
        <f t="shared" si="13"/>
        <v>3.1944444444444442E-2</v>
      </c>
      <c r="AN9" s="9"/>
      <c r="AO9" s="9"/>
      <c r="AP9" s="10">
        <f t="shared" si="14"/>
        <v>0</v>
      </c>
      <c r="AQ9" s="9"/>
      <c r="AR9" s="9"/>
      <c r="AS9" s="10">
        <f t="shared" si="15"/>
        <v>0</v>
      </c>
      <c r="AT9" s="9"/>
      <c r="AU9" s="9"/>
      <c r="AV9" s="10">
        <f t="shared" si="16"/>
        <v>0</v>
      </c>
      <c r="AW9" s="9"/>
      <c r="AX9" s="9"/>
      <c r="AY9" s="10">
        <f t="shared" si="17"/>
        <v>0</v>
      </c>
      <c r="AZ9" s="9"/>
      <c r="BA9" s="9"/>
      <c r="BB9" s="10">
        <f t="shared" si="18"/>
        <v>0</v>
      </c>
      <c r="BC9" s="9"/>
      <c r="BD9" s="9"/>
      <c r="BE9" s="10">
        <f t="shared" si="19"/>
        <v>0</v>
      </c>
      <c r="BF9" s="11">
        <f t="shared" si="20"/>
        <v>0</v>
      </c>
    </row>
    <row r="10" spans="1:58" ht="15.75" customHeight="1" x14ac:dyDescent="0.15">
      <c r="A10" s="12" t="s">
        <v>37</v>
      </c>
      <c r="B10" s="13"/>
      <c r="C10" s="14"/>
      <c r="D10" s="10">
        <f t="shared" si="0"/>
        <v>0</v>
      </c>
      <c r="E10" s="14"/>
      <c r="F10" s="14"/>
      <c r="G10" s="10">
        <f t="shared" si="1"/>
        <v>0</v>
      </c>
      <c r="H10" s="14"/>
      <c r="I10" s="14"/>
      <c r="J10" s="10">
        <f t="shared" si="2"/>
        <v>0</v>
      </c>
      <c r="K10" s="14"/>
      <c r="L10" s="14"/>
      <c r="M10" s="10">
        <f t="shared" si="3"/>
        <v>0</v>
      </c>
      <c r="N10" s="14"/>
      <c r="O10" s="14"/>
      <c r="P10" s="10">
        <f t="shared" si="4"/>
        <v>0</v>
      </c>
      <c r="Q10" s="11">
        <f t="shared" si="5"/>
        <v>0</v>
      </c>
      <c r="R10" s="14"/>
      <c r="S10" s="14"/>
      <c r="T10" s="10">
        <f t="shared" si="6"/>
        <v>0</v>
      </c>
      <c r="U10" s="14"/>
      <c r="V10" s="14"/>
      <c r="W10" s="10">
        <f t="shared" si="7"/>
        <v>0</v>
      </c>
      <c r="X10" s="14"/>
      <c r="Y10" s="14"/>
      <c r="Z10" s="10">
        <f t="shared" si="8"/>
        <v>0</v>
      </c>
      <c r="AA10" s="14"/>
      <c r="AB10" s="14"/>
      <c r="AC10" s="10">
        <f t="shared" si="9"/>
        <v>0</v>
      </c>
      <c r="AD10" s="14"/>
      <c r="AE10" s="14"/>
      <c r="AF10" s="10">
        <f t="shared" si="10"/>
        <v>0</v>
      </c>
      <c r="AG10" s="14"/>
      <c r="AH10" s="14"/>
      <c r="AI10" s="10">
        <f t="shared" si="11"/>
        <v>0</v>
      </c>
      <c r="AJ10" s="14"/>
      <c r="AK10" s="14"/>
      <c r="AL10" s="10">
        <f t="shared" si="12"/>
        <v>0</v>
      </c>
      <c r="AM10" s="11">
        <f t="shared" si="13"/>
        <v>0</v>
      </c>
      <c r="AN10" s="14"/>
      <c r="AO10" s="14"/>
      <c r="AP10" s="10">
        <f t="shared" si="14"/>
        <v>0</v>
      </c>
      <c r="AQ10" s="14"/>
      <c r="AR10" s="14"/>
      <c r="AS10" s="10">
        <f t="shared" si="15"/>
        <v>0</v>
      </c>
      <c r="AT10" s="15"/>
      <c r="AU10" s="15"/>
      <c r="AV10" s="10">
        <f t="shared" si="16"/>
        <v>0</v>
      </c>
      <c r="AW10" s="14"/>
      <c r="AX10" s="14"/>
      <c r="AY10" s="10">
        <f t="shared" si="17"/>
        <v>0</v>
      </c>
      <c r="AZ10" s="14"/>
      <c r="BA10" s="14"/>
      <c r="BB10" s="10">
        <f t="shared" si="18"/>
        <v>0</v>
      </c>
      <c r="BC10" s="14"/>
      <c r="BD10" s="14"/>
      <c r="BE10" s="10">
        <f t="shared" si="19"/>
        <v>0</v>
      </c>
      <c r="BF10" s="11">
        <f t="shared" si="20"/>
        <v>0</v>
      </c>
    </row>
    <row r="11" spans="1:58" ht="15.75" customHeight="1" x14ac:dyDescent="0.15">
      <c r="A11" s="7" t="s">
        <v>38</v>
      </c>
      <c r="B11" s="8">
        <v>0.43611111111111112</v>
      </c>
      <c r="C11" s="9">
        <v>0.45</v>
      </c>
      <c r="D11" s="10">
        <f t="shared" si="0"/>
        <v>1.3888888888888895E-2</v>
      </c>
      <c r="E11" s="9">
        <v>0.45347222222222222</v>
      </c>
      <c r="F11" s="9">
        <v>0.46736111111111112</v>
      </c>
      <c r="G11" s="10">
        <f t="shared" si="1"/>
        <v>1.3888888888888895E-2</v>
      </c>
      <c r="H11" s="9">
        <v>0.43194444444444446</v>
      </c>
      <c r="I11" s="9">
        <v>0.44583333333333336</v>
      </c>
      <c r="J11" s="10">
        <f t="shared" si="2"/>
        <v>1.3888888888888895E-2</v>
      </c>
      <c r="K11" s="9">
        <v>0.49513888888888891</v>
      </c>
      <c r="L11" s="9">
        <v>0.5180555555555556</v>
      </c>
      <c r="M11" s="10">
        <f t="shared" si="3"/>
        <v>2.2916666666666696E-2</v>
      </c>
      <c r="N11" s="9">
        <v>0.40902777777777777</v>
      </c>
      <c r="O11" s="9">
        <v>0.42777777777777776</v>
      </c>
      <c r="P11" s="10">
        <f t="shared" si="4"/>
        <v>1.8749999999999989E-2</v>
      </c>
      <c r="Q11" s="11">
        <f t="shared" si="5"/>
        <v>8.333333333333337E-2</v>
      </c>
      <c r="R11" s="9">
        <v>0.47013888888888888</v>
      </c>
      <c r="S11" s="9">
        <v>0.47847222222222224</v>
      </c>
      <c r="T11" s="10">
        <f t="shared" si="6"/>
        <v>8.3333333333333592E-3</v>
      </c>
      <c r="U11" s="9"/>
      <c r="V11" s="9"/>
      <c r="W11" s="10">
        <f t="shared" si="7"/>
        <v>0</v>
      </c>
      <c r="X11" s="9">
        <v>0.50208333333333333</v>
      </c>
      <c r="Y11" s="9">
        <v>0.52361111111111114</v>
      </c>
      <c r="Z11" s="10">
        <f t="shared" si="8"/>
        <v>2.1527777777777812E-2</v>
      </c>
      <c r="AA11" s="9">
        <v>0.39374999999999999</v>
      </c>
      <c r="AB11" s="9">
        <v>0.41388888888888886</v>
      </c>
      <c r="AC11" s="10">
        <f t="shared" si="9"/>
        <v>2.0138888888888873E-2</v>
      </c>
      <c r="AD11" s="9">
        <v>0.43541666666666667</v>
      </c>
      <c r="AE11" s="9">
        <v>0.45416666666666666</v>
      </c>
      <c r="AF11" s="10">
        <f t="shared" si="10"/>
        <v>1.8749999999999989E-2</v>
      </c>
      <c r="AG11" s="9">
        <v>0.47708333333333336</v>
      </c>
      <c r="AH11" s="9">
        <v>0.51041666666666663</v>
      </c>
      <c r="AI11" s="10">
        <f t="shared" si="11"/>
        <v>3.333333333333327E-2</v>
      </c>
      <c r="AJ11" s="9"/>
      <c r="AK11" s="9"/>
      <c r="AL11" s="10">
        <f t="shared" si="12"/>
        <v>0</v>
      </c>
      <c r="AM11" s="11">
        <f t="shared" si="13"/>
        <v>0.1020833333333333</v>
      </c>
      <c r="AN11" s="9">
        <v>0.47708333333333336</v>
      </c>
      <c r="AO11" s="9">
        <v>0.5</v>
      </c>
      <c r="AP11" s="10">
        <f t="shared" si="14"/>
        <v>2.2916666666666641E-2</v>
      </c>
      <c r="AQ11" s="9">
        <v>0.46041666666666664</v>
      </c>
      <c r="AR11" s="9">
        <v>0.47708333333333336</v>
      </c>
      <c r="AS11" s="10">
        <f t="shared" si="15"/>
        <v>1.6666666666666718E-2</v>
      </c>
      <c r="AT11" s="9">
        <v>0.35138888888888886</v>
      </c>
      <c r="AU11" s="9">
        <v>0.37777777777777777</v>
      </c>
      <c r="AV11" s="10">
        <f t="shared" si="16"/>
        <v>2.6388888888888906E-2</v>
      </c>
      <c r="AW11" s="9">
        <v>0.43611111111111112</v>
      </c>
      <c r="AX11" s="9">
        <v>0.46041666666666664</v>
      </c>
      <c r="AY11" s="10">
        <f t="shared" si="17"/>
        <v>2.4305555555555525E-2</v>
      </c>
      <c r="AZ11" s="9">
        <v>0.40763888888888888</v>
      </c>
      <c r="BA11" s="9">
        <v>0.43541666666666667</v>
      </c>
      <c r="BB11" s="10">
        <f t="shared" si="18"/>
        <v>2.777777777777779E-2</v>
      </c>
      <c r="BC11" s="9"/>
      <c r="BD11" s="9"/>
      <c r="BE11" s="10">
        <f t="shared" si="19"/>
        <v>0</v>
      </c>
      <c r="BF11" s="11">
        <f t="shared" si="20"/>
        <v>0.11805555555555558</v>
      </c>
    </row>
    <row r="12" spans="1:58" ht="15.75" customHeight="1" x14ac:dyDescent="0.15">
      <c r="A12" s="12" t="s">
        <v>39</v>
      </c>
      <c r="B12" s="13"/>
      <c r="C12" s="14"/>
      <c r="D12" s="10">
        <f t="shared" si="0"/>
        <v>0</v>
      </c>
      <c r="E12" s="14"/>
      <c r="F12" s="14"/>
      <c r="G12" s="10">
        <f t="shared" si="1"/>
        <v>0</v>
      </c>
      <c r="H12" s="14"/>
      <c r="I12" s="14"/>
      <c r="J12" s="10">
        <f t="shared" si="2"/>
        <v>0</v>
      </c>
      <c r="K12" s="14"/>
      <c r="L12" s="14"/>
      <c r="M12" s="10">
        <f t="shared" si="3"/>
        <v>0</v>
      </c>
      <c r="N12" s="14"/>
      <c r="O12" s="14"/>
      <c r="P12" s="10">
        <f t="shared" si="4"/>
        <v>0</v>
      </c>
      <c r="Q12" s="11">
        <f t="shared" si="5"/>
        <v>0</v>
      </c>
      <c r="R12" s="14"/>
      <c r="S12" s="14"/>
      <c r="T12" s="10">
        <f t="shared" si="6"/>
        <v>0</v>
      </c>
      <c r="U12" s="14"/>
      <c r="V12" s="14"/>
      <c r="W12" s="10">
        <f t="shared" si="7"/>
        <v>0</v>
      </c>
      <c r="X12" s="14"/>
      <c r="Y12" s="14"/>
      <c r="Z12" s="10">
        <f t="shared" si="8"/>
        <v>0</v>
      </c>
      <c r="AA12" s="14"/>
      <c r="AB12" s="14"/>
      <c r="AC12" s="10">
        <f t="shared" si="9"/>
        <v>0</v>
      </c>
      <c r="AD12" s="14"/>
      <c r="AE12" s="14"/>
      <c r="AF12" s="10">
        <f t="shared" si="10"/>
        <v>0</v>
      </c>
      <c r="AG12" s="14"/>
      <c r="AH12" s="14"/>
      <c r="AI12" s="10">
        <f t="shared" si="11"/>
        <v>0</v>
      </c>
      <c r="AJ12" s="14"/>
      <c r="AK12" s="14"/>
      <c r="AL12" s="10">
        <f t="shared" si="12"/>
        <v>0</v>
      </c>
      <c r="AM12" s="11">
        <f t="shared" si="13"/>
        <v>0</v>
      </c>
      <c r="AN12" s="14">
        <v>0.39444444444444443</v>
      </c>
      <c r="AO12" s="14">
        <v>0.41180555555555554</v>
      </c>
      <c r="AP12" s="10">
        <f t="shared" si="14"/>
        <v>1.7361111111111105E-2</v>
      </c>
      <c r="AQ12" s="14"/>
      <c r="AR12" s="14"/>
      <c r="AS12" s="10">
        <f t="shared" si="15"/>
        <v>0</v>
      </c>
      <c r="AT12" s="15"/>
      <c r="AU12" s="15"/>
      <c r="AV12" s="10">
        <f t="shared" si="16"/>
        <v>0</v>
      </c>
      <c r="AW12" s="14">
        <v>0.41180555555555554</v>
      </c>
      <c r="AX12" s="14">
        <v>0.43611111111111112</v>
      </c>
      <c r="AY12" s="10">
        <f t="shared" si="17"/>
        <v>2.430555555555558E-2</v>
      </c>
      <c r="AZ12" s="14"/>
      <c r="BA12" s="14"/>
      <c r="BB12" s="10">
        <f t="shared" si="18"/>
        <v>0</v>
      </c>
      <c r="BC12" s="14">
        <v>0.46319444444444446</v>
      </c>
      <c r="BD12" s="14">
        <v>0.48194444444444445</v>
      </c>
      <c r="BE12" s="10">
        <f t="shared" si="19"/>
        <v>1.8749999999999989E-2</v>
      </c>
      <c r="BF12" s="11">
        <f t="shared" si="20"/>
        <v>6.0416666666666674E-2</v>
      </c>
    </row>
    <row r="13" spans="1:58" ht="15.75" customHeight="1" x14ac:dyDescent="0.15">
      <c r="A13" s="7" t="s">
        <v>40</v>
      </c>
      <c r="B13" s="8"/>
      <c r="C13" s="9"/>
      <c r="D13" s="10">
        <f t="shared" si="0"/>
        <v>0</v>
      </c>
      <c r="E13" s="9"/>
      <c r="F13" s="9"/>
      <c r="G13" s="10">
        <f t="shared" si="1"/>
        <v>0</v>
      </c>
      <c r="H13" s="9"/>
      <c r="I13" s="9"/>
      <c r="J13" s="10">
        <f t="shared" si="2"/>
        <v>0</v>
      </c>
      <c r="K13" s="9"/>
      <c r="L13" s="9"/>
      <c r="M13" s="10">
        <f t="shared" si="3"/>
        <v>0</v>
      </c>
      <c r="N13" s="9"/>
      <c r="O13" s="9"/>
      <c r="P13" s="10">
        <f t="shared" si="4"/>
        <v>0</v>
      </c>
      <c r="Q13" s="11">
        <f t="shared" si="5"/>
        <v>0</v>
      </c>
      <c r="R13" s="9">
        <v>0.44930555555555557</v>
      </c>
      <c r="S13" s="9">
        <v>0.46041666666666664</v>
      </c>
      <c r="T13" s="10">
        <f t="shared" si="6"/>
        <v>1.1111111111111072E-2</v>
      </c>
      <c r="U13" s="9">
        <v>0.46041666666666664</v>
      </c>
      <c r="V13" s="9">
        <v>0.47430555555555554</v>
      </c>
      <c r="W13" s="10">
        <f t="shared" si="7"/>
        <v>1.3888888888888895E-2</v>
      </c>
      <c r="X13" s="9">
        <v>0.38472222222222224</v>
      </c>
      <c r="Y13" s="9">
        <v>0.41388888888888886</v>
      </c>
      <c r="Z13" s="10">
        <f t="shared" si="8"/>
        <v>2.9166666666666619E-2</v>
      </c>
      <c r="AA13" s="9">
        <v>0.41388888888888886</v>
      </c>
      <c r="AB13" s="9">
        <v>0.43125000000000002</v>
      </c>
      <c r="AC13" s="10">
        <f t="shared" si="9"/>
        <v>1.736111111111116E-2</v>
      </c>
      <c r="AD13" s="9"/>
      <c r="AE13" s="9"/>
      <c r="AF13" s="10">
        <f t="shared" si="10"/>
        <v>0</v>
      </c>
      <c r="AG13" s="9"/>
      <c r="AH13" s="9"/>
      <c r="AI13" s="10">
        <f t="shared" si="11"/>
        <v>0</v>
      </c>
      <c r="AJ13" s="9">
        <v>0.4861111111111111</v>
      </c>
      <c r="AK13" s="9">
        <v>0.51041666666666663</v>
      </c>
      <c r="AL13" s="10">
        <f t="shared" si="12"/>
        <v>2.4305555555555525E-2</v>
      </c>
      <c r="AM13" s="11">
        <f t="shared" si="13"/>
        <v>9.583333333333327E-2</v>
      </c>
      <c r="AN13" s="9">
        <v>0.43611111111111112</v>
      </c>
      <c r="AO13" s="9">
        <v>0.45416666666666666</v>
      </c>
      <c r="AP13" s="10">
        <f t="shared" si="14"/>
        <v>1.8055555555555547E-2</v>
      </c>
      <c r="AQ13" s="9">
        <v>0.47708333333333336</v>
      </c>
      <c r="AR13" s="9">
        <v>0.48749999999999999</v>
      </c>
      <c r="AS13" s="10">
        <f t="shared" si="15"/>
        <v>1.041666666666663E-2</v>
      </c>
      <c r="AT13" s="9"/>
      <c r="AU13" s="9"/>
      <c r="AV13" s="10">
        <f t="shared" si="16"/>
        <v>0</v>
      </c>
      <c r="AW13" s="9"/>
      <c r="AX13" s="9"/>
      <c r="AY13" s="10">
        <f t="shared" si="17"/>
        <v>0</v>
      </c>
      <c r="AZ13" s="9">
        <v>0.375</v>
      </c>
      <c r="BA13" s="9">
        <v>0.40763888888888888</v>
      </c>
      <c r="BB13" s="10">
        <f t="shared" si="18"/>
        <v>3.2638888888888884E-2</v>
      </c>
      <c r="BC13" s="9">
        <v>0.42083333333333334</v>
      </c>
      <c r="BD13" s="9">
        <v>0.43611111111111112</v>
      </c>
      <c r="BE13" s="10">
        <f t="shared" si="19"/>
        <v>1.5277777777777779E-2</v>
      </c>
      <c r="BF13" s="11">
        <f t="shared" si="20"/>
        <v>7.638888888888884E-2</v>
      </c>
    </row>
    <row r="14" spans="1:58" ht="15.75" customHeight="1" x14ac:dyDescent="0.15">
      <c r="A14" s="12" t="s">
        <v>41</v>
      </c>
      <c r="B14" s="13"/>
      <c r="C14" s="14"/>
      <c r="D14" s="10">
        <f t="shared" si="0"/>
        <v>0</v>
      </c>
      <c r="E14" s="14"/>
      <c r="F14" s="14"/>
      <c r="G14" s="10">
        <f t="shared" si="1"/>
        <v>0</v>
      </c>
      <c r="H14" s="14"/>
      <c r="I14" s="14"/>
      <c r="J14" s="10">
        <f t="shared" si="2"/>
        <v>0</v>
      </c>
      <c r="K14" s="14"/>
      <c r="L14" s="14"/>
      <c r="M14" s="10">
        <f t="shared" si="3"/>
        <v>0</v>
      </c>
      <c r="N14" s="14"/>
      <c r="O14" s="14"/>
      <c r="P14" s="10">
        <f t="shared" si="4"/>
        <v>0</v>
      </c>
      <c r="Q14" s="11">
        <f t="shared" si="5"/>
        <v>0</v>
      </c>
      <c r="R14" s="14"/>
      <c r="S14" s="14"/>
      <c r="T14" s="10">
        <f t="shared" si="6"/>
        <v>0</v>
      </c>
      <c r="U14" s="14"/>
      <c r="V14" s="14"/>
      <c r="W14" s="10">
        <f t="shared" si="7"/>
        <v>0</v>
      </c>
      <c r="X14" s="14"/>
      <c r="Y14" s="14"/>
      <c r="Z14" s="10">
        <f t="shared" si="8"/>
        <v>0</v>
      </c>
      <c r="AA14" s="14"/>
      <c r="AB14" s="14"/>
      <c r="AC14" s="10">
        <f t="shared" si="9"/>
        <v>0</v>
      </c>
      <c r="AD14" s="14"/>
      <c r="AE14" s="14"/>
      <c r="AF14" s="10">
        <f t="shared" si="10"/>
        <v>0</v>
      </c>
      <c r="AG14" s="14"/>
      <c r="AH14" s="14"/>
      <c r="AI14" s="10">
        <f t="shared" si="11"/>
        <v>0</v>
      </c>
      <c r="AJ14" s="14"/>
      <c r="AK14" s="14"/>
      <c r="AL14" s="10">
        <f t="shared" si="12"/>
        <v>0</v>
      </c>
      <c r="AM14" s="11">
        <f t="shared" si="13"/>
        <v>0</v>
      </c>
      <c r="AN14" s="14"/>
      <c r="AO14" s="14"/>
      <c r="AP14" s="10">
        <f t="shared" si="14"/>
        <v>0</v>
      </c>
      <c r="AQ14" s="14"/>
      <c r="AR14" s="14"/>
      <c r="AS14" s="10">
        <f t="shared" si="15"/>
        <v>0</v>
      </c>
      <c r="AT14" s="15"/>
      <c r="AU14" s="15"/>
      <c r="AV14" s="10">
        <f t="shared" si="16"/>
        <v>0</v>
      </c>
      <c r="AW14" s="14"/>
      <c r="AX14" s="14"/>
      <c r="AY14" s="10">
        <f t="shared" si="17"/>
        <v>0</v>
      </c>
      <c r="AZ14" s="14"/>
      <c r="BA14" s="14"/>
      <c r="BB14" s="10">
        <f t="shared" si="18"/>
        <v>0</v>
      </c>
      <c r="BC14" s="14"/>
      <c r="BD14" s="14"/>
      <c r="BE14" s="10">
        <f t="shared" si="19"/>
        <v>0</v>
      </c>
      <c r="BF14" s="11">
        <f t="shared" si="20"/>
        <v>0</v>
      </c>
    </row>
    <row r="15" spans="1:58" ht="15.75" customHeight="1" x14ac:dyDescent="0.15">
      <c r="A15" s="7" t="s">
        <v>42</v>
      </c>
      <c r="B15" s="8">
        <v>0.46527777777777779</v>
      </c>
      <c r="C15" s="9">
        <v>0.47847222222222224</v>
      </c>
      <c r="D15" s="10">
        <f t="shared" si="0"/>
        <v>1.3194444444444453E-2</v>
      </c>
      <c r="E15" s="9">
        <v>0.50902777777777775</v>
      </c>
      <c r="F15" s="9">
        <v>0.52361111111111114</v>
      </c>
      <c r="G15" s="10">
        <f t="shared" si="1"/>
        <v>1.4583333333333393E-2</v>
      </c>
      <c r="H15" s="9">
        <v>0.44583333333333336</v>
      </c>
      <c r="I15" s="9">
        <v>0.4597222222222222</v>
      </c>
      <c r="J15" s="10">
        <f t="shared" si="2"/>
        <v>1.388888888888884E-2</v>
      </c>
      <c r="K15" s="9">
        <v>0.5180555555555556</v>
      </c>
      <c r="L15" s="9">
        <v>0.52777777777777779</v>
      </c>
      <c r="M15" s="10">
        <f t="shared" si="3"/>
        <v>9.7222222222221877E-3</v>
      </c>
      <c r="N15" s="9"/>
      <c r="O15" s="9"/>
      <c r="P15" s="10">
        <f t="shared" si="4"/>
        <v>0</v>
      </c>
      <c r="Q15" s="11">
        <f t="shared" si="5"/>
        <v>5.1388888888888873E-2</v>
      </c>
      <c r="R15" s="9">
        <v>0.39097222222222222</v>
      </c>
      <c r="S15" s="9">
        <v>0.41180555555555554</v>
      </c>
      <c r="T15" s="10">
        <f t="shared" si="6"/>
        <v>2.0833333333333315E-2</v>
      </c>
      <c r="U15" s="9"/>
      <c r="V15" s="9"/>
      <c r="W15" s="10">
        <f t="shared" si="7"/>
        <v>0</v>
      </c>
      <c r="X15" s="9">
        <v>0.36041666666666666</v>
      </c>
      <c r="Y15" s="9">
        <v>0.37222222222222223</v>
      </c>
      <c r="Z15" s="10">
        <f t="shared" si="8"/>
        <v>1.1805555555555569E-2</v>
      </c>
      <c r="AA15" s="9">
        <v>0.37222222222222223</v>
      </c>
      <c r="AB15" s="9">
        <v>0.3840277777777778</v>
      </c>
      <c r="AC15" s="10">
        <f t="shared" si="9"/>
        <v>1.1805555555555569E-2</v>
      </c>
      <c r="AD15" s="9">
        <v>0.4548611111111111</v>
      </c>
      <c r="AE15" s="9">
        <v>0.48055555555555557</v>
      </c>
      <c r="AF15" s="10">
        <f t="shared" si="10"/>
        <v>2.5694444444444464E-2</v>
      </c>
      <c r="AG15" s="9"/>
      <c r="AH15" s="9"/>
      <c r="AI15" s="10">
        <f t="shared" si="11"/>
        <v>0</v>
      </c>
      <c r="AJ15" s="9">
        <v>0.41388888888888886</v>
      </c>
      <c r="AK15" s="9">
        <v>0.43333333333333335</v>
      </c>
      <c r="AL15" s="10">
        <f t="shared" si="12"/>
        <v>1.9444444444444486E-2</v>
      </c>
      <c r="AM15" s="11">
        <f t="shared" si="13"/>
        <v>8.9583333333333404E-2</v>
      </c>
      <c r="AN15" s="9"/>
      <c r="AO15" s="9"/>
      <c r="AP15" s="10">
        <f t="shared" si="14"/>
        <v>0</v>
      </c>
      <c r="AQ15" s="9"/>
      <c r="AR15" s="9"/>
      <c r="AS15" s="10">
        <f t="shared" si="15"/>
        <v>0</v>
      </c>
      <c r="AT15" s="9"/>
      <c r="AU15" s="9"/>
      <c r="AV15" s="10">
        <f t="shared" si="16"/>
        <v>0</v>
      </c>
      <c r="AW15" s="9"/>
      <c r="AX15" s="9"/>
      <c r="AY15" s="10">
        <f t="shared" si="17"/>
        <v>0</v>
      </c>
      <c r="AZ15" s="9"/>
      <c r="BA15" s="9"/>
      <c r="BB15" s="10">
        <f t="shared" si="18"/>
        <v>0</v>
      </c>
      <c r="BC15" s="9">
        <v>0.38680555555555557</v>
      </c>
      <c r="BD15" s="9">
        <v>0.42083333333333334</v>
      </c>
      <c r="BE15" s="10">
        <f t="shared" si="19"/>
        <v>3.4027777777777768E-2</v>
      </c>
      <c r="BF15" s="11">
        <f t="shared" si="20"/>
        <v>3.4027777777777768E-2</v>
      </c>
    </row>
    <row r="16" spans="1:58" ht="15.75" customHeight="1" x14ac:dyDescent="0.15">
      <c r="A16" s="12" t="s">
        <v>43</v>
      </c>
      <c r="B16" s="13"/>
      <c r="C16" s="14"/>
      <c r="D16" s="10">
        <f t="shared" si="0"/>
        <v>0</v>
      </c>
      <c r="E16" s="14"/>
      <c r="F16" s="14"/>
      <c r="G16" s="10">
        <f t="shared" si="1"/>
        <v>0</v>
      </c>
      <c r="H16" s="14"/>
      <c r="I16" s="14"/>
      <c r="J16" s="10">
        <f t="shared" si="2"/>
        <v>0</v>
      </c>
      <c r="K16" s="14"/>
      <c r="L16" s="14"/>
      <c r="M16" s="10">
        <f t="shared" si="3"/>
        <v>0</v>
      </c>
      <c r="N16" s="14"/>
      <c r="O16" s="14"/>
      <c r="P16" s="10">
        <f t="shared" si="4"/>
        <v>0</v>
      </c>
      <c r="Q16" s="11">
        <f t="shared" si="5"/>
        <v>0</v>
      </c>
      <c r="R16" s="14">
        <v>0.39097222222222222</v>
      </c>
      <c r="S16" s="14">
        <v>0.41180555555555554</v>
      </c>
      <c r="T16" s="10">
        <f t="shared" si="6"/>
        <v>2.0833333333333315E-2</v>
      </c>
      <c r="U16" s="14"/>
      <c r="V16" s="14"/>
      <c r="W16" s="10">
        <f t="shared" si="7"/>
        <v>0</v>
      </c>
      <c r="X16" s="14">
        <v>0.36041666666666666</v>
      </c>
      <c r="Y16" s="14">
        <v>0.37222222222222223</v>
      </c>
      <c r="Z16" s="10">
        <f t="shared" si="8"/>
        <v>1.1805555555555569E-2</v>
      </c>
      <c r="AA16" s="14">
        <v>0.37222222222222223</v>
      </c>
      <c r="AB16" s="14">
        <v>0.3840277777777778</v>
      </c>
      <c r="AC16" s="10">
        <f t="shared" si="9"/>
        <v>1.1805555555555569E-2</v>
      </c>
      <c r="AD16" s="14">
        <v>0.4548611111111111</v>
      </c>
      <c r="AE16" s="14">
        <v>0.48055555555555557</v>
      </c>
      <c r="AF16" s="10">
        <f t="shared" si="10"/>
        <v>2.5694444444444464E-2</v>
      </c>
      <c r="AG16" s="14"/>
      <c r="AH16" s="14"/>
      <c r="AI16" s="10">
        <f t="shared" si="11"/>
        <v>0</v>
      </c>
      <c r="AJ16" s="14">
        <v>0.41388888888888886</v>
      </c>
      <c r="AK16" s="14">
        <v>0.43333333333333335</v>
      </c>
      <c r="AL16" s="10">
        <f t="shared" si="12"/>
        <v>1.9444444444444486E-2</v>
      </c>
      <c r="AM16" s="11">
        <f t="shared" si="13"/>
        <v>8.9583333333333404E-2</v>
      </c>
      <c r="AN16" s="14"/>
      <c r="AO16" s="14"/>
      <c r="AP16" s="10">
        <f t="shared" si="14"/>
        <v>0</v>
      </c>
      <c r="AQ16" s="14"/>
      <c r="AR16" s="14"/>
      <c r="AS16" s="10">
        <f t="shared" si="15"/>
        <v>0</v>
      </c>
      <c r="AT16" s="15"/>
      <c r="AU16" s="15"/>
      <c r="AV16" s="10">
        <f t="shared" si="16"/>
        <v>0</v>
      </c>
      <c r="AW16" s="14"/>
      <c r="AX16" s="14"/>
      <c r="AY16" s="10">
        <f t="shared" si="17"/>
        <v>0</v>
      </c>
      <c r="AZ16" s="14"/>
      <c r="BA16" s="14"/>
      <c r="BB16" s="10">
        <f t="shared" si="18"/>
        <v>0</v>
      </c>
      <c r="BC16" s="14"/>
      <c r="BD16" s="14"/>
      <c r="BE16" s="10">
        <f t="shared" si="19"/>
        <v>0</v>
      </c>
      <c r="BF16" s="11">
        <f t="shared" si="20"/>
        <v>0</v>
      </c>
    </row>
    <row r="17" spans="1:58" ht="15.75" customHeight="1" x14ac:dyDescent="0.15">
      <c r="A17" s="7" t="s">
        <v>44</v>
      </c>
      <c r="B17" s="8"/>
      <c r="C17" s="9"/>
      <c r="D17" s="10">
        <f t="shared" si="0"/>
        <v>0</v>
      </c>
      <c r="E17" s="9"/>
      <c r="F17" s="9"/>
      <c r="G17" s="10">
        <f t="shared" si="1"/>
        <v>0</v>
      </c>
      <c r="H17" s="9"/>
      <c r="I17" s="9"/>
      <c r="J17" s="10">
        <f t="shared" si="2"/>
        <v>0</v>
      </c>
      <c r="K17" s="9"/>
      <c r="L17" s="9"/>
      <c r="M17" s="10">
        <f t="shared" si="3"/>
        <v>0</v>
      </c>
      <c r="N17" s="9"/>
      <c r="O17" s="9"/>
      <c r="P17" s="10">
        <f t="shared" si="4"/>
        <v>0</v>
      </c>
      <c r="Q17" s="11">
        <f t="shared" si="5"/>
        <v>0</v>
      </c>
      <c r="R17" s="9"/>
      <c r="S17" s="9"/>
      <c r="T17" s="10">
        <f t="shared" si="6"/>
        <v>0</v>
      </c>
      <c r="U17" s="9"/>
      <c r="V17" s="9"/>
      <c r="W17" s="10">
        <f t="shared" si="7"/>
        <v>0</v>
      </c>
      <c r="X17" s="9"/>
      <c r="Y17" s="9"/>
      <c r="Z17" s="10">
        <f t="shared" si="8"/>
        <v>0</v>
      </c>
      <c r="AA17" s="9"/>
      <c r="AB17" s="9"/>
      <c r="AC17" s="10">
        <f t="shared" si="9"/>
        <v>0</v>
      </c>
      <c r="AD17" s="9"/>
      <c r="AE17" s="9"/>
      <c r="AF17" s="10">
        <f t="shared" si="10"/>
        <v>0</v>
      </c>
      <c r="AG17" s="9"/>
      <c r="AH17" s="9"/>
      <c r="AI17" s="10">
        <f t="shared" si="11"/>
        <v>0</v>
      </c>
      <c r="AJ17" s="9"/>
      <c r="AK17" s="9"/>
      <c r="AL17" s="10">
        <f t="shared" si="12"/>
        <v>0</v>
      </c>
      <c r="AM17" s="11">
        <f t="shared" si="13"/>
        <v>0</v>
      </c>
      <c r="AN17" s="9"/>
      <c r="AO17" s="9"/>
      <c r="AP17" s="10">
        <f t="shared" si="14"/>
        <v>0</v>
      </c>
      <c r="AQ17" s="9">
        <v>0.48749999999999999</v>
      </c>
      <c r="AR17" s="9">
        <v>0.50277777777777777</v>
      </c>
      <c r="AS17" s="10">
        <f t="shared" si="15"/>
        <v>1.5277777777777779E-2</v>
      </c>
      <c r="AT17" s="9"/>
      <c r="AU17" s="9"/>
      <c r="AV17" s="10">
        <f t="shared" si="16"/>
        <v>0</v>
      </c>
      <c r="AW17" s="9"/>
      <c r="AX17" s="9"/>
      <c r="AY17" s="10">
        <f t="shared" si="17"/>
        <v>0</v>
      </c>
      <c r="AZ17" s="9"/>
      <c r="BA17" s="9"/>
      <c r="BB17" s="10">
        <f t="shared" si="18"/>
        <v>0</v>
      </c>
      <c r="BC17" s="9"/>
      <c r="BD17" s="9"/>
      <c r="BE17" s="10">
        <f t="shared" si="19"/>
        <v>0</v>
      </c>
      <c r="BF17" s="11">
        <f t="shared" si="20"/>
        <v>1.5277777777777779E-2</v>
      </c>
    </row>
    <row r="18" spans="1:58" ht="15.75" customHeight="1" x14ac:dyDescent="0.15">
      <c r="A18" s="12" t="s">
        <v>45</v>
      </c>
      <c r="B18" s="13"/>
      <c r="C18" s="14"/>
      <c r="D18" s="10">
        <f t="shared" si="0"/>
        <v>0</v>
      </c>
      <c r="E18" s="14"/>
      <c r="F18" s="14"/>
      <c r="G18" s="10">
        <f t="shared" si="1"/>
        <v>0</v>
      </c>
      <c r="H18" s="14"/>
      <c r="I18" s="14"/>
      <c r="J18" s="10">
        <f t="shared" si="2"/>
        <v>0</v>
      </c>
      <c r="K18" s="14"/>
      <c r="L18" s="14"/>
      <c r="M18" s="10">
        <f t="shared" si="3"/>
        <v>0</v>
      </c>
      <c r="N18" s="14"/>
      <c r="O18" s="14"/>
      <c r="P18" s="10">
        <f t="shared" si="4"/>
        <v>0</v>
      </c>
      <c r="Q18" s="11">
        <f t="shared" si="5"/>
        <v>0</v>
      </c>
      <c r="R18" s="14"/>
      <c r="S18" s="14"/>
      <c r="T18" s="10">
        <f t="shared" si="6"/>
        <v>0</v>
      </c>
      <c r="U18" s="14">
        <v>0.41041666666666665</v>
      </c>
      <c r="V18" s="14">
        <v>0.42638888888888887</v>
      </c>
      <c r="W18" s="10">
        <f t="shared" si="7"/>
        <v>1.5972222222222221E-2</v>
      </c>
      <c r="X18" s="14">
        <v>0.4375</v>
      </c>
      <c r="Y18" s="14">
        <v>0.46250000000000002</v>
      </c>
      <c r="Z18" s="10">
        <f t="shared" si="8"/>
        <v>2.5000000000000022E-2</v>
      </c>
      <c r="AA18" s="14">
        <v>0.43125000000000002</v>
      </c>
      <c r="AB18" s="14">
        <v>0.4375</v>
      </c>
      <c r="AC18" s="10">
        <f t="shared" si="9"/>
        <v>6.2499999999999778E-3</v>
      </c>
      <c r="AD18" s="14"/>
      <c r="AE18" s="14"/>
      <c r="AF18" s="10">
        <f t="shared" si="10"/>
        <v>0</v>
      </c>
      <c r="AG18" s="14"/>
      <c r="AH18" s="14"/>
      <c r="AI18" s="10">
        <f t="shared" si="11"/>
        <v>0</v>
      </c>
      <c r="AJ18" s="14"/>
      <c r="AK18" s="14"/>
      <c r="AL18" s="10">
        <f t="shared" si="12"/>
        <v>0</v>
      </c>
      <c r="AM18" s="11">
        <f t="shared" si="13"/>
        <v>4.7222222222222221E-2</v>
      </c>
      <c r="AN18" s="14">
        <v>0.42777777777777776</v>
      </c>
      <c r="AO18" s="14">
        <v>0.43611111111111112</v>
      </c>
      <c r="AP18" s="10">
        <f t="shared" si="14"/>
        <v>8.3333333333333592E-3</v>
      </c>
      <c r="AQ18" s="14">
        <v>0.41458333333333336</v>
      </c>
      <c r="AR18" s="14">
        <v>0.42777777777777776</v>
      </c>
      <c r="AS18" s="10">
        <f t="shared" si="15"/>
        <v>1.3194444444444398E-2</v>
      </c>
      <c r="AT18" s="15"/>
      <c r="AU18" s="15"/>
      <c r="AV18" s="10">
        <f t="shared" si="16"/>
        <v>0</v>
      </c>
      <c r="AW18" s="14">
        <v>0.43611111111111112</v>
      </c>
      <c r="AX18" s="14">
        <v>0.45416666666666666</v>
      </c>
      <c r="AY18" s="10">
        <f t="shared" si="17"/>
        <v>1.8055555555555547E-2</v>
      </c>
      <c r="AZ18" s="14">
        <v>0.46180555555555558</v>
      </c>
      <c r="BA18" s="14">
        <v>0.4826388888888889</v>
      </c>
      <c r="BB18" s="10">
        <f t="shared" si="18"/>
        <v>2.0833333333333315E-2</v>
      </c>
      <c r="BC18" s="14">
        <v>0.4826388888888889</v>
      </c>
      <c r="BD18" s="14">
        <v>0.50902777777777775</v>
      </c>
      <c r="BE18" s="10">
        <f t="shared" si="19"/>
        <v>2.6388888888888851E-2</v>
      </c>
      <c r="BF18" s="11">
        <f t="shared" si="20"/>
        <v>8.6805555555555469E-2</v>
      </c>
    </row>
    <row r="19" spans="1:58" ht="15.75" customHeight="1" x14ac:dyDescent="0.15">
      <c r="A19" s="7" t="s">
        <v>46</v>
      </c>
      <c r="B19" s="8">
        <v>0.45</v>
      </c>
      <c r="C19" s="9">
        <v>0.46527777777777779</v>
      </c>
      <c r="D19" s="10">
        <f t="shared" si="0"/>
        <v>1.5277777777777779E-2</v>
      </c>
      <c r="E19" s="9">
        <v>0.49513888888888891</v>
      </c>
      <c r="F19" s="9">
        <v>0.50902777777777775</v>
      </c>
      <c r="G19" s="10">
        <f t="shared" si="1"/>
        <v>1.388888888888884E-2</v>
      </c>
      <c r="H19" s="9">
        <v>0.4597222222222222</v>
      </c>
      <c r="I19" s="9">
        <v>0.48194444444444445</v>
      </c>
      <c r="J19" s="10">
        <f t="shared" si="2"/>
        <v>2.2222222222222254E-2</v>
      </c>
      <c r="K19" s="9"/>
      <c r="L19" s="9"/>
      <c r="M19" s="10">
        <f t="shared" si="3"/>
        <v>0</v>
      </c>
      <c r="N19" s="9"/>
      <c r="O19" s="9"/>
      <c r="P19" s="10">
        <f t="shared" si="4"/>
        <v>0</v>
      </c>
      <c r="Q19" s="11">
        <f t="shared" si="5"/>
        <v>5.1388888888888873E-2</v>
      </c>
      <c r="R19" s="9">
        <v>0.47847222222222224</v>
      </c>
      <c r="S19" s="9">
        <v>0.48819444444444443</v>
      </c>
      <c r="T19" s="10">
        <f t="shared" si="6"/>
        <v>9.7222222222221877E-3</v>
      </c>
      <c r="U19" s="9">
        <v>0.47430555555555554</v>
      </c>
      <c r="V19" s="9">
        <v>0.47847222222222224</v>
      </c>
      <c r="W19" s="10">
        <f t="shared" si="7"/>
        <v>4.1666666666667074E-3</v>
      </c>
      <c r="X19" s="9">
        <v>0.41388888888888886</v>
      </c>
      <c r="Y19" s="9">
        <v>0.43263888888888891</v>
      </c>
      <c r="Z19" s="10">
        <f t="shared" si="8"/>
        <v>1.8750000000000044E-2</v>
      </c>
      <c r="AA19" s="9">
        <v>0.38472222222222224</v>
      </c>
      <c r="AB19" s="9">
        <v>0.39374999999999999</v>
      </c>
      <c r="AC19" s="10">
        <f t="shared" si="9"/>
        <v>9.0277777777777457E-3</v>
      </c>
      <c r="AD19" s="9"/>
      <c r="AE19" s="9"/>
      <c r="AF19" s="10">
        <f t="shared" si="10"/>
        <v>0</v>
      </c>
      <c r="AG19" s="9"/>
      <c r="AH19" s="9"/>
      <c r="AI19" s="10">
        <f t="shared" si="11"/>
        <v>0</v>
      </c>
      <c r="AJ19" s="9"/>
      <c r="AK19" s="9"/>
      <c r="AL19" s="10">
        <f t="shared" si="12"/>
        <v>0</v>
      </c>
      <c r="AM19" s="11">
        <f t="shared" si="13"/>
        <v>4.1666666666666685E-2</v>
      </c>
      <c r="AN19" s="9">
        <v>0.41180555555555554</v>
      </c>
      <c r="AO19" s="9">
        <v>0.42569444444444443</v>
      </c>
      <c r="AP19" s="10">
        <f t="shared" si="14"/>
        <v>1.3888888888888895E-2</v>
      </c>
      <c r="AQ19" s="9">
        <v>0.42777777777777776</v>
      </c>
      <c r="AR19" s="9">
        <v>0.44305555555555554</v>
      </c>
      <c r="AS19" s="10">
        <f t="shared" si="15"/>
        <v>1.5277777777777779E-2</v>
      </c>
      <c r="AT19" s="9"/>
      <c r="AU19" s="9"/>
      <c r="AV19" s="10">
        <f t="shared" si="16"/>
        <v>0</v>
      </c>
      <c r="AW19" s="9">
        <v>0.35625000000000001</v>
      </c>
      <c r="AX19" s="9">
        <v>0.40763888888888888</v>
      </c>
      <c r="AY19" s="10">
        <f t="shared" si="17"/>
        <v>5.1388888888888873E-2</v>
      </c>
      <c r="AZ19" s="9">
        <v>0.46180555555555558</v>
      </c>
      <c r="BA19" s="9">
        <v>0.4826388888888889</v>
      </c>
      <c r="BB19" s="10">
        <f t="shared" si="18"/>
        <v>2.0833333333333315E-2</v>
      </c>
      <c r="BC19" s="9">
        <v>0.4826388888888889</v>
      </c>
      <c r="BD19" s="9">
        <v>0.50902777777777775</v>
      </c>
      <c r="BE19" s="10">
        <f t="shared" si="19"/>
        <v>2.6388888888888851E-2</v>
      </c>
      <c r="BF19" s="11">
        <f t="shared" si="20"/>
        <v>0.12777777777777771</v>
      </c>
    </row>
    <row r="20" spans="1:58" ht="15.75" customHeight="1" x14ac:dyDescent="0.15">
      <c r="A20" s="12" t="s">
        <v>47</v>
      </c>
      <c r="B20" s="13">
        <v>0.40833333333333333</v>
      </c>
      <c r="C20" s="14">
        <v>0.42222222222222222</v>
      </c>
      <c r="D20" s="10">
        <f t="shared" si="0"/>
        <v>1.3888888888888895E-2</v>
      </c>
      <c r="E20" s="14">
        <v>0.46736111111111112</v>
      </c>
      <c r="F20" s="14">
        <v>0.48125000000000001</v>
      </c>
      <c r="G20" s="10">
        <f t="shared" si="1"/>
        <v>1.3888888888888895E-2</v>
      </c>
      <c r="H20" s="14"/>
      <c r="I20" s="14"/>
      <c r="J20" s="10">
        <f t="shared" si="2"/>
        <v>0</v>
      </c>
      <c r="K20" s="14"/>
      <c r="L20" s="14"/>
      <c r="M20" s="10">
        <f t="shared" si="3"/>
        <v>0</v>
      </c>
      <c r="N20" s="14"/>
      <c r="O20" s="14"/>
      <c r="P20" s="10">
        <f t="shared" si="4"/>
        <v>0</v>
      </c>
      <c r="Q20" s="11">
        <f t="shared" si="5"/>
        <v>2.777777777777779E-2</v>
      </c>
      <c r="R20" s="14">
        <v>0.49791666666666667</v>
      </c>
      <c r="S20" s="14">
        <v>0.50694444444444442</v>
      </c>
      <c r="T20" s="10">
        <f t="shared" si="6"/>
        <v>9.0277777777777457E-3</v>
      </c>
      <c r="U20" s="14">
        <v>0.47847222222222224</v>
      </c>
      <c r="V20" s="14">
        <v>0.49791666666666667</v>
      </c>
      <c r="W20" s="10">
        <f t="shared" si="7"/>
        <v>1.9444444444444431E-2</v>
      </c>
      <c r="X20" s="14">
        <v>0.52361111111111114</v>
      </c>
      <c r="Y20" s="14">
        <v>0.54166666666666663</v>
      </c>
      <c r="Z20" s="10">
        <f t="shared" si="8"/>
        <v>1.8055555555555491E-2</v>
      </c>
      <c r="AA20" s="14">
        <v>0.46180555555555558</v>
      </c>
      <c r="AB20" s="14">
        <v>0.48402777777777778</v>
      </c>
      <c r="AC20" s="10">
        <f t="shared" si="9"/>
        <v>2.2222222222222199E-2</v>
      </c>
      <c r="AD20" s="14"/>
      <c r="AE20" s="14"/>
      <c r="AF20" s="10">
        <f t="shared" si="10"/>
        <v>0</v>
      </c>
      <c r="AG20" s="14"/>
      <c r="AH20" s="14"/>
      <c r="AI20" s="10">
        <f t="shared" si="11"/>
        <v>0</v>
      </c>
      <c r="AJ20" s="14"/>
      <c r="AK20" s="14"/>
      <c r="AL20" s="10">
        <f t="shared" si="12"/>
        <v>0</v>
      </c>
      <c r="AM20" s="11">
        <f t="shared" si="13"/>
        <v>6.8749999999999867E-2</v>
      </c>
      <c r="AN20" s="14"/>
      <c r="AO20" s="14"/>
      <c r="AP20" s="10">
        <f t="shared" si="14"/>
        <v>0</v>
      </c>
      <c r="AQ20" s="14"/>
      <c r="AR20" s="14"/>
      <c r="AS20" s="10">
        <f t="shared" si="15"/>
        <v>0</v>
      </c>
      <c r="AT20" s="15"/>
      <c r="AU20" s="15"/>
      <c r="AV20" s="10">
        <f t="shared" si="16"/>
        <v>0</v>
      </c>
      <c r="AW20" s="14"/>
      <c r="AX20" s="14"/>
      <c r="AY20" s="10">
        <f t="shared" si="17"/>
        <v>0</v>
      </c>
      <c r="AZ20" s="14"/>
      <c r="BA20" s="14"/>
      <c r="BB20" s="10">
        <f t="shared" si="18"/>
        <v>0</v>
      </c>
      <c r="BC20" s="14"/>
      <c r="BD20" s="14"/>
      <c r="BE20" s="10">
        <f t="shared" si="19"/>
        <v>0</v>
      </c>
      <c r="BF20" s="11">
        <f t="shared" si="20"/>
        <v>0</v>
      </c>
    </row>
    <row r="21" spans="1:58" ht="15.75" customHeight="1" x14ac:dyDescent="0.15">
      <c r="A21" s="20" t="s">
        <v>48</v>
      </c>
      <c r="B21" s="21">
        <v>0.39166666666666666</v>
      </c>
      <c r="C21" s="22">
        <v>0.40833333333333333</v>
      </c>
      <c r="D21" s="10">
        <f t="shared" si="0"/>
        <v>1.6666666666666663E-2</v>
      </c>
      <c r="E21" s="22">
        <v>0.48125000000000001</v>
      </c>
      <c r="F21" s="22">
        <v>0.49513888888888891</v>
      </c>
      <c r="G21" s="10">
        <f t="shared" si="1"/>
        <v>1.3888888888888895E-2</v>
      </c>
      <c r="H21" s="22">
        <v>0.48194444444444445</v>
      </c>
      <c r="I21" s="22">
        <v>0.50694444444444442</v>
      </c>
      <c r="J21" s="10">
        <f t="shared" si="2"/>
        <v>2.4999999999999967E-2</v>
      </c>
      <c r="K21" s="22"/>
      <c r="L21" s="22"/>
      <c r="M21" s="10">
        <f t="shared" si="3"/>
        <v>0</v>
      </c>
      <c r="N21" s="22"/>
      <c r="O21" s="22"/>
      <c r="P21" s="10">
        <f t="shared" si="4"/>
        <v>0</v>
      </c>
      <c r="Q21" s="11">
        <f t="shared" si="5"/>
        <v>5.5555555555555525E-2</v>
      </c>
      <c r="R21" s="22">
        <v>0.48819444444444443</v>
      </c>
      <c r="S21" s="22">
        <v>0.49791666666666667</v>
      </c>
      <c r="T21" s="10">
        <f t="shared" si="6"/>
        <v>9.7222222222222432E-3</v>
      </c>
      <c r="U21" s="22">
        <v>0.49791666666666667</v>
      </c>
      <c r="V21" s="22">
        <v>0.50902777777777775</v>
      </c>
      <c r="W21" s="10">
        <f t="shared" si="7"/>
        <v>1.1111111111111072E-2</v>
      </c>
      <c r="X21" s="22">
        <v>0.54166666666666663</v>
      </c>
      <c r="Y21" s="22">
        <v>0.56597222222222221</v>
      </c>
      <c r="Z21" s="10">
        <f t="shared" si="8"/>
        <v>2.430555555555558E-2</v>
      </c>
      <c r="AA21" s="22">
        <v>0.48402777777777778</v>
      </c>
      <c r="AB21" s="22">
        <v>0.49861111111111112</v>
      </c>
      <c r="AC21" s="10">
        <f t="shared" si="9"/>
        <v>1.4583333333333337E-2</v>
      </c>
      <c r="AD21" s="22"/>
      <c r="AE21" s="22"/>
      <c r="AF21" s="10">
        <f t="shared" si="10"/>
        <v>0</v>
      </c>
      <c r="AG21" s="22"/>
      <c r="AH21" s="22"/>
      <c r="AI21" s="10">
        <f t="shared" si="11"/>
        <v>0</v>
      </c>
      <c r="AJ21" s="22"/>
      <c r="AK21" s="22"/>
      <c r="AL21" s="10">
        <f t="shared" si="12"/>
        <v>0</v>
      </c>
      <c r="AM21" s="11">
        <f t="shared" si="13"/>
        <v>5.9722222222222232E-2</v>
      </c>
      <c r="AN21" s="22"/>
      <c r="AO21" s="22"/>
      <c r="AP21" s="10">
        <f t="shared" si="14"/>
        <v>0</v>
      </c>
      <c r="AQ21" s="22"/>
      <c r="AR21" s="22"/>
      <c r="AS21" s="10">
        <f t="shared" si="15"/>
        <v>0</v>
      </c>
      <c r="AT21" s="22"/>
      <c r="AU21" s="22"/>
      <c r="AV21" s="10">
        <f t="shared" si="16"/>
        <v>0</v>
      </c>
      <c r="AW21" s="22"/>
      <c r="AX21" s="22"/>
      <c r="AY21" s="10">
        <f t="shared" si="17"/>
        <v>0</v>
      </c>
      <c r="AZ21" s="22"/>
      <c r="BA21" s="22"/>
      <c r="BB21" s="10">
        <f t="shared" si="18"/>
        <v>0</v>
      </c>
      <c r="BC21" s="22"/>
      <c r="BD21" s="22"/>
      <c r="BE21" s="10">
        <f t="shared" si="19"/>
        <v>0</v>
      </c>
      <c r="BF21" s="11">
        <f t="shared" si="20"/>
        <v>0</v>
      </c>
    </row>
    <row r="22" spans="1:58" ht="15.75" customHeight="1" x14ac:dyDescent="0.15">
      <c r="A22" s="23" t="s">
        <v>15</v>
      </c>
      <c r="B22" s="115"/>
      <c r="C22" s="114"/>
      <c r="D22" s="24">
        <f>SUM(D5:D21)</f>
        <v>0.12083333333333335</v>
      </c>
      <c r="E22" s="116"/>
      <c r="F22" s="114"/>
      <c r="G22" s="24">
        <f>SUM(G5:G21)</f>
        <v>0.12638888888888894</v>
      </c>
      <c r="H22" s="24"/>
      <c r="I22" s="24"/>
      <c r="J22" s="24">
        <f>SUM(J5:J21)</f>
        <v>0.11805555555555552</v>
      </c>
      <c r="K22" s="116"/>
      <c r="L22" s="114"/>
      <c r="M22" s="24">
        <f>SUM(M5:M21)</f>
        <v>0.10000000000000003</v>
      </c>
      <c r="N22" s="116"/>
      <c r="O22" s="114"/>
      <c r="P22" s="24">
        <f t="shared" ref="P22:Q22" si="21">SUM(P5:P21)</f>
        <v>7.4305555555555569E-2</v>
      </c>
      <c r="Q22" s="24">
        <f t="shared" si="21"/>
        <v>0.53958333333333341</v>
      </c>
      <c r="R22" s="115"/>
      <c r="S22" s="114"/>
      <c r="T22" s="24">
        <f>SUM(T5:T21)</f>
        <v>0.13402777777777775</v>
      </c>
      <c r="U22" s="35"/>
      <c r="V22" s="35"/>
      <c r="W22" s="24">
        <f>SUM(W5:W21)</f>
        <v>0.12708333333333333</v>
      </c>
      <c r="X22" s="113"/>
      <c r="Y22" s="114"/>
      <c r="Z22" s="24">
        <f>SUM(Z5:Z21)</f>
        <v>0.23194444444444445</v>
      </c>
      <c r="AA22" s="113"/>
      <c r="AB22" s="114"/>
      <c r="AC22" s="24">
        <f>SUM(AC5:AC21)</f>
        <v>0.1791666666666667</v>
      </c>
      <c r="AD22" s="113"/>
      <c r="AE22" s="114"/>
      <c r="AF22" s="25">
        <f>SUM(AF5:AF21)</f>
        <v>0.15625</v>
      </c>
      <c r="AG22" s="113"/>
      <c r="AH22" s="114"/>
      <c r="AI22" s="26">
        <f>SUM(AI5:AI21)</f>
        <v>0.14166666666666666</v>
      </c>
      <c r="AJ22" s="113"/>
      <c r="AK22" s="114"/>
      <c r="AL22" s="26">
        <f>SUM(AL5:AL21)</f>
        <v>0.11388888888888893</v>
      </c>
      <c r="AM22" s="94">
        <f>SUM(AM5:AM21)</f>
        <v>1.0840277777777778</v>
      </c>
      <c r="AN22" s="117"/>
      <c r="AO22" s="114"/>
      <c r="AP22" s="24">
        <f>SUM(AP5:AP21)</f>
        <v>0.14444444444444449</v>
      </c>
      <c r="AQ22" s="113"/>
      <c r="AR22" s="114"/>
      <c r="AS22" s="24">
        <f>SUM(AS5:AS21)</f>
        <v>0.1159722222222222</v>
      </c>
      <c r="AT22" s="113"/>
      <c r="AU22" s="114"/>
      <c r="AV22" s="24">
        <f>SUM(AV5:AV21)</f>
        <v>7.0138888888888917E-2</v>
      </c>
      <c r="AW22" s="113"/>
      <c r="AX22" s="114"/>
      <c r="AY22" s="28">
        <f>SUM(AY5:AY21)</f>
        <v>0.21805555555555561</v>
      </c>
      <c r="AZ22" s="113"/>
      <c r="BA22" s="114"/>
      <c r="BB22" s="24">
        <f>SUM(BB5:BB21)</f>
        <v>0.12638888888888888</v>
      </c>
      <c r="BC22" s="113"/>
      <c r="BD22" s="114"/>
      <c r="BE22" s="24">
        <f>SUM(BE5:BE21)</f>
        <v>0.19791666666666663</v>
      </c>
      <c r="BF22" s="29">
        <f>SUM(BF5:BF21)</f>
        <v>0.87291666666666656</v>
      </c>
    </row>
    <row r="23" spans="1:58" ht="15.75" customHeight="1" x14ac:dyDescent="0.1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1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</row>
    <row r="24" spans="1:58" ht="15.75" customHeight="1" thickBot="1" x14ac:dyDescent="0.2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1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</row>
    <row r="25" spans="1:58" ht="15.75" customHeight="1" x14ac:dyDescent="0.15">
      <c r="A25" s="73" t="s">
        <v>16</v>
      </c>
      <c r="B25" s="74" t="s">
        <v>1</v>
      </c>
      <c r="C25" s="75" t="s">
        <v>17</v>
      </c>
      <c r="D25" s="76" t="s">
        <v>18</v>
      </c>
      <c r="E25" s="76" t="s">
        <v>19</v>
      </c>
      <c r="F25" s="77" t="s">
        <v>8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</row>
    <row r="26" spans="1:58" ht="15.75" customHeight="1" x14ac:dyDescent="0.15">
      <c r="A26" s="78" t="s">
        <v>32</v>
      </c>
      <c r="B26" s="37">
        <f t="shared" ref="B26:B42" si="22">Q5+AM5+BF5</f>
        <v>0.39722222222222237</v>
      </c>
      <c r="C26" s="38">
        <f t="shared" ref="C26:C42" si="23">COUNTIF(Q5,"&gt;0")</f>
        <v>1</v>
      </c>
      <c r="D26" s="39">
        <f t="shared" ref="D26:D42" si="24">COUNTIF(AM5,"&gt;0")</f>
        <v>1</v>
      </c>
      <c r="E26" s="39">
        <f t="shared" ref="E26:E42" si="25">COUNTIF(BF5,"&gt;0")</f>
        <v>1</v>
      </c>
      <c r="F26" s="79">
        <f t="shared" ref="F26:F42" si="26">C26+D26+E26</f>
        <v>3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</row>
    <row r="27" spans="1:58" ht="15.75" customHeight="1" x14ac:dyDescent="0.15">
      <c r="A27" s="80" t="s">
        <v>33</v>
      </c>
      <c r="B27" s="41">
        <f t="shared" si="22"/>
        <v>0.3319444444444446</v>
      </c>
      <c r="C27" s="42">
        <f t="shared" si="23"/>
        <v>1</v>
      </c>
      <c r="D27" s="43">
        <f t="shared" si="24"/>
        <v>1</v>
      </c>
      <c r="E27" s="43">
        <f t="shared" si="25"/>
        <v>1</v>
      </c>
      <c r="F27" s="79">
        <f t="shared" si="26"/>
        <v>3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</row>
    <row r="28" spans="1:58" ht="15.75" customHeight="1" x14ac:dyDescent="0.15">
      <c r="A28" s="78" t="s">
        <v>34</v>
      </c>
      <c r="B28" s="37">
        <f t="shared" si="22"/>
        <v>0.15625000000000006</v>
      </c>
      <c r="C28" s="38">
        <f t="shared" si="23"/>
        <v>0</v>
      </c>
      <c r="D28" s="39">
        <f t="shared" si="24"/>
        <v>1</v>
      </c>
      <c r="E28" s="39">
        <f t="shared" si="25"/>
        <v>1</v>
      </c>
      <c r="F28" s="79">
        <f t="shared" si="26"/>
        <v>2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</row>
    <row r="29" spans="1:58" ht="15.75" customHeight="1" x14ac:dyDescent="0.15">
      <c r="A29" s="80" t="s">
        <v>35</v>
      </c>
      <c r="B29" s="41">
        <f t="shared" si="22"/>
        <v>0.19652777777777786</v>
      </c>
      <c r="C29" s="42">
        <f t="shared" si="23"/>
        <v>1</v>
      </c>
      <c r="D29" s="43">
        <f t="shared" si="24"/>
        <v>1</v>
      </c>
      <c r="E29" s="43">
        <f t="shared" si="25"/>
        <v>1</v>
      </c>
      <c r="F29" s="79">
        <f t="shared" si="26"/>
        <v>3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</row>
    <row r="30" spans="1:58" ht="15.75" customHeight="1" x14ac:dyDescent="0.15">
      <c r="A30" s="78" t="s">
        <v>36</v>
      </c>
      <c r="B30" s="37">
        <f t="shared" si="22"/>
        <v>3.1944444444444442E-2</v>
      </c>
      <c r="C30" s="38">
        <f t="shared" si="23"/>
        <v>0</v>
      </c>
      <c r="D30" s="39">
        <f t="shared" si="24"/>
        <v>1</v>
      </c>
      <c r="E30" s="39">
        <f t="shared" si="25"/>
        <v>0</v>
      </c>
      <c r="F30" s="79">
        <f t="shared" si="26"/>
        <v>1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</row>
    <row r="31" spans="1:58" ht="15.75" customHeight="1" x14ac:dyDescent="0.15">
      <c r="A31" s="80" t="s">
        <v>37</v>
      </c>
      <c r="B31" s="41">
        <f t="shared" si="22"/>
        <v>0</v>
      </c>
      <c r="C31" s="42">
        <f t="shared" si="23"/>
        <v>0</v>
      </c>
      <c r="D31" s="43">
        <f t="shared" si="24"/>
        <v>0</v>
      </c>
      <c r="E31" s="43">
        <f t="shared" si="25"/>
        <v>0</v>
      </c>
      <c r="F31" s="79">
        <f t="shared" si="26"/>
        <v>0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</row>
    <row r="32" spans="1:58" ht="15.75" customHeight="1" x14ac:dyDescent="0.15">
      <c r="A32" s="78" t="s">
        <v>38</v>
      </c>
      <c r="B32" s="37">
        <f t="shared" si="22"/>
        <v>0.30347222222222225</v>
      </c>
      <c r="C32" s="38">
        <f t="shared" si="23"/>
        <v>1</v>
      </c>
      <c r="D32" s="39">
        <f t="shared" si="24"/>
        <v>1</v>
      </c>
      <c r="E32" s="39">
        <f t="shared" si="25"/>
        <v>1</v>
      </c>
      <c r="F32" s="79">
        <f t="shared" si="26"/>
        <v>3</v>
      </c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</row>
    <row r="33" spans="1:58" ht="15.75" customHeight="1" x14ac:dyDescent="0.15">
      <c r="A33" s="80" t="s">
        <v>39</v>
      </c>
      <c r="B33" s="41">
        <f t="shared" si="22"/>
        <v>6.0416666666666674E-2</v>
      </c>
      <c r="C33" s="42">
        <f t="shared" si="23"/>
        <v>0</v>
      </c>
      <c r="D33" s="43">
        <f t="shared" si="24"/>
        <v>0</v>
      </c>
      <c r="E33" s="43">
        <f t="shared" si="25"/>
        <v>1</v>
      </c>
      <c r="F33" s="79">
        <f t="shared" si="26"/>
        <v>1</v>
      </c>
      <c r="G33" s="30"/>
      <c r="H33" s="30"/>
      <c r="I33" s="31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</row>
    <row r="34" spans="1:58" ht="15.75" customHeight="1" x14ac:dyDescent="0.15">
      <c r="A34" s="78" t="s">
        <v>40</v>
      </c>
      <c r="B34" s="37">
        <f t="shared" si="22"/>
        <v>0.17222222222222211</v>
      </c>
      <c r="C34" s="38">
        <f t="shared" si="23"/>
        <v>0</v>
      </c>
      <c r="D34" s="39">
        <f t="shared" si="24"/>
        <v>1</v>
      </c>
      <c r="E34" s="39">
        <f t="shared" si="25"/>
        <v>1</v>
      </c>
      <c r="F34" s="79">
        <f t="shared" si="26"/>
        <v>2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</row>
    <row r="35" spans="1:58" ht="15.75" customHeight="1" x14ac:dyDescent="0.15">
      <c r="A35" s="80" t="s">
        <v>41</v>
      </c>
      <c r="B35" s="41">
        <f t="shared" si="22"/>
        <v>0</v>
      </c>
      <c r="C35" s="42">
        <f t="shared" si="23"/>
        <v>0</v>
      </c>
      <c r="D35" s="43">
        <f t="shared" si="24"/>
        <v>0</v>
      </c>
      <c r="E35" s="43">
        <f t="shared" si="25"/>
        <v>0</v>
      </c>
      <c r="F35" s="79">
        <f t="shared" si="26"/>
        <v>0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</row>
    <row r="36" spans="1:58" ht="15.75" customHeight="1" x14ac:dyDescent="0.15">
      <c r="A36" s="78" t="s">
        <v>42</v>
      </c>
      <c r="B36" s="37">
        <f t="shared" si="22"/>
        <v>0.17500000000000004</v>
      </c>
      <c r="C36" s="38">
        <f t="shared" si="23"/>
        <v>1</v>
      </c>
      <c r="D36" s="39">
        <f t="shared" si="24"/>
        <v>1</v>
      </c>
      <c r="E36" s="39">
        <f t="shared" si="25"/>
        <v>1</v>
      </c>
      <c r="F36" s="79">
        <f t="shared" si="26"/>
        <v>3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</row>
    <row r="37" spans="1:58" ht="15.75" customHeight="1" x14ac:dyDescent="0.15">
      <c r="A37" s="80" t="s">
        <v>43</v>
      </c>
      <c r="B37" s="41">
        <f t="shared" si="22"/>
        <v>8.9583333333333404E-2</v>
      </c>
      <c r="C37" s="42">
        <f t="shared" si="23"/>
        <v>0</v>
      </c>
      <c r="D37" s="43">
        <f t="shared" si="24"/>
        <v>1</v>
      </c>
      <c r="E37" s="43">
        <f t="shared" si="25"/>
        <v>0</v>
      </c>
      <c r="F37" s="79">
        <f t="shared" si="26"/>
        <v>1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</row>
    <row r="38" spans="1:58" ht="15.75" customHeight="1" x14ac:dyDescent="0.15">
      <c r="A38" s="78" t="s">
        <v>44</v>
      </c>
      <c r="B38" s="44">
        <f t="shared" si="22"/>
        <v>1.5277777777777779E-2</v>
      </c>
      <c r="C38" s="45">
        <f t="shared" si="23"/>
        <v>0</v>
      </c>
      <c r="D38" s="46">
        <f t="shared" si="24"/>
        <v>0</v>
      </c>
      <c r="E38" s="46">
        <f t="shared" si="25"/>
        <v>1</v>
      </c>
      <c r="F38" s="79">
        <f t="shared" si="26"/>
        <v>1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</row>
    <row r="39" spans="1:58" ht="15.75" customHeight="1" x14ac:dyDescent="0.15">
      <c r="A39" s="80" t="s">
        <v>45</v>
      </c>
      <c r="B39" s="41">
        <f t="shared" si="22"/>
        <v>0.13402777777777769</v>
      </c>
      <c r="C39" s="42">
        <f t="shared" si="23"/>
        <v>0</v>
      </c>
      <c r="D39" s="43">
        <f t="shared" si="24"/>
        <v>1</v>
      </c>
      <c r="E39" s="43">
        <f t="shared" si="25"/>
        <v>1</v>
      </c>
      <c r="F39" s="79">
        <f t="shared" si="26"/>
        <v>2</v>
      </c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</row>
    <row r="40" spans="1:58" ht="15.75" customHeight="1" x14ac:dyDescent="0.15">
      <c r="A40" s="78" t="s">
        <v>46</v>
      </c>
      <c r="B40" s="44">
        <f t="shared" si="22"/>
        <v>0.22083333333333327</v>
      </c>
      <c r="C40" s="45">
        <f t="shared" si="23"/>
        <v>1</v>
      </c>
      <c r="D40" s="46">
        <f t="shared" si="24"/>
        <v>1</v>
      </c>
      <c r="E40" s="46">
        <f t="shared" si="25"/>
        <v>1</v>
      </c>
      <c r="F40" s="79">
        <f t="shared" si="26"/>
        <v>3</v>
      </c>
      <c r="G40" s="30"/>
      <c r="H40" s="30"/>
      <c r="I40" s="30"/>
      <c r="J40" s="30"/>
      <c r="K40" s="30"/>
      <c r="L40" s="30"/>
      <c r="M40" s="31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15.75" customHeight="1" x14ac:dyDescent="0.15">
      <c r="A41" s="80" t="s">
        <v>47</v>
      </c>
      <c r="B41" s="41">
        <f t="shared" si="22"/>
        <v>9.6527777777777657E-2</v>
      </c>
      <c r="C41" s="42">
        <f t="shared" si="23"/>
        <v>1</v>
      </c>
      <c r="D41" s="43">
        <f t="shared" si="24"/>
        <v>1</v>
      </c>
      <c r="E41" s="43">
        <f t="shared" si="25"/>
        <v>0</v>
      </c>
      <c r="F41" s="79">
        <f t="shared" si="26"/>
        <v>2</v>
      </c>
      <c r="G41" s="30"/>
      <c r="H41" s="30"/>
      <c r="I41" s="30"/>
      <c r="J41" s="30"/>
      <c r="K41" s="30"/>
      <c r="L41" s="30"/>
      <c r="M41" s="31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</row>
    <row r="42" spans="1:58" ht="15.75" customHeight="1" thickBot="1" x14ac:dyDescent="0.2">
      <c r="A42" s="81" t="s">
        <v>48</v>
      </c>
      <c r="B42" s="82">
        <f t="shared" si="22"/>
        <v>0.11527777777777776</v>
      </c>
      <c r="C42" s="83">
        <f t="shared" si="23"/>
        <v>1</v>
      </c>
      <c r="D42" s="84">
        <f t="shared" si="24"/>
        <v>1</v>
      </c>
      <c r="E42" s="84">
        <f t="shared" si="25"/>
        <v>0</v>
      </c>
      <c r="F42" s="85">
        <f t="shared" si="26"/>
        <v>2</v>
      </c>
      <c r="G42" s="30"/>
      <c r="H42" s="30"/>
      <c r="I42" s="30"/>
      <c r="J42" s="30"/>
      <c r="K42" s="30"/>
      <c r="L42" s="30"/>
      <c r="M42" s="31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</row>
    <row r="43" spans="1:58" ht="15.75" customHeight="1" thickBot="1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</row>
    <row r="44" spans="1:58" ht="15.75" customHeight="1" x14ac:dyDescent="0.15">
      <c r="A44" s="1" t="s">
        <v>20</v>
      </c>
      <c r="B44" s="32" t="s">
        <v>1</v>
      </c>
      <c r="C44" s="33" t="s">
        <v>17</v>
      </c>
      <c r="D44" s="34" t="s">
        <v>18</v>
      </c>
      <c r="E44" s="34" t="s">
        <v>19</v>
      </c>
      <c r="F44" s="36" t="s">
        <v>8</v>
      </c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</row>
    <row r="45" spans="1:58" ht="15.75" customHeight="1" x14ac:dyDescent="0.15">
      <c r="A45" s="7" t="s">
        <v>21</v>
      </c>
      <c r="B45" s="37">
        <f>J22+AC22+BB22</f>
        <v>0.4236111111111111</v>
      </c>
      <c r="C45" s="38">
        <f>COUNTIF(J22,"&gt;0")</f>
        <v>1</v>
      </c>
      <c r="D45" s="39">
        <f>COUNTIF(AC22,"&gt;0")</f>
        <v>1</v>
      </c>
      <c r="E45" s="48">
        <f>COUNTIF(BB22,"&gt;0")</f>
        <v>1</v>
      </c>
      <c r="F45" s="40">
        <f t="shared" ref="F45:F52" si="27">C45+D45+E45</f>
        <v>3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</row>
    <row r="46" spans="1:58" ht="15.75" customHeight="1" x14ac:dyDescent="0.15">
      <c r="A46" s="12" t="s">
        <v>22</v>
      </c>
      <c r="B46" s="41">
        <f>Z22+AY22</f>
        <v>0.45000000000000007</v>
      </c>
      <c r="C46" s="42"/>
      <c r="D46" s="49">
        <f>COUNTIF(Z22,"&gt;0")</f>
        <v>1</v>
      </c>
      <c r="E46" s="49">
        <f>COUNTIF(AY22,"&gt;0")</f>
        <v>1</v>
      </c>
      <c r="F46" s="40">
        <f t="shared" si="27"/>
        <v>2</v>
      </c>
      <c r="G46" s="30"/>
      <c r="H46" s="30"/>
      <c r="I46" s="5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</row>
    <row r="47" spans="1:58" ht="15.75" customHeight="1" x14ac:dyDescent="0.15">
      <c r="A47" s="7" t="s">
        <v>23</v>
      </c>
      <c r="B47" s="37">
        <f>D22+T22+AP22</f>
        <v>0.39930555555555558</v>
      </c>
      <c r="C47" s="38">
        <f>COUNTIF(D22,"&gt;0")</f>
        <v>1</v>
      </c>
      <c r="D47" s="48">
        <f>COUNTIF(T22,"&gt;0")</f>
        <v>1</v>
      </c>
      <c r="E47" s="48">
        <f>COUNTIF(AP22,"&gt;0")</f>
        <v>1</v>
      </c>
      <c r="F47" s="40">
        <f t="shared" si="27"/>
        <v>3</v>
      </c>
      <c r="G47" s="30"/>
      <c r="H47" s="30"/>
      <c r="I47" s="31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</row>
    <row r="48" spans="1:58" ht="14" x14ac:dyDescent="0.15">
      <c r="A48" s="12" t="s">
        <v>24</v>
      </c>
      <c r="B48" s="41">
        <f>M22+AI22</f>
        <v>0.2416666666666667</v>
      </c>
      <c r="C48" s="42">
        <f>COUNTIF(M22,"&gt;0")</f>
        <v>1</v>
      </c>
      <c r="D48" s="49">
        <f>COUNTIF(AI22,"&gt;0")</f>
        <v>1</v>
      </c>
      <c r="E48" s="43"/>
      <c r="F48" s="40">
        <f t="shared" si="27"/>
        <v>2</v>
      </c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</row>
    <row r="49" spans="1:58" ht="14" x14ac:dyDescent="0.15">
      <c r="A49" s="7" t="s">
        <v>25</v>
      </c>
      <c r="B49" s="37">
        <f>AV22</f>
        <v>7.0138888888888917E-2</v>
      </c>
      <c r="C49" s="38"/>
      <c r="D49" s="39"/>
      <c r="E49" s="48">
        <f>COUNTIF(AV22,"&gt;0")</f>
        <v>1</v>
      </c>
      <c r="F49" s="40">
        <f t="shared" si="27"/>
        <v>1</v>
      </c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</row>
    <row r="50" spans="1:58" ht="14" x14ac:dyDescent="0.15">
      <c r="A50" s="12" t="s">
        <v>26</v>
      </c>
      <c r="B50" s="41">
        <f>BE22+AL22</f>
        <v>0.31180555555555556</v>
      </c>
      <c r="C50" s="42"/>
      <c r="D50" s="43"/>
      <c r="E50" s="49">
        <f>COUNTIF(BE22,"&gt;0")</f>
        <v>1</v>
      </c>
      <c r="F50" s="40">
        <f t="shared" si="27"/>
        <v>1</v>
      </c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</row>
    <row r="51" spans="1:58" ht="14" x14ac:dyDescent="0.15">
      <c r="A51" s="7" t="s">
        <v>27</v>
      </c>
      <c r="B51" s="37">
        <f>G22+AS22+W22</f>
        <v>0.36944444444444446</v>
      </c>
      <c r="C51" s="38">
        <f>COUNTIF(G22,"&gt;0")</f>
        <v>1</v>
      </c>
      <c r="D51" s="39"/>
      <c r="E51" s="48">
        <f>COUNTIF(AS22,"&gt;0")</f>
        <v>1</v>
      </c>
      <c r="F51" s="40">
        <f t="shared" si="27"/>
        <v>2</v>
      </c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</row>
    <row r="52" spans="1:58" ht="14" x14ac:dyDescent="0.15">
      <c r="A52" s="51" t="s">
        <v>28</v>
      </c>
      <c r="B52" s="52">
        <f>P22+AF22</f>
        <v>0.23055555555555557</v>
      </c>
      <c r="C52" s="53">
        <f>COUNTIF(P22,"&gt;0")</f>
        <v>1</v>
      </c>
      <c r="D52" s="54">
        <f>COUNTIF(AF22,"&gt;0")</f>
        <v>1</v>
      </c>
      <c r="E52" s="55"/>
      <c r="F52" s="47">
        <f t="shared" si="27"/>
        <v>2</v>
      </c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</row>
    <row r="53" spans="1:58" ht="13" x14ac:dyDescent="0.1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</row>
    <row r="54" spans="1:58" ht="13" x14ac:dyDescent="0.1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</row>
    <row r="55" spans="1:58" ht="13" x14ac:dyDescent="0.1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</row>
    <row r="56" spans="1:58" ht="13" x14ac:dyDescent="0.1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</row>
    <row r="57" spans="1:58" ht="13" x14ac:dyDescent="0.1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</row>
    <row r="58" spans="1:58" ht="13" x14ac:dyDescent="0.1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</row>
    <row r="59" spans="1:58" ht="13" x14ac:dyDescent="0.1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</row>
    <row r="60" spans="1:58" ht="13" x14ac:dyDescent="0.1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</row>
    <row r="61" spans="1:58" ht="13" x14ac:dyDescent="0.1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</row>
    <row r="62" spans="1:58" ht="13" x14ac:dyDescent="0.1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</row>
    <row r="63" spans="1:58" ht="13" x14ac:dyDescent="0.1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</row>
    <row r="64" spans="1:58" ht="13" x14ac:dyDescent="0.1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</row>
    <row r="65" spans="1:58" ht="13" x14ac:dyDescent="0.1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</row>
    <row r="66" spans="1:58" ht="13" x14ac:dyDescent="0.1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</row>
    <row r="67" spans="1:58" ht="13" x14ac:dyDescent="0.1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</row>
    <row r="68" spans="1:58" ht="13" x14ac:dyDescent="0.1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</row>
    <row r="69" spans="1:58" ht="13" x14ac:dyDescent="0.1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</row>
    <row r="70" spans="1:58" ht="13" x14ac:dyDescent="0.1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</row>
    <row r="71" spans="1:58" ht="13" x14ac:dyDescent="0.1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</row>
    <row r="72" spans="1:58" ht="13" x14ac:dyDescent="0.1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</row>
    <row r="73" spans="1:58" ht="13" x14ac:dyDescent="0.1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</row>
    <row r="74" spans="1:58" ht="13" x14ac:dyDescent="0.1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</row>
    <row r="75" spans="1:58" ht="13" x14ac:dyDescent="0.1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</row>
    <row r="76" spans="1:58" ht="13" x14ac:dyDescent="0.1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</row>
    <row r="77" spans="1:58" ht="13" x14ac:dyDescent="0.1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</row>
    <row r="78" spans="1:58" ht="13" x14ac:dyDescent="0.1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</row>
    <row r="79" spans="1:58" ht="13" x14ac:dyDescent="0.1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</row>
    <row r="80" spans="1:58" ht="13" x14ac:dyDescent="0.1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</row>
    <row r="81" spans="1:58" ht="13" x14ac:dyDescent="0.1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</row>
    <row r="82" spans="1:58" ht="13" x14ac:dyDescent="0.1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</row>
    <row r="83" spans="1:58" ht="13" x14ac:dyDescent="0.1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</row>
    <row r="84" spans="1:58" ht="13" x14ac:dyDescent="0.1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</row>
    <row r="85" spans="1:58" ht="13" x14ac:dyDescent="0.1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</row>
    <row r="86" spans="1:58" ht="13" x14ac:dyDescent="0.1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</row>
    <row r="87" spans="1:58" ht="13" x14ac:dyDescent="0.1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</row>
    <row r="88" spans="1:58" ht="13" x14ac:dyDescent="0.1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</row>
    <row r="89" spans="1:58" ht="13" x14ac:dyDescent="0.1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</row>
    <row r="90" spans="1:58" ht="13" x14ac:dyDescent="0.1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</row>
    <row r="91" spans="1:58" ht="13" x14ac:dyDescent="0.1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</row>
    <row r="92" spans="1:58" ht="13" x14ac:dyDescent="0.1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</row>
    <row r="93" spans="1:58" ht="13" x14ac:dyDescent="0.1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</row>
    <row r="94" spans="1:58" ht="13" x14ac:dyDescent="0.1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</row>
    <row r="95" spans="1:58" ht="13" x14ac:dyDescent="0.1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</row>
    <row r="96" spans="1:58" ht="13" x14ac:dyDescent="0.1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</row>
    <row r="97" spans="1:58" ht="13" x14ac:dyDescent="0.1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</row>
    <row r="98" spans="1:58" ht="13" x14ac:dyDescent="0.1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</row>
    <row r="99" spans="1:58" ht="13" x14ac:dyDescent="0.1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</row>
    <row r="100" spans="1:58" ht="13" x14ac:dyDescent="0.1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</row>
    <row r="101" spans="1:58" ht="13" x14ac:dyDescent="0.1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</row>
    <row r="102" spans="1:58" ht="13" x14ac:dyDescent="0.1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</row>
    <row r="103" spans="1:58" ht="13" x14ac:dyDescent="0.1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</row>
    <row r="104" spans="1:58" ht="13" x14ac:dyDescent="0.1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</row>
    <row r="105" spans="1:58" ht="13" x14ac:dyDescent="0.1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</row>
    <row r="106" spans="1:58" ht="13" x14ac:dyDescent="0.1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</row>
    <row r="107" spans="1:58" ht="13" x14ac:dyDescent="0.1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</row>
    <row r="108" spans="1:58" ht="13" x14ac:dyDescent="0.1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</row>
    <row r="109" spans="1:58" ht="13" x14ac:dyDescent="0.1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</row>
    <row r="110" spans="1:58" ht="13" x14ac:dyDescent="0.1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</row>
    <row r="111" spans="1:58" ht="13" x14ac:dyDescent="0.1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</row>
    <row r="112" spans="1:58" ht="13" x14ac:dyDescent="0.1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</row>
    <row r="113" spans="1:58" ht="13" x14ac:dyDescent="0.1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</row>
    <row r="114" spans="1:58" ht="13" x14ac:dyDescent="0.1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</row>
    <row r="115" spans="1:58" ht="13" x14ac:dyDescent="0.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</row>
    <row r="116" spans="1:58" ht="13" x14ac:dyDescent="0.1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</row>
    <row r="117" spans="1:58" ht="13" x14ac:dyDescent="0.1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</row>
    <row r="118" spans="1:58" ht="13" x14ac:dyDescent="0.1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</row>
    <row r="119" spans="1:58" ht="13" x14ac:dyDescent="0.1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</row>
    <row r="120" spans="1:58" ht="13" x14ac:dyDescent="0.1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</row>
    <row r="121" spans="1:58" ht="13" x14ac:dyDescent="0.1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</row>
    <row r="122" spans="1:58" ht="13" x14ac:dyDescent="0.1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</row>
    <row r="123" spans="1:58" ht="13" x14ac:dyDescent="0.1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</row>
    <row r="124" spans="1:58" ht="13" x14ac:dyDescent="0.1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</row>
    <row r="125" spans="1:58" ht="13" x14ac:dyDescent="0.1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</row>
    <row r="126" spans="1:58" ht="13" x14ac:dyDescent="0.1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</row>
    <row r="127" spans="1:58" ht="13" x14ac:dyDescent="0.1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</row>
    <row r="128" spans="1:58" ht="13" x14ac:dyDescent="0.1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</row>
    <row r="129" spans="1:58" ht="13" x14ac:dyDescent="0.1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</row>
    <row r="130" spans="1:58" ht="13" x14ac:dyDescent="0.1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</row>
    <row r="131" spans="1:58" ht="13" x14ac:dyDescent="0.1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</row>
    <row r="132" spans="1:58" ht="13" x14ac:dyDescent="0.1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</row>
    <row r="133" spans="1:58" ht="13" x14ac:dyDescent="0.1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</row>
    <row r="134" spans="1:58" ht="13" x14ac:dyDescent="0.1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</row>
    <row r="135" spans="1:58" ht="13" x14ac:dyDescent="0.1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</row>
    <row r="136" spans="1:58" ht="13" x14ac:dyDescent="0.1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</row>
    <row r="137" spans="1:58" ht="13" x14ac:dyDescent="0.1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</row>
    <row r="138" spans="1:58" ht="13" x14ac:dyDescent="0.1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</row>
    <row r="139" spans="1:58" ht="13" x14ac:dyDescent="0.1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</row>
    <row r="140" spans="1:58" ht="13" x14ac:dyDescent="0.1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</row>
    <row r="141" spans="1:58" ht="13" x14ac:dyDescent="0.1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</row>
    <row r="142" spans="1:58" ht="13" x14ac:dyDescent="0.1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</row>
    <row r="143" spans="1:58" ht="13" x14ac:dyDescent="0.1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</row>
    <row r="144" spans="1:58" ht="13" x14ac:dyDescent="0.1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</row>
    <row r="145" spans="1:58" ht="13" x14ac:dyDescent="0.1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</row>
    <row r="146" spans="1:58" ht="13" x14ac:dyDescent="0.1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</row>
    <row r="147" spans="1:58" ht="13" x14ac:dyDescent="0.1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</row>
    <row r="148" spans="1:58" ht="13" x14ac:dyDescent="0.1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</row>
    <row r="149" spans="1:58" ht="13" x14ac:dyDescent="0.1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</row>
    <row r="150" spans="1:58" ht="13" x14ac:dyDescent="0.1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</row>
    <row r="151" spans="1:58" ht="13" x14ac:dyDescent="0.1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</row>
    <row r="152" spans="1:58" ht="13" x14ac:dyDescent="0.1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</row>
    <row r="153" spans="1:58" ht="13" x14ac:dyDescent="0.1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</row>
    <row r="154" spans="1:58" ht="13" x14ac:dyDescent="0.1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</row>
    <row r="155" spans="1:58" ht="13" x14ac:dyDescent="0.1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</row>
    <row r="156" spans="1:58" ht="13" x14ac:dyDescent="0.1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</row>
    <row r="157" spans="1:58" ht="13" x14ac:dyDescent="0.1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</row>
    <row r="158" spans="1:58" ht="13" x14ac:dyDescent="0.1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</row>
    <row r="159" spans="1:58" ht="13" x14ac:dyDescent="0.1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</row>
    <row r="160" spans="1:58" ht="13" x14ac:dyDescent="0.1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</row>
    <row r="161" spans="1:58" ht="13" x14ac:dyDescent="0.1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</row>
    <row r="162" spans="1:58" ht="13" x14ac:dyDescent="0.1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</row>
    <row r="163" spans="1:58" ht="13" x14ac:dyDescent="0.1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</row>
    <row r="164" spans="1:58" ht="13" x14ac:dyDescent="0.1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</row>
    <row r="165" spans="1:58" ht="13" x14ac:dyDescent="0.1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</row>
    <row r="166" spans="1:58" ht="13" x14ac:dyDescent="0.1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</row>
    <row r="167" spans="1:58" ht="13" x14ac:dyDescent="0.1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</row>
    <row r="168" spans="1:58" ht="13" x14ac:dyDescent="0.1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</row>
    <row r="169" spans="1:58" ht="13" x14ac:dyDescent="0.1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</row>
    <row r="170" spans="1:58" ht="13" x14ac:dyDescent="0.1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</row>
    <row r="171" spans="1:58" ht="13" x14ac:dyDescent="0.1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</row>
    <row r="172" spans="1:58" ht="13" x14ac:dyDescent="0.1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</row>
    <row r="173" spans="1:58" ht="13" x14ac:dyDescent="0.1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</row>
    <row r="174" spans="1:58" ht="13" x14ac:dyDescent="0.1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</row>
    <row r="175" spans="1:58" ht="13" x14ac:dyDescent="0.1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</row>
    <row r="176" spans="1:58" ht="13" x14ac:dyDescent="0.1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</row>
    <row r="177" spans="1:58" ht="13" x14ac:dyDescent="0.1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</row>
    <row r="178" spans="1:58" ht="13" x14ac:dyDescent="0.1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</row>
    <row r="179" spans="1:58" ht="13" x14ac:dyDescent="0.1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</row>
    <row r="180" spans="1:58" ht="13" x14ac:dyDescent="0.1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</row>
    <row r="181" spans="1:58" ht="13" x14ac:dyDescent="0.1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</row>
    <row r="182" spans="1:58" ht="13" x14ac:dyDescent="0.1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</row>
    <row r="183" spans="1:58" ht="13" x14ac:dyDescent="0.1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</row>
    <row r="184" spans="1:58" ht="13" x14ac:dyDescent="0.1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</row>
    <row r="185" spans="1:58" ht="13" x14ac:dyDescent="0.1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</row>
    <row r="186" spans="1:58" ht="13" x14ac:dyDescent="0.1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</row>
    <row r="187" spans="1:58" ht="13" x14ac:dyDescent="0.1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</row>
    <row r="188" spans="1:58" ht="13" x14ac:dyDescent="0.1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</row>
    <row r="189" spans="1:58" ht="13" x14ac:dyDescent="0.1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</row>
    <row r="190" spans="1:58" ht="13" x14ac:dyDescent="0.1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</row>
    <row r="191" spans="1:58" ht="13" x14ac:dyDescent="0.1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</row>
    <row r="192" spans="1:58" ht="13" x14ac:dyDescent="0.1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</row>
    <row r="193" spans="1:58" ht="13" x14ac:dyDescent="0.1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</row>
    <row r="194" spans="1:58" ht="13" x14ac:dyDescent="0.1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</row>
    <row r="195" spans="1:58" ht="13" x14ac:dyDescent="0.1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</row>
    <row r="196" spans="1:58" ht="13" x14ac:dyDescent="0.1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</row>
    <row r="197" spans="1:58" ht="13" x14ac:dyDescent="0.1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</row>
    <row r="198" spans="1:58" ht="13" x14ac:dyDescent="0.1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</row>
    <row r="199" spans="1:58" ht="13" x14ac:dyDescent="0.1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</row>
    <row r="200" spans="1:58" ht="13" x14ac:dyDescent="0.1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</row>
    <row r="201" spans="1:58" ht="13" x14ac:dyDescent="0.1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</row>
    <row r="202" spans="1:58" ht="13" x14ac:dyDescent="0.1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</row>
    <row r="203" spans="1:58" ht="13" x14ac:dyDescent="0.1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</row>
    <row r="204" spans="1:58" ht="13" x14ac:dyDescent="0.1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</row>
    <row r="205" spans="1:58" ht="13" x14ac:dyDescent="0.1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</row>
    <row r="206" spans="1:58" ht="13" x14ac:dyDescent="0.1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</row>
    <row r="207" spans="1:58" ht="13" x14ac:dyDescent="0.1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</row>
    <row r="208" spans="1:58" ht="13" x14ac:dyDescent="0.1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</row>
    <row r="209" spans="1:58" ht="13" x14ac:dyDescent="0.1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</row>
    <row r="210" spans="1:58" ht="13" x14ac:dyDescent="0.1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</row>
    <row r="211" spans="1:58" ht="13" x14ac:dyDescent="0.1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</row>
    <row r="212" spans="1:58" ht="13" x14ac:dyDescent="0.1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</row>
    <row r="213" spans="1:58" ht="13" x14ac:dyDescent="0.1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</row>
    <row r="214" spans="1:58" ht="13" x14ac:dyDescent="0.1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</row>
    <row r="215" spans="1:58" ht="13" x14ac:dyDescent="0.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</row>
    <row r="216" spans="1:58" ht="13" x14ac:dyDescent="0.1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</row>
    <row r="217" spans="1:58" ht="13" x14ac:dyDescent="0.1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</row>
    <row r="218" spans="1:58" ht="13" x14ac:dyDescent="0.1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</row>
    <row r="219" spans="1:58" ht="13" x14ac:dyDescent="0.1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</row>
    <row r="220" spans="1:58" ht="13" x14ac:dyDescent="0.1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</row>
    <row r="221" spans="1:58" ht="13" x14ac:dyDescent="0.1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</row>
    <row r="222" spans="1:58" ht="13" x14ac:dyDescent="0.1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</row>
    <row r="223" spans="1:58" ht="13" x14ac:dyDescent="0.1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</row>
    <row r="224" spans="1:58" ht="13" x14ac:dyDescent="0.1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</row>
    <row r="225" spans="1:58" ht="13" x14ac:dyDescent="0.1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</row>
    <row r="226" spans="1:58" ht="13" x14ac:dyDescent="0.1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</row>
    <row r="227" spans="1:58" ht="13" x14ac:dyDescent="0.1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</row>
    <row r="228" spans="1:58" ht="13" x14ac:dyDescent="0.1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</row>
    <row r="229" spans="1:58" ht="13" x14ac:dyDescent="0.1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</row>
    <row r="230" spans="1:58" ht="13" x14ac:dyDescent="0.1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</row>
    <row r="231" spans="1:58" ht="13" x14ac:dyDescent="0.1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</row>
    <row r="232" spans="1:58" ht="13" x14ac:dyDescent="0.1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</row>
    <row r="233" spans="1:58" ht="13" x14ac:dyDescent="0.1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</row>
    <row r="234" spans="1:58" ht="13" x14ac:dyDescent="0.1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</row>
    <row r="235" spans="1:58" ht="13" x14ac:dyDescent="0.1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</row>
    <row r="236" spans="1:58" ht="13" x14ac:dyDescent="0.1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</row>
    <row r="237" spans="1:58" ht="13" x14ac:dyDescent="0.1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</row>
    <row r="238" spans="1:58" ht="13" x14ac:dyDescent="0.1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</row>
    <row r="239" spans="1:58" ht="13" x14ac:dyDescent="0.1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</row>
    <row r="240" spans="1:58" ht="13" x14ac:dyDescent="0.1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</row>
    <row r="241" spans="1:58" ht="13" x14ac:dyDescent="0.1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</row>
    <row r="242" spans="1:58" ht="13" x14ac:dyDescent="0.1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</row>
    <row r="243" spans="1:58" ht="13" x14ac:dyDescent="0.1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</row>
    <row r="244" spans="1:58" ht="13" x14ac:dyDescent="0.1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</row>
    <row r="245" spans="1:58" ht="13" x14ac:dyDescent="0.1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</row>
    <row r="246" spans="1:58" ht="13" x14ac:dyDescent="0.1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</row>
    <row r="247" spans="1:58" ht="13" x14ac:dyDescent="0.1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</row>
    <row r="248" spans="1:58" ht="13" x14ac:dyDescent="0.1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</row>
    <row r="249" spans="1:58" ht="13" x14ac:dyDescent="0.1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</row>
    <row r="250" spans="1:58" ht="13" x14ac:dyDescent="0.1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</row>
    <row r="251" spans="1:58" ht="13" x14ac:dyDescent="0.1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</row>
    <row r="252" spans="1:58" ht="13" x14ac:dyDescent="0.1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</row>
    <row r="253" spans="1:58" ht="13" x14ac:dyDescent="0.1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</row>
    <row r="254" spans="1:58" ht="13" x14ac:dyDescent="0.1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</row>
    <row r="255" spans="1:58" ht="13" x14ac:dyDescent="0.1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</row>
    <row r="256" spans="1:58" ht="13" x14ac:dyDescent="0.1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</row>
    <row r="257" spans="1:58" ht="13" x14ac:dyDescent="0.1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</row>
    <row r="258" spans="1:58" ht="13" x14ac:dyDescent="0.1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</row>
    <row r="259" spans="1:58" ht="13" x14ac:dyDescent="0.1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</row>
    <row r="260" spans="1:58" ht="13" x14ac:dyDescent="0.1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</row>
    <row r="261" spans="1:58" ht="13" x14ac:dyDescent="0.1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</row>
    <row r="262" spans="1:58" ht="13" x14ac:dyDescent="0.1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</row>
    <row r="263" spans="1:58" ht="13" x14ac:dyDescent="0.1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</row>
    <row r="264" spans="1:58" ht="13" x14ac:dyDescent="0.1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</row>
    <row r="265" spans="1:58" ht="13" x14ac:dyDescent="0.1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</row>
    <row r="266" spans="1:58" ht="13" x14ac:dyDescent="0.1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</row>
    <row r="267" spans="1:58" ht="13" x14ac:dyDescent="0.1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</row>
    <row r="268" spans="1:58" ht="13" x14ac:dyDescent="0.1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</row>
    <row r="269" spans="1:58" ht="13" x14ac:dyDescent="0.1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</row>
    <row r="270" spans="1:58" ht="13" x14ac:dyDescent="0.1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</row>
    <row r="271" spans="1:58" ht="13" x14ac:dyDescent="0.1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</row>
    <row r="272" spans="1:58" ht="13" x14ac:dyDescent="0.1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</row>
    <row r="273" spans="1:58" ht="13" x14ac:dyDescent="0.1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</row>
    <row r="274" spans="1:58" ht="13" x14ac:dyDescent="0.1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</row>
    <row r="275" spans="1:58" ht="13" x14ac:dyDescent="0.1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</row>
    <row r="276" spans="1:58" ht="13" x14ac:dyDescent="0.1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</row>
    <row r="277" spans="1:58" ht="13" x14ac:dyDescent="0.1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</row>
    <row r="278" spans="1:58" ht="13" x14ac:dyDescent="0.1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</row>
    <row r="279" spans="1:58" ht="13" x14ac:dyDescent="0.1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</row>
    <row r="280" spans="1:58" ht="13" x14ac:dyDescent="0.1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</row>
    <row r="281" spans="1:58" ht="13" x14ac:dyDescent="0.1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</row>
    <row r="282" spans="1:58" ht="13" x14ac:dyDescent="0.1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</row>
    <row r="283" spans="1:58" ht="13" x14ac:dyDescent="0.1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</row>
    <row r="284" spans="1:58" ht="13" x14ac:dyDescent="0.1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</row>
    <row r="285" spans="1:58" ht="13" x14ac:dyDescent="0.1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</row>
    <row r="286" spans="1:58" ht="13" x14ac:dyDescent="0.1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</row>
    <row r="287" spans="1:58" ht="13" x14ac:dyDescent="0.1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</row>
    <row r="288" spans="1:58" ht="13" x14ac:dyDescent="0.1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</row>
    <row r="289" spans="1:58" ht="13" x14ac:dyDescent="0.1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</row>
    <row r="290" spans="1:58" ht="13" x14ac:dyDescent="0.1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</row>
    <row r="291" spans="1:58" ht="13" x14ac:dyDescent="0.1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</row>
    <row r="292" spans="1:58" ht="13" x14ac:dyDescent="0.1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</row>
    <row r="293" spans="1:58" ht="13" x14ac:dyDescent="0.1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</row>
    <row r="294" spans="1:58" ht="13" x14ac:dyDescent="0.1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</row>
    <row r="295" spans="1:58" ht="13" x14ac:dyDescent="0.1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</row>
    <row r="296" spans="1:58" ht="13" x14ac:dyDescent="0.1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</row>
    <row r="297" spans="1:58" ht="13" x14ac:dyDescent="0.1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</row>
    <row r="298" spans="1:58" ht="13" x14ac:dyDescent="0.1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</row>
    <row r="299" spans="1:58" ht="13" x14ac:dyDescent="0.1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</row>
    <row r="300" spans="1:58" ht="13" x14ac:dyDescent="0.1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</row>
    <row r="301" spans="1:58" ht="13" x14ac:dyDescent="0.1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</row>
    <row r="302" spans="1:58" ht="13" x14ac:dyDescent="0.1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</row>
    <row r="303" spans="1:58" ht="13" x14ac:dyDescent="0.1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</row>
    <row r="304" spans="1:58" ht="13" x14ac:dyDescent="0.1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</row>
    <row r="305" spans="1:58" ht="13" x14ac:dyDescent="0.1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</row>
    <row r="306" spans="1:58" ht="13" x14ac:dyDescent="0.1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</row>
    <row r="307" spans="1:58" ht="13" x14ac:dyDescent="0.1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</row>
    <row r="308" spans="1:58" ht="13" x14ac:dyDescent="0.1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</row>
    <row r="309" spans="1:58" ht="13" x14ac:dyDescent="0.1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</row>
    <row r="310" spans="1:58" ht="13" x14ac:dyDescent="0.1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</row>
    <row r="311" spans="1:58" ht="13" x14ac:dyDescent="0.1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</row>
    <row r="312" spans="1:58" ht="13" x14ac:dyDescent="0.1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</row>
    <row r="313" spans="1:58" ht="13" x14ac:dyDescent="0.1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</row>
    <row r="314" spans="1:58" ht="13" x14ac:dyDescent="0.1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</row>
    <row r="315" spans="1:58" ht="13" x14ac:dyDescent="0.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</row>
    <row r="316" spans="1:58" ht="13" x14ac:dyDescent="0.1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</row>
    <row r="317" spans="1:58" ht="13" x14ac:dyDescent="0.1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</row>
    <row r="318" spans="1:58" ht="13" x14ac:dyDescent="0.1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</row>
    <row r="319" spans="1:58" ht="13" x14ac:dyDescent="0.1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</row>
    <row r="320" spans="1:58" ht="13" x14ac:dyDescent="0.1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</row>
    <row r="321" spans="1:58" ht="13" x14ac:dyDescent="0.1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</row>
    <row r="322" spans="1:58" ht="13" x14ac:dyDescent="0.1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</row>
    <row r="323" spans="1:58" ht="13" x14ac:dyDescent="0.1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</row>
    <row r="324" spans="1:58" ht="13" x14ac:dyDescent="0.1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</row>
    <row r="325" spans="1:58" ht="13" x14ac:dyDescent="0.1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</row>
    <row r="326" spans="1:58" ht="13" x14ac:dyDescent="0.1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</row>
    <row r="327" spans="1:58" ht="13" x14ac:dyDescent="0.1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</row>
    <row r="328" spans="1:58" ht="13" x14ac:dyDescent="0.1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</row>
    <row r="329" spans="1:58" ht="13" x14ac:dyDescent="0.1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</row>
    <row r="330" spans="1:58" ht="13" x14ac:dyDescent="0.1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</row>
    <row r="331" spans="1:58" ht="13" x14ac:dyDescent="0.1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</row>
    <row r="332" spans="1:58" ht="13" x14ac:dyDescent="0.1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</row>
    <row r="333" spans="1:58" ht="13" x14ac:dyDescent="0.1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</row>
    <row r="334" spans="1:58" ht="13" x14ac:dyDescent="0.1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</row>
    <row r="335" spans="1:58" ht="13" x14ac:dyDescent="0.1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</row>
    <row r="336" spans="1:58" ht="13" x14ac:dyDescent="0.1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</row>
    <row r="337" spans="1:58" ht="13" x14ac:dyDescent="0.1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</row>
    <row r="338" spans="1:58" ht="13" x14ac:dyDescent="0.1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</row>
    <row r="339" spans="1:58" ht="13" x14ac:dyDescent="0.1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</row>
    <row r="340" spans="1:58" ht="13" x14ac:dyDescent="0.1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</row>
    <row r="341" spans="1:58" ht="13" x14ac:dyDescent="0.1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</row>
    <row r="342" spans="1:58" ht="13" x14ac:dyDescent="0.1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</row>
    <row r="343" spans="1:58" ht="13" x14ac:dyDescent="0.1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</row>
    <row r="344" spans="1:58" ht="13" x14ac:dyDescent="0.1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</row>
    <row r="345" spans="1:58" ht="13" x14ac:dyDescent="0.1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</row>
    <row r="346" spans="1:58" ht="13" x14ac:dyDescent="0.1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</row>
    <row r="347" spans="1:58" ht="13" x14ac:dyDescent="0.1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</row>
    <row r="348" spans="1:58" ht="13" x14ac:dyDescent="0.1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</row>
    <row r="349" spans="1:58" ht="13" x14ac:dyDescent="0.1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</row>
    <row r="350" spans="1:58" ht="13" x14ac:dyDescent="0.1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</row>
    <row r="351" spans="1:58" ht="13" x14ac:dyDescent="0.1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</row>
    <row r="352" spans="1:58" ht="13" x14ac:dyDescent="0.1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</row>
    <row r="353" spans="1:58" ht="13" x14ac:dyDescent="0.1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</row>
    <row r="354" spans="1:58" ht="13" x14ac:dyDescent="0.1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</row>
    <row r="355" spans="1:58" ht="13" x14ac:dyDescent="0.1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</row>
    <row r="356" spans="1:58" ht="13" x14ac:dyDescent="0.1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</row>
    <row r="357" spans="1:58" ht="13" x14ac:dyDescent="0.1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</row>
    <row r="358" spans="1:58" ht="13" x14ac:dyDescent="0.1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</row>
    <row r="359" spans="1:58" ht="13" x14ac:dyDescent="0.1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</row>
    <row r="360" spans="1:58" ht="13" x14ac:dyDescent="0.1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</row>
    <row r="361" spans="1:58" ht="13" x14ac:dyDescent="0.1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</row>
    <row r="362" spans="1:58" ht="13" x14ac:dyDescent="0.1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</row>
    <row r="363" spans="1:58" ht="13" x14ac:dyDescent="0.1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</row>
    <row r="364" spans="1:58" ht="13" x14ac:dyDescent="0.1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</row>
    <row r="365" spans="1:58" ht="13" x14ac:dyDescent="0.1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</row>
    <row r="366" spans="1:58" ht="13" x14ac:dyDescent="0.1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</row>
    <row r="367" spans="1:58" ht="13" x14ac:dyDescent="0.1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</row>
    <row r="368" spans="1:58" ht="13" x14ac:dyDescent="0.1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</row>
    <row r="369" spans="1:58" ht="13" x14ac:dyDescent="0.1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</row>
    <row r="370" spans="1:58" ht="13" x14ac:dyDescent="0.1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</row>
    <row r="371" spans="1:58" ht="13" x14ac:dyDescent="0.1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</row>
    <row r="372" spans="1:58" ht="13" x14ac:dyDescent="0.1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</row>
    <row r="373" spans="1:58" ht="13" x14ac:dyDescent="0.1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</row>
    <row r="374" spans="1:58" ht="13" x14ac:dyDescent="0.1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</row>
    <row r="375" spans="1:58" ht="13" x14ac:dyDescent="0.1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</row>
    <row r="376" spans="1:58" ht="13" x14ac:dyDescent="0.1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</row>
    <row r="377" spans="1:58" ht="13" x14ac:dyDescent="0.1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</row>
    <row r="378" spans="1:58" ht="13" x14ac:dyDescent="0.1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</row>
    <row r="379" spans="1:58" ht="13" x14ac:dyDescent="0.1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</row>
    <row r="380" spans="1:58" ht="13" x14ac:dyDescent="0.1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</row>
    <row r="381" spans="1:58" ht="13" x14ac:dyDescent="0.1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</row>
    <row r="382" spans="1:58" ht="13" x14ac:dyDescent="0.1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</row>
    <row r="383" spans="1:58" ht="13" x14ac:dyDescent="0.1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</row>
    <row r="384" spans="1:58" ht="13" x14ac:dyDescent="0.1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</row>
    <row r="385" spans="1:58" ht="13" x14ac:dyDescent="0.1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</row>
    <row r="386" spans="1:58" ht="13" x14ac:dyDescent="0.1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</row>
    <row r="387" spans="1:58" ht="13" x14ac:dyDescent="0.1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</row>
    <row r="388" spans="1:58" ht="13" x14ac:dyDescent="0.1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</row>
    <row r="389" spans="1:58" ht="13" x14ac:dyDescent="0.1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</row>
    <row r="390" spans="1:58" ht="13" x14ac:dyDescent="0.1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</row>
    <row r="391" spans="1:58" ht="13" x14ac:dyDescent="0.1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</row>
    <row r="392" spans="1:58" ht="13" x14ac:dyDescent="0.1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</row>
    <row r="393" spans="1:58" ht="13" x14ac:dyDescent="0.1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</row>
    <row r="394" spans="1:58" ht="13" x14ac:dyDescent="0.1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</row>
    <row r="395" spans="1:58" ht="13" x14ac:dyDescent="0.1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</row>
    <row r="396" spans="1:58" ht="13" x14ac:dyDescent="0.1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</row>
    <row r="397" spans="1:58" ht="13" x14ac:dyDescent="0.1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</row>
    <row r="398" spans="1:58" ht="13" x14ac:dyDescent="0.1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</row>
    <row r="399" spans="1:58" ht="13" x14ac:dyDescent="0.1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</row>
    <row r="400" spans="1:58" ht="13" x14ac:dyDescent="0.1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</row>
    <row r="401" spans="1:58" ht="13" x14ac:dyDescent="0.1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</row>
    <row r="402" spans="1:58" ht="13" x14ac:dyDescent="0.1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</row>
    <row r="403" spans="1:58" ht="13" x14ac:dyDescent="0.1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</row>
    <row r="404" spans="1:58" ht="13" x14ac:dyDescent="0.1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</row>
    <row r="405" spans="1:58" ht="13" x14ac:dyDescent="0.1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</row>
    <row r="406" spans="1:58" ht="13" x14ac:dyDescent="0.1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</row>
    <row r="407" spans="1:58" ht="13" x14ac:dyDescent="0.1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</row>
    <row r="408" spans="1:58" ht="13" x14ac:dyDescent="0.1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</row>
    <row r="409" spans="1:58" ht="13" x14ac:dyDescent="0.1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</row>
    <row r="410" spans="1:58" ht="13" x14ac:dyDescent="0.1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</row>
    <row r="411" spans="1:58" ht="13" x14ac:dyDescent="0.1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</row>
    <row r="412" spans="1:58" ht="13" x14ac:dyDescent="0.1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</row>
    <row r="413" spans="1:58" ht="13" x14ac:dyDescent="0.1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</row>
    <row r="414" spans="1:58" ht="13" x14ac:dyDescent="0.1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</row>
    <row r="415" spans="1:58" ht="13" x14ac:dyDescent="0.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</row>
    <row r="416" spans="1:58" ht="13" x14ac:dyDescent="0.1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</row>
    <row r="417" spans="1:58" ht="13" x14ac:dyDescent="0.1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</row>
    <row r="418" spans="1:58" ht="13" x14ac:dyDescent="0.1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</row>
    <row r="419" spans="1:58" ht="13" x14ac:dyDescent="0.1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</row>
    <row r="420" spans="1:58" ht="13" x14ac:dyDescent="0.1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</row>
    <row r="421" spans="1:58" ht="13" x14ac:dyDescent="0.1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</row>
    <row r="422" spans="1:58" ht="13" x14ac:dyDescent="0.1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</row>
    <row r="423" spans="1:58" ht="13" x14ac:dyDescent="0.1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</row>
    <row r="424" spans="1:58" ht="13" x14ac:dyDescent="0.1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</row>
    <row r="425" spans="1:58" ht="13" x14ac:dyDescent="0.1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</row>
    <row r="426" spans="1:58" ht="13" x14ac:dyDescent="0.1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</row>
    <row r="427" spans="1:58" ht="13" x14ac:dyDescent="0.1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</row>
    <row r="428" spans="1:58" ht="13" x14ac:dyDescent="0.1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</row>
    <row r="429" spans="1:58" ht="13" x14ac:dyDescent="0.1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</row>
    <row r="430" spans="1:58" ht="13" x14ac:dyDescent="0.1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</row>
    <row r="431" spans="1:58" ht="13" x14ac:dyDescent="0.1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</row>
    <row r="432" spans="1:58" ht="13" x14ac:dyDescent="0.1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</row>
    <row r="433" spans="1:58" ht="13" x14ac:dyDescent="0.1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</row>
    <row r="434" spans="1:58" ht="13" x14ac:dyDescent="0.1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</row>
    <row r="435" spans="1:58" ht="13" x14ac:dyDescent="0.1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</row>
    <row r="436" spans="1:58" ht="13" x14ac:dyDescent="0.1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</row>
    <row r="437" spans="1:58" ht="13" x14ac:dyDescent="0.1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</row>
    <row r="438" spans="1:58" ht="13" x14ac:dyDescent="0.1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</row>
    <row r="439" spans="1:58" ht="13" x14ac:dyDescent="0.1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</row>
    <row r="440" spans="1:58" ht="13" x14ac:dyDescent="0.1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</row>
    <row r="441" spans="1:58" ht="13" x14ac:dyDescent="0.1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</row>
    <row r="442" spans="1:58" ht="13" x14ac:dyDescent="0.1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</row>
    <row r="443" spans="1:58" ht="13" x14ac:dyDescent="0.1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</row>
    <row r="444" spans="1:58" ht="13" x14ac:dyDescent="0.1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</row>
    <row r="445" spans="1:58" ht="13" x14ac:dyDescent="0.1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</row>
    <row r="446" spans="1:58" ht="13" x14ac:dyDescent="0.1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</row>
    <row r="447" spans="1:58" ht="13" x14ac:dyDescent="0.1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</row>
    <row r="448" spans="1:58" ht="13" x14ac:dyDescent="0.1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</row>
    <row r="449" spans="1:58" ht="13" x14ac:dyDescent="0.1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</row>
    <row r="450" spans="1:58" ht="13" x14ac:dyDescent="0.1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</row>
    <row r="451" spans="1:58" ht="13" x14ac:dyDescent="0.1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</row>
    <row r="452" spans="1:58" ht="13" x14ac:dyDescent="0.1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</row>
    <row r="453" spans="1:58" ht="13" x14ac:dyDescent="0.1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</row>
    <row r="454" spans="1:58" ht="13" x14ac:dyDescent="0.1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</row>
    <row r="455" spans="1:58" ht="13" x14ac:dyDescent="0.1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</row>
    <row r="456" spans="1:58" ht="13" x14ac:dyDescent="0.1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</row>
    <row r="457" spans="1:58" ht="13" x14ac:dyDescent="0.1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</row>
    <row r="458" spans="1:58" ht="13" x14ac:dyDescent="0.1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</row>
    <row r="459" spans="1:58" ht="13" x14ac:dyDescent="0.1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</row>
    <row r="460" spans="1:58" ht="13" x14ac:dyDescent="0.1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</row>
    <row r="461" spans="1:58" ht="13" x14ac:dyDescent="0.1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</row>
    <row r="462" spans="1:58" ht="13" x14ac:dyDescent="0.1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</row>
    <row r="463" spans="1:58" ht="13" x14ac:dyDescent="0.1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</row>
    <row r="464" spans="1:58" ht="13" x14ac:dyDescent="0.1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</row>
    <row r="465" spans="1:58" ht="13" x14ac:dyDescent="0.1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</row>
    <row r="466" spans="1:58" ht="13" x14ac:dyDescent="0.1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</row>
    <row r="467" spans="1:58" ht="13" x14ac:dyDescent="0.1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</row>
    <row r="468" spans="1:58" ht="13" x14ac:dyDescent="0.1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</row>
    <row r="469" spans="1:58" ht="13" x14ac:dyDescent="0.1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</row>
    <row r="470" spans="1:58" ht="13" x14ac:dyDescent="0.1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</row>
    <row r="471" spans="1:58" ht="13" x14ac:dyDescent="0.1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</row>
    <row r="472" spans="1:58" ht="13" x14ac:dyDescent="0.1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</row>
    <row r="473" spans="1:58" ht="13" x14ac:dyDescent="0.1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</row>
    <row r="474" spans="1:58" ht="13" x14ac:dyDescent="0.1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</row>
    <row r="475" spans="1:58" ht="13" x14ac:dyDescent="0.1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</row>
    <row r="476" spans="1:58" ht="13" x14ac:dyDescent="0.1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</row>
    <row r="477" spans="1:58" ht="13" x14ac:dyDescent="0.1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</row>
    <row r="478" spans="1:58" ht="13" x14ac:dyDescent="0.1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</row>
    <row r="479" spans="1:58" ht="13" x14ac:dyDescent="0.1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</row>
    <row r="480" spans="1:58" ht="13" x14ac:dyDescent="0.1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</row>
    <row r="481" spans="1:58" ht="13" x14ac:dyDescent="0.1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</row>
    <row r="482" spans="1:58" ht="13" x14ac:dyDescent="0.1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</row>
    <row r="483" spans="1:58" ht="13" x14ac:dyDescent="0.1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</row>
    <row r="484" spans="1:58" ht="13" x14ac:dyDescent="0.1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</row>
    <row r="485" spans="1:58" ht="13" x14ac:dyDescent="0.1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</row>
    <row r="486" spans="1:58" ht="13" x14ac:dyDescent="0.1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</row>
    <row r="487" spans="1:58" ht="13" x14ac:dyDescent="0.1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</row>
    <row r="488" spans="1:58" ht="13" x14ac:dyDescent="0.1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</row>
    <row r="489" spans="1:58" ht="13" x14ac:dyDescent="0.1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</row>
    <row r="490" spans="1:58" ht="13" x14ac:dyDescent="0.1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</row>
    <row r="491" spans="1:58" ht="13" x14ac:dyDescent="0.1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</row>
    <row r="492" spans="1:58" ht="13" x14ac:dyDescent="0.1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</row>
    <row r="493" spans="1:58" ht="13" x14ac:dyDescent="0.1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</row>
    <row r="494" spans="1:58" ht="13" x14ac:dyDescent="0.1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</row>
    <row r="495" spans="1:58" ht="13" x14ac:dyDescent="0.1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</row>
    <row r="496" spans="1:58" ht="13" x14ac:dyDescent="0.1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</row>
    <row r="497" spans="1:58" ht="13" x14ac:dyDescent="0.1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</row>
    <row r="498" spans="1:58" ht="13" x14ac:dyDescent="0.1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</row>
    <row r="499" spans="1:58" ht="13" x14ac:dyDescent="0.1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</row>
    <row r="500" spans="1:58" ht="13" x14ac:dyDescent="0.1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</row>
    <row r="501" spans="1:58" ht="13" x14ac:dyDescent="0.1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</row>
    <row r="502" spans="1:58" ht="13" x14ac:dyDescent="0.1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</row>
    <row r="503" spans="1:58" ht="13" x14ac:dyDescent="0.1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</row>
    <row r="504" spans="1:58" ht="13" x14ac:dyDescent="0.1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</row>
    <row r="505" spans="1:58" ht="13" x14ac:dyDescent="0.1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</row>
    <row r="506" spans="1:58" ht="13" x14ac:dyDescent="0.1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</row>
    <row r="507" spans="1:58" ht="13" x14ac:dyDescent="0.1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</row>
    <row r="508" spans="1:58" ht="13" x14ac:dyDescent="0.1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</row>
    <row r="509" spans="1:58" ht="13" x14ac:dyDescent="0.1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</row>
    <row r="510" spans="1:58" ht="13" x14ac:dyDescent="0.1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</row>
    <row r="511" spans="1:58" ht="13" x14ac:dyDescent="0.1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</row>
    <row r="512" spans="1:58" ht="13" x14ac:dyDescent="0.1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</row>
    <row r="513" spans="1:58" ht="13" x14ac:dyDescent="0.1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</row>
    <row r="514" spans="1:58" ht="13" x14ac:dyDescent="0.1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</row>
    <row r="515" spans="1:58" ht="13" x14ac:dyDescent="0.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</row>
    <row r="516" spans="1:58" ht="13" x14ac:dyDescent="0.1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</row>
    <row r="517" spans="1:58" ht="13" x14ac:dyDescent="0.1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</row>
    <row r="518" spans="1:58" ht="13" x14ac:dyDescent="0.1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</row>
    <row r="519" spans="1:58" ht="13" x14ac:dyDescent="0.1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</row>
    <row r="520" spans="1:58" ht="13" x14ac:dyDescent="0.1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</row>
    <row r="521" spans="1:58" ht="13" x14ac:dyDescent="0.1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</row>
    <row r="522" spans="1:58" ht="13" x14ac:dyDescent="0.1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</row>
    <row r="523" spans="1:58" ht="13" x14ac:dyDescent="0.1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</row>
    <row r="524" spans="1:58" ht="13" x14ac:dyDescent="0.1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</row>
    <row r="525" spans="1:58" ht="13" x14ac:dyDescent="0.1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</row>
    <row r="526" spans="1:58" ht="13" x14ac:dyDescent="0.1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</row>
    <row r="527" spans="1:58" ht="13" x14ac:dyDescent="0.1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</row>
    <row r="528" spans="1:58" ht="13" x14ac:dyDescent="0.1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</row>
    <row r="529" spans="1:58" ht="13" x14ac:dyDescent="0.1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</row>
    <row r="530" spans="1:58" ht="13" x14ac:dyDescent="0.1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</row>
    <row r="531" spans="1:58" ht="13" x14ac:dyDescent="0.1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</row>
    <row r="532" spans="1:58" ht="13" x14ac:dyDescent="0.1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</row>
    <row r="533" spans="1:58" ht="13" x14ac:dyDescent="0.1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</row>
    <row r="534" spans="1:58" ht="13" x14ac:dyDescent="0.1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</row>
    <row r="535" spans="1:58" ht="13" x14ac:dyDescent="0.1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</row>
    <row r="536" spans="1:58" ht="13" x14ac:dyDescent="0.1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</row>
    <row r="537" spans="1:58" ht="13" x14ac:dyDescent="0.1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</row>
    <row r="538" spans="1:58" ht="13" x14ac:dyDescent="0.1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</row>
    <row r="539" spans="1:58" ht="13" x14ac:dyDescent="0.1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</row>
    <row r="540" spans="1:58" ht="13" x14ac:dyDescent="0.1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</row>
    <row r="541" spans="1:58" ht="13" x14ac:dyDescent="0.1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</row>
    <row r="542" spans="1:58" ht="13" x14ac:dyDescent="0.1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</row>
    <row r="543" spans="1:58" ht="13" x14ac:dyDescent="0.1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</row>
    <row r="544" spans="1:58" ht="13" x14ac:dyDescent="0.1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</row>
    <row r="545" spans="1:58" ht="13" x14ac:dyDescent="0.1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</row>
    <row r="546" spans="1:58" ht="13" x14ac:dyDescent="0.1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</row>
    <row r="547" spans="1:58" ht="13" x14ac:dyDescent="0.1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</row>
    <row r="548" spans="1:58" ht="13" x14ac:dyDescent="0.1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</row>
    <row r="549" spans="1:58" ht="13" x14ac:dyDescent="0.1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</row>
    <row r="550" spans="1:58" ht="13" x14ac:dyDescent="0.1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</row>
    <row r="551" spans="1:58" ht="13" x14ac:dyDescent="0.1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</row>
    <row r="552" spans="1:58" ht="13" x14ac:dyDescent="0.1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</row>
    <row r="553" spans="1:58" ht="13" x14ac:dyDescent="0.1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</row>
    <row r="554" spans="1:58" ht="13" x14ac:dyDescent="0.1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</row>
    <row r="555" spans="1:58" ht="13" x14ac:dyDescent="0.1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</row>
    <row r="556" spans="1:58" ht="13" x14ac:dyDescent="0.1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</row>
    <row r="557" spans="1:58" ht="13" x14ac:dyDescent="0.1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</row>
    <row r="558" spans="1:58" ht="13" x14ac:dyDescent="0.1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</row>
    <row r="559" spans="1:58" ht="13" x14ac:dyDescent="0.1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</row>
    <row r="560" spans="1:58" ht="13" x14ac:dyDescent="0.1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</row>
    <row r="561" spans="1:58" ht="13" x14ac:dyDescent="0.1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</row>
    <row r="562" spans="1:58" ht="13" x14ac:dyDescent="0.1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</row>
    <row r="563" spans="1:58" ht="13" x14ac:dyDescent="0.1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</row>
    <row r="564" spans="1:58" ht="13" x14ac:dyDescent="0.1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</row>
    <row r="565" spans="1:58" ht="13" x14ac:dyDescent="0.1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</row>
    <row r="566" spans="1:58" ht="13" x14ac:dyDescent="0.1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</row>
    <row r="567" spans="1:58" ht="13" x14ac:dyDescent="0.1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</row>
    <row r="568" spans="1:58" ht="13" x14ac:dyDescent="0.1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</row>
    <row r="569" spans="1:58" ht="13" x14ac:dyDescent="0.1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</row>
    <row r="570" spans="1:58" ht="13" x14ac:dyDescent="0.1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</row>
    <row r="571" spans="1:58" ht="13" x14ac:dyDescent="0.1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</row>
    <row r="572" spans="1:58" ht="13" x14ac:dyDescent="0.1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</row>
    <row r="573" spans="1:58" ht="13" x14ac:dyDescent="0.1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</row>
    <row r="574" spans="1:58" ht="13" x14ac:dyDescent="0.1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</row>
    <row r="575" spans="1:58" ht="13" x14ac:dyDescent="0.1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</row>
    <row r="576" spans="1:58" ht="13" x14ac:dyDescent="0.1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</row>
    <row r="577" spans="1:58" ht="13" x14ac:dyDescent="0.1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</row>
    <row r="578" spans="1:58" ht="13" x14ac:dyDescent="0.1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</row>
    <row r="579" spans="1:58" ht="13" x14ac:dyDescent="0.1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</row>
    <row r="580" spans="1:58" ht="13" x14ac:dyDescent="0.1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</row>
    <row r="581" spans="1:58" ht="13" x14ac:dyDescent="0.1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</row>
    <row r="582" spans="1:58" ht="13" x14ac:dyDescent="0.1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</row>
    <row r="583" spans="1:58" ht="13" x14ac:dyDescent="0.1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</row>
    <row r="584" spans="1:58" ht="13" x14ac:dyDescent="0.1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</row>
    <row r="585" spans="1:58" ht="13" x14ac:dyDescent="0.1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</row>
    <row r="586" spans="1:58" ht="13" x14ac:dyDescent="0.1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</row>
    <row r="587" spans="1:58" ht="13" x14ac:dyDescent="0.1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</row>
    <row r="588" spans="1:58" ht="13" x14ac:dyDescent="0.1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</row>
    <row r="589" spans="1:58" ht="13" x14ac:dyDescent="0.1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</row>
    <row r="590" spans="1:58" ht="13" x14ac:dyDescent="0.1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</row>
    <row r="591" spans="1:58" ht="13" x14ac:dyDescent="0.1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</row>
    <row r="592" spans="1:58" ht="13" x14ac:dyDescent="0.1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</row>
    <row r="593" spans="1:58" ht="13" x14ac:dyDescent="0.1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</row>
    <row r="594" spans="1:58" ht="13" x14ac:dyDescent="0.1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</row>
    <row r="595" spans="1:58" ht="13" x14ac:dyDescent="0.1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</row>
    <row r="596" spans="1:58" ht="13" x14ac:dyDescent="0.1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</row>
    <row r="597" spans="1:58" ht="13" x14ac:dyDescent="0.1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</row>
    <row r="598" spans="1:58" ht="13" x14ac:dyDescent="0.1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</row>
    <row r="599" spans="1:58" ht="13" x14ac:dyDescent="0.1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</row>
    <row r="600" spans="1:58" ht="13" x14ac:dyDescent="0.1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</row>
    <row r="601" spans="1:58" ht="13" x14ac:dyDescent="0.1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</row>
    <row r="602" spans="1:58" ht="13" x14ac:dyDescent="0.1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</row>
    <row r="603" spans="1:58" ht="13" x14ac:dyDescent="0.1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</row>
    <row r="604" spans="1:58" ht="13" x14ac:dyDescent="0.1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</row>
    <row r="605" spans="1:58" ht="13" x14ac:dyDescent="0.1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</row>
    <row r="606" spans="1:58" ht="13" x14ac:dyDescent="0.1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</row>
    <row r="607" spans="1:58" ht="13" x14ac:dyDescent="0.1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</row>
    <row r="608" spans="1:58" ht="13" x14ac:dyDescent="0.1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</row>
    <row r="609" spans="1:58" ht="13" x14ac:dyDescent="0.1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</row>
    <row r="610" spans="1:58" ht="13" x14ac:dyDescent="0.1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</row>
    <row r="611" spans="1:58" ht="13" x14ac:dyDescent="0.1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</row>
    <row r="612" spans="1:58" ht="13" x14ac:dyDescent="0.1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</row>
    <row r="613" spans="1:58" ht="13" x14ac:dyDescent="0.1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</row>
    <row r="614" spans="1:58" ht="13" x14ac:dyDescent="0.1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</row>
    <row r="615" spans="1:58" ht="13" x14ac:dyDescent="0.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</row>
    <row r="616" spans="1:58" ht="13" x14ac:dyDescent="0.1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</row>
    <row r="617" spans="1:58" ht="13" x14ac:dyDescent="0.1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</row>
    <row r="618" spans="1:58" ht="13" x14ac:dyDescent="0.1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</row>
    <row r="619" spans="1:58" ht="13" x14ac:dyDescent="0.1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</row>
    <row r="620" spans="1:58" ht="13" x14ac:dyDescent="0.1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</row>
    <row r="621" spans="1:58" ht="13" x14ac:dyDescent="0.1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</row>
    <row r="622" spans="1:58" ht="13" x14ac:dyDescent="0.1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</row>
    <row r="623" spans="1:58" ht="13" x14ac:dyDescent="0.1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</row>
    <row r="624" spans="1:58" ht="13" x14ac:dyDescent="0.1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</row>
    <row r="625" spans="1:58" ht="13" x14ac:dyDescent="0.1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</row>
    <row r="626" spans="1:58" ht="13" x14ac:dyDescent="0.1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</row>
    <row r="627" spans="1:58" ht="13" x14ac:dyDescent="0.1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</row>
    <row r="628" spans="1:58" ht="13" x14ac:dyDescent="0.1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</row>
    <row r="629" spans="1:58" ht="13" x14ac:dyDescent="0.1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</row>
    <row r="630" spans="1:58" ht="13" x14ac:dyDescent="0.1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</row>
    <row r="631" spans="1:58" ht="13" x14ac:dyDescent="0.1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</row>
    <row r="632" spans="1:58" ht="13" x14ac:dyDescent="0.1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</row>
    <row r="633" spans="1:58" ht="13" x14ac:dyDescent="0.1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</row>
    <row r="634" spans="1:58" ht="13" x14ac:dyDescent="0.1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</row>
    <row r="635" spans="1:58" ht="13" x14ac:dyDescent="0.1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</row>
    <row r="636" spans="1:58" ht="13" x14ac:dyDescent="0.1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</row>
    <row r="637" spans="1:58" ht="13" x14ac:dyDescent="0.1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</row>
    <row r="638" spans="1:58" ht="13" x14ac:dyDescent="0.1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</row>
    <row r="639" spans="1:58" ht="13" x14ac:dyDescent="0.1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</row>
    <row r="640" spans="1:58" ht="13" x14ac:dyDescent="0.1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</row>
    <row r="641" spans="1:58" ht="13" x14ac:dyDescent="0.1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</row>
    <row r="642" spans="1:58" ht="13" x14ac:dyDescent="0.1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</row>
    <row r="643" spans="1:58" ht="13" x14ac:dyDescent="0.1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</row>
    <row r="644" spans="1:58" ht="13" x14ac:dyDescent="0.1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</row>
    <row r="645" spans="1:58" ht="13" x14ac:dyDescent="0.1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</row>
    <row r="646" spans="1:58" ht="13" x14ac:dyDescent="0.1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</row>
    <row r="647" spans="1:58" ht="13" x14ac:dyDescent="0.1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</row>
    <row r="648" spans="1:58" ht="13" x14ac:dyDescent="0.1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</row>
    <row r="649" spans="1:58" ht="13" x14ac:dyDescent="0.1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</row>
    <row r="650" spans="1:58" ht="13" x14ac:dyDescent="0.1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</row>
    <row r="651" spans="1:58" ht="13" x14ac:dyDescent="0.1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</row>
    <row r="652" spans="1:58" ht="13" x14ac:dyDescent="0.1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</row>
    <row r="653" spans="1:58" ht="13" x14ac:dyDescent="0.1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</row>
    <row r="654" spans="1:58" ht="13" x14ac:dyDescent="0.1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</row>
    <row r="655" spans="1:58" ht="13" x14ac:dyDescent="0.1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</row>
    <row r="656" spans="1:58" ht="13" x14ac:dyDescent="0.1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</row>
    <row r="657" spans="1:58" ht="13" x14ac:dyDescent="0.1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</row>
    <row r="658" spans="1:58" ht="13" x14ac:dyDescent="0.1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</row>
    <row r="659" spans="1:58" ht="13" x14ac:dyDescent="0.1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</row>
    <row r="660" spans="1:58" ht="13" x14ac:dyDescent="0.1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</row>
    <row r="661" spans="1:58" ht="13" x14ac:dyDescent="0.1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</row>
    <row r="662" spans="1:58" ht="13" x14ac:dyDescent="0.1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</row>
    <row r="663" spans="1:58" ht="13" x14ac:dyDescent="0.1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</row>
    <row r="664" spans="1:58" ht="13" x14ac:dyDescent="0.1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</row>
    <row r="665" spans="1:58" ht="13" x14ac:dyDescent="0.1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</row>
    <row r="666" spans="1:58" ht="13" x14ac:dyDescent="0.1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</row>
    <row r="667" spans="1:58" ht="13" x14ac:dyDescent="0.1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</row>
    <row r="668" spans="1:58" ht="13" x14ac:dyDescent="0.1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</row>
    <row r="669" spans="1:58" ht="13" x14ac:dyDescent="0.1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</row>
    <row r="670" spans="1:58" ht="13" x14ac:dyDescent="0.1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</row>
    <row r="671" spans="1:58" ht="13" x14ac:dyDescent="0.1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</row>
    <row r="672" spans="1:58" ht="13" x14ac:dyDescent="0.1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</row>
    <row r="673" spans="1:58" ht="13" x14ac:dyDescent="0.1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</row>
    <row r="674" spans="1:58" ht="13" x14ac:dyDescent="0.1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</row>
    <row r="675" spans="1:58" ht="13" x14ac:dyDescent="0.1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</row>
    <row r="676" spans="1:58" ht="13" x14ac:dyDescent="0.1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</row>
    <row r="677" spans="1:58" ht="13" x14ac:dyDescent="0.1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</row>
    <row r="678" spans="1:58" ht="13" x14ac:dyDescent="0.1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</row>
    <row r="679" spans="1:58" ht="13" x14ac:dyDescent="0.1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</row>
    <row r="680" spans="1:58" ht="13" x14ac:dyDescent="0.1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</row>
    <row r="681" spans="1:58" ht="13" x14ac:dyDescent="0.1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</row>
    <row r="682" spans="1:58" ht="13" x14ac:dyDescent="0.1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</row>
    <row r="683" spans="1:58" ht="13" x14ac:dyDescent="0.1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</row>
    <row r="684" spans="1:58" ht="13" x14ac:dyDescent="0.1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</row>
    <row r="685" spans="1:58" ht="13" x14ac:dyDescent="0.1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</row>
    <row r="686" spans="1:58" ht="13" x14ac:dyDescent="0.1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</row>
    <row r="687" spans="1:58" ht="13" x14ac:dyDescent="0.1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</row>
    <row r="688" spans="1:58" ht="13" x14ac:dyDescent="0.1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</row>
    <row r="689" spans="1:58" ht="13" x14ac:dyDescent="0.1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</row>
    <row r="690" spans="1:58" ht="13" x14ac:dyDescent="0.1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</row>
    <row r="691" spans="1:58" ht="13" x14ac:dyDescent="0.1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</row>
    <row r="692" spans="1:58" ht="13" x14ac:dyDescent="0.1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  <c r="BE692" s="30"/>
      <c r="BF692" s="30"/>
    </row>
    <row r="693" spans="1:58" ht="13" x14ac:dyDescent="0.1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</row>
    <row r="694" spans="1:58" ht="13" x14ac:dyDescent="0.1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</row>
    <row r="695" spans="1:58" ht="13" x14ac:dyDescent="0.1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</row>
    <row r="696" spans="1:58" ht="13" x14ac:dyDescent="0.1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</row>
    <row r="697" spans="1:58" ht="13" x14ac:dyDescent="0.1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</row>
    <row r="698" spans="1:58" ht="13" x14ac:dyDescent="0.1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</row>
    <row r="699" spans="1:58" ht="13" x14ac:dyDescent="0.1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</row>
    <row r="700" spans="1:58" ht="13" x14ac:dyDescent="0.1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</row>
    <row r="701" spans="1:58" ht="13" x14ac:dyDescent="0.1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</row>
    <row r="702" spans="1:58" ht="13" x14ac:dyDescent="0.1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</row>
    <row r="703" spans="1:58" ht="13" x14ac:dyDescent="0.1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</row>
    <row r="704" spans="1:58" ht="13" x14ac:dyDescent="0.1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</row>
    <row r="705" spans="1:58" ht="13" x14ac:dyDescent="0.1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</row>
    <row r="706" spans="1:58" ht="13" x14ac:dyDescent="0.1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</row>
    <row r="707" spans="1:58" ht="13" x14ac:dyDescent="0.1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</row>
    <row r="708" spans="1:58" ht="13" x14ac:dyDescent="0.1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</row>
    <row r="709" spans="1:58" ht="13" x14ac:dyDescent="0.1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</row>
    <row r="710" spans="1:58" ht="13" x14ac:dyDescent="0.1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</row>
    <row r="711" spans="1:58" ht="13" x14ac:dyDescent="0.1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</row>
    <row r="712" spans="1:58" ht="13" x14ac:dyDescent="0.1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</row>
    <row r="713" spans="1:58" ht="13" x14ac:dyDescent="0.1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</row>
    <row r="714" spans="1:58" ht="13" x14ac:dyDescent="0.1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</row>
    <row r="715" spans="1:58" ht="13" x14ac:dyDescent="0.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</row>
    <row r="716" spans="1:58" ht="13" x14ac:dyDescent="0.1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</row>
    <row r="717" spans="1:58" ht="13" x14ac:dyDescent="0.1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</row>
    <row r="718" spans="1:58" ht="13" x14ac:dyDescent="0.1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</row>
    <row r="719" spans="1:58" ht="13" x14ac:dyDescent="0.1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</row>
    <row r="720" spans="1:58" ht="13" x14ac:dyDescent="0.1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</row>
    <row r="721" spans="1:58" ht="13" x14ac:dyDescent="0.1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</row>
    <row r="722" spans="1:58" ht="13" x14ac:dyDescent="0.1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</row>
    <row r="723" spans="1:58" ht="13" x14ac:dyDescent="0.1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</row>
    <row r="724" spans="1:58" ht="13" x14ac:dyDescent="0.1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</row>
    <row r="725" spans="1:58" ht="13" x14ac:dyDescent="0.1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</row>
    <row r="726" spans="1:58" ht="13" x14ac:dyDescent="0.1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</row>
    <row r="727" spans="1:58" ht="13" x14ac:dyDescent="0.1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</row>
    <row r="728" spans="1:58" ht="13" x14ac:dyDescent="0.1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</row>
    <row r="729" spans="1:58" ht="13" x14ac:dyDescent="0.1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</row>
    <row r="730" spans="1:58" ht="13" x14ac:dyDescent="0.1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</row>
    <row r="731" spans="1:58" ht="13" x14ac:dyDescent="0.1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</row>
    <row r="732" spans="1:58" ht="13" x14ac:dyDescent="0.1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</row>
    <row r="733" spans="1:58" ht="13" x14ac:dyDescent="0.1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</row>
    <row r="734" spans="1:58" ht="13" x14ac:dyDescent="0.1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</row>
    <row r="735" spans="1:58" ht="13" x14ac:dyDescent="0.1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</row>
    <row r="736" spans="1:58" ht="13" x14ac:dyDescent="0.1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</row>
    <row r="737" spans="1:58" ht="13" x14ac:dyDescent="0.1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</row>
    <row r="738" spans="1:58" ht="13" x14ac:dyDescent="0.1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</row>
    <row r="739" spans="1:58" ht="13" x14ac:dyDescent="0.1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</row>
    <row r="740" spans="1:58" ht="13" x14ac:dyDescent="0.1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</row>
    <row r="741" spans="1:58" ht="13" x14ac:dyDescent="0.1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</row>
    <row r="742" spans="1:58" ht="13" x14ac:dyDescent="0.1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</row>
    <row r="743" spans="1:58" ht="13" x14ac:dyDescent="0.1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</row>
    <row r="744" spans="1:58" ht="13" x14ac:dyDescent="0.1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</row>
    <row r="745" spans="1:58" ht="13" x14ac:dyDescent="0.1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</row>
    <row r="746" spans="1:58" ht="13" x14ac:dyDescent="0.1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</row>
    <row r="747" spans="1:58" ht="13" x14ac:dyDescent="0.1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</row>
    <row r="748" spans="1:58" ht="13" x14ac:dyDescent="0.1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</row>
    <row r="749" spans="1:58" ht="13" x14ac:dyDescent="0.1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</row>
    <row r="750" spans="1:58" ht="13" x14ac:dyDescent="0.1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</row>
    <row r="751" spans="1:58" ht="13" x14ac:dyDescent="0.1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</row>
    <row r="752" spans="1:58" ht="13" x14ac:dyDescent="0.1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</row>
    <row r="753" spans="1:58" ht="13" x14ac:dyDescent="0.1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</row>
    <row r="754" spans="1:58" ht="13" x14ac:dyDescent="0.1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</row>
    <row r="755" spans="1:58" ht="13" x14ac:dyDescent="0.1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</row>
    <row r="756" spans="1:58" ht="13" x14ac:dyDescent="0.1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</row>
    <row r="757" spans="1:58" ht="13" x14ac:dyDescent="0.1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</row>
    <row r="758" spans="1:58" ht="13" x14ac:dyDescent="0.1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</row>
    <row r="759" spans="1:58" ht="13" x14ac:dyDescent="0.1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</row>
    <row r="760" spans="1:58" ht="13" x14ac:dyDescent="0.1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</row>
    <row r="761" spans="1:58" ht="13" x14ac:dyDescent="0.1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</row>
    <row r="762" spans="1:58" ht="13" x14ac:dyDescent="0.1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</row>
    <row r="763" spans="1:58" ht="13" x14ac:dyDescent="0.1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</row>
    <row r="764" spans="1:58" ht="13" x14ac:dyDescent="0.1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</row>
    <row r="765" spans="1:58" ht="13" x14ac:dyDescent="0.1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</row>
    <row r="766" spans="1:58" ht="13" x14ac:dyDescent="0.1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</row>
    <row r="767" spans="1:58" ht="13" x14ac:dyDescent="0.1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</row>
    <row r="768" spans="1:58" ht="13" x14ac:dyDescent="0.1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</row>
    <row r="769" spans="1:58" ht="13" x14ac:dyDescent="0.1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</row>
    <row r="770" spans="1:58" ht="13" x14ac:dyDescent="0.1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</row>
    <row r="771" spans="1:58" ht="13" x14ac:dyDescent="0.1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</row>
    <row r="772" spans="1:58" ht="13" x14ac:dyDescent="0.1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</row>
    <row r="773" spans="1:58" ht="13" x14ac:dyDescent="0.1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</row>
    <row r="774" spans="1:58" ht="13" x14ac:dyDescent="0.1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</row>
    <row r="775" spans="1:58" ht="13" x14ac:dyDescent="0.1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</row>
    <row r="776" spans="1:58" ht="13" x14ac:dyDescent="0.1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</row>
    <row r="777" spans="1:58" ht="13" x14ac:dyDescent="0.1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</row>
    <row r="778" spans="1:58" ht="13" x14ac:dyDescent="0.1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</row>
    <row r="779" spans="1:58" ht="13" x14ac:dyDescent="0.1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</row>
    <row r="780" spans="1:58" ht="13" x14ac:dyDescent="0.1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</row>
    <row r="781" spans="1:58" ht="13" x14ac:dyDescent="0.1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</row>
    <row r="782" spans="1:58" ht="13" x14ac:dyDescent="0.1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</row>
    <row r="783" spans="1:58" ht="13" x14ac:dyDescent="0.1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</row>
    <row r="784" spans="1:58" ht="13" x14ac:dyDescent="0.1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</row>
    <row r="785" spans="1:58" ht="13" x14ac:dyDescent="0.1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</row>
    <row r="786" spans="1:58" ht="13" x14ac:dyDescent="0.1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</row>
    <row r="787" spans="1:58" ht="13" x14ac:dyDescent="0.1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</row>
    <row r="788" spans="1:58" ht="13" x14ac:dyDescent="0.1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</row>
    <row r="789" spans="1:58" ht="13" x14ac:dyDescent="0.1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</row>
    <row r="790" spans="1:58" ht="13" x14ac:dyDescent="0.1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</row>
    <row r="791" spans="1:58" ht="13" x14ac:dyDescent="0.1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</row>
    <row r="792" spans="1:58" ht="13" x14ac:dyDescent="0.1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</row>
    <row r="793" spans="1:58" ht="13" x14ac:dyDescent="0.1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</row>
    <row r="794" spans="1:58" ht="13" x14ac:dyDescent="0.1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</row>
    <row r="795" spans="1:58" ht="13" x14ac:dyDescent="0.1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</row>
    <row r="796" spans="1:58" ht="13" x14ac:dyDescent="0.1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</row>
    <row r="797" spans="1:58" ht="13" x14ac:dyDescent="0.1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</row>
    <row r="798" spans="1:58" ht="13" x14ac:dyDescent="0.1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</row>
    <row r="799" spans="1:58" ht="13" x14ac:dyDescent="0.1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</row>
    <row r="800" spans="1:58" ht="13" x14ac:dyDescent="0.1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</row>
    <row r="801" spans="1:58" ht="13" x14ac:dyDescent="0.1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</row>
    <row r="802" spans="1:58" ht="13" x14ac:dyDescent="0.1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</row>
    <row r="803" spans="1:58" ht="13" x14ac:dyDescent="0.1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</row>
    <row r="804" spans="1:58" ht="13" x14ac:dyDescent="0.1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</row>
    <row r="805" spans="1:58" ht="13" x14ac:dyDescent="0.1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</row>
    <row r="806" spans="1:58" ht="13" x14ac:dyDescent="0.1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</row>
    <row r="807" spans="1:58" ht="13" x14ac:dyDescent="0.1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</row>
    <row r="808" spans="1:58" ht="13" x14ac:dyDescent="0.1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</row>
    <row r="809" spans="1:58" ht="13" x14ac:dyDescent="0.1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</row>
    <row r="810" spans="1:58" ht="13" x14ac:dyDescent="0.1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</row>
    <row r="811" spans="1:58" ht="13" x14ac:dyDescent="0.1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</row>
    <row r="812" spans="1:58" ht="13" x14ac:dyDescent="0.1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</row>
    <row r="813" spans="1:58" ht="13" x14ac:dyDescent="0.1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</row>
    <row r="814" spans="1:58" ht="13" x14ac:dyDescent="0.1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</row>
    <row r="815" spans="1:58" ht="13" x14ac:dyDescent="0.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</row>
    <row r="816" spans="1:58" ht="13" x14ac:dyDescent="0.1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</row>
    <row r="817" spans="1:58" ht="13" x14ac:dyDescent="0.1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</row>
    <row r="818" spans="1:58" ht="13" x14ac:dyDescent="0.1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</row>
    <row r="819" spans="1:58" ht="13" x14ac:dyDescent="0.1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</row>
    <row r="820" spans="1:58" ht="13" x14ac:dyDescent="0.1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</row>
    <row r="821" spans="1:58" ht="13" x14ac:dyDescent="0.1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</row>
    <row r="822" spans="1:58" ht="13" x14ac:dyDescent="0.1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</row>
    <row r="823" spans="1:58" ht="13" x14ac:dyDescent="0.1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</row>
    <row r="824" spans="1:58" ht="13" x14ac:dyDescent="0.1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</row>
    <row r="825" spans="1:58" ht="13" x14ac:dyDescent="0.1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</row>
    <row r="826" spans="1:58" ht="13" x14ac:dyDescent="0.1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</row>
    <row r="827" spans="1:58" ht="13" x14ac:dyDescent="0.1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</row>
    <row r="828" spans="1:58" ht="13" x14ac:dyDescent="0.1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</row>
    <row r="829" spans="1:58" ht="13" x14ac:dyDescent="0.1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</row>
    <row r="830" spans="1:58" ht="13" x14ac:dyDescent="0.1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</row>
    <row r="831" spans="1:58" ht="13" x14ac:dyDescent="0.1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</row>
    <row r="832" spans="1:58" ht="13" x14ac:dyDescent="0.1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</row>
    <row r="833" spans="1:58" ht="13" x14ac:dyDescent="0.1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</row>
    <row r="834" spans="1:58" ht="13" x14ac:dyDescent="0.1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</row>
    <row r="835" spans="1:58" ht="13" x14ac:dyDescent="0.1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</row>
    <row r="836" spans="1:58" ht="13" x14ac:dyDescent="0.1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</row>
    <row r="837" spans="1:58" ht="13" x14ac:dyDescent="0.1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</row>
    <row r="838" spans="1:58" ht="13" x14ac:dyDescent="0.1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</row>
    <row r="839" spans="1:58" ht="13" x14ac:dyDescent="0.1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</row>
    <row r="840" spans="1:58" ht="13" x14ac:dyDescent="0.1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</row>
    <row r="841" spans="1:58" ht="13" x14ac:dyDescent="0.1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</row>
    <row r="842" spans="1:58" ht="13" x14ac:dyDescent="0.1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</row>
    <row r="843" spans="1:58" ht="13" x14ac:dyDescent="0.1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</row>
    <row r="844" spans="1:58" ht="13" x14ac:dyDescent="0.1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</row>
    <row r="845" spans="1:58" ht="13" x14ac:dyDescent="0.1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</row>
    <row r="846" spans="1:58" ht="13" x14ac:dyDescent="0.1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</row>
    <row r="847" spans="1:58" ht="13" x14ac:dyDescent="0.1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</row>
    <row r="848" spans="1:58" ht="13" x14ac:dyDescent="0.1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</row>
    <row r="849" spans="1:58" ht="13" x14ac:dyDescent="0.1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</row>
    <row r="850" spans="1:58" ht="13" x14ac:dyDescent="0.1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</row>
    <row r="851" spans="1:58" ht="13" x14ac:dyDescent="0.1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</row>
    <row r="852" spans="1:58" ht="13" x14ac:dyDescent="0.1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</row>
    <row r="853" spans="1:58" ht="13" x14ac:dyDescent="0.1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</row>
    <row r="854" spans="1:58" ht="13" x14ac:dyDescent="0.1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</row>
    <row r="855" spans="1:58" ht="13" x14ac:dyDescent="0.1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</row>
    <row r="856" spans="1:58" ht="13" x14ac:dyDescent="0.1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</row>
    <row r="857" spans="1:58" ht="13" x14ac:dyDescent="0.1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</row>
    <row r="858" spans="1:58" ht="13" x14ac:dyDescent="0.1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</row>
    <row r="859" spans="1:58" ht="13" x14ac:dyDescent="0.1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</row>
    <row r="860" spans="1:58" ht="13" x14ac:dyDescent="0.1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</row>
    <row r="861" spans="1:58" ht="13" x14ac:dyDescent="0.1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</row>
    <row r="862" spans="1:58" ht="13" x14ac:dyDescent="0.1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</row>
    <row r="863" spans="1:58" ht="13" x14ac:dyDescent="0.1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</row>
    <row r="864" spans="1:58" ht="13" x14ac:dyDescent="0.1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</row>
    <row r="865" spans="1:58" ht="13" x14ac:dyDescent="0.1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</row>
    <row r="866" spans="1:58" ht="13" x14ac:dyDescent="0.1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</row>
    <row r="867" spans="1:58" ht="13" x14ac:dyDescent="0.1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</row>
    <row r="868" spans="1:58" ht="13" x14ac:dyDescent="0.1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</row>
    <row r="869" spans="1:58" ht="13" x14ac:dyDescent="0.1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</row>
    <row r="870" spans="1:58" ht="13" x14ac:dyDescent="0.1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</row>
    <row r="871" spans="1:58" ht="13" x14ac:dyDescent="0.1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</row>
    <row r="872" spans="1:58" ht="13" x14ac:dyDescent="0.1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</row>
    <row r="873" spans="1:58" ht="13" x14ac:dyDescent="0.1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</row>
    <row r="874" spans="1:58" ht="13" x14ac:dyDescent="0.1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</row>
    <row r="875" spans="1:58" ht="13" x14ac:dyDescent="0.1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</row>
    <row r="876" spans="1:58" ht="13" x14ac:dyDescent="0.1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</row>
    <row r="877" spans="1:58" ht="13" x14ac:dyDescent="0.1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</row>
    <row r="878" spans="1:58" ht="13" x14ac:dyDescent="0.1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</row>
    <row r="879" spans="1:58" ht="13" x14ac:dyDescent="0.1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</row>
    <row r="880" spans="1:58" ht="13" x14ac:dyDescent="0.1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</row>
    <row r="881" spans="1:58" ht="13" x14ac:dyDescent="0.1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</row>
    <row r="882" spans="1:58" ht="13" x14ac:dyDescent="0.1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</row>
    <row r="883" spans="1:58" ht="13" x14ac:dyDescent="0.1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</row>
    <row r="884" spans="1:58" ht="13" x14ac:dyDescent="0.1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</row>
    <row r="885" spans="1:58" ht="13" x14ac:dyDescent="0.1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</row>
    <row r="886" spans="1:58" ht="13" x14ac:dyDescent="0.1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</row>
    <row r="887" spans="1:58" ht="13" x14ac:dyDescent="0.1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</row>
    <row r="888" spans="1:58" ht="13" x14ac:dyDescent="0.1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</row>
    <row r="889" spans="1:58" ht="13" x14ac:dyDescent="0.1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</row>
    <row r="890" spans="1:58" ht="13" x14ac:dyDescent="0.1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</row>
    <row r="891" spans="1:58" ht="13" x14ac:dyDescent="0.1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</row>
    <row r="892" spans="1:58" ht="13" x14ac:dyDescent="0.1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</row>
    <row r="893" spans="1:58" ht="13" x14ac:dyDescent="0.1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</row>
    <row r="894" spans="1:58" ht="13" x14ac:dyDescent="0.1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</row>
    <row r="895" spans="1:58" ht="13" x14ac:dyDescent="0.1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</row>
    <row r="896" spans="1:58" ht="13" x14ac:dyDescent="0.1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</row>
    <row r="897" spans="1:58" ht="13" x14ac:dyDescent="0.1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</row>
    <row r="898" spans="1:58" ht="13" x14ac:dyDescent="0.1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</row>
    <row r="899" spans="1:58" ht="13" x14ac:dyDescent="0.1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</row>
    <row r="900" spans="1:58" ht="13" x14ac:dyDescent="0.1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  <c r="BB900" s="30"/>
      <c r="BC900" s="30"/>
      <c r="BD900" s="30"/>
      <c r="BE900" s="30"/>
      <c r="BF900" s="30"/>
    </row>
    <row r="901" spans="1:58" ht="13" x14ac:dyDescent="0.1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</row>
    <row r="902" spans="1:58" ht="13" x14ac:dyDescent="0.1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</row>
    <row r="903" spans="1:58" ht="13" x14ac:dyDescent="0.1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</row>
    <row r="904" spans="1:58" ht="13" x14ac:dyDescent="0.1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</row>
    <row r="905" spans="1:58" ht="13" x14ac:dyDescent="0.1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</row>
    <row r="906" spans="1:58" ht="13" x14ac:dyDescent="0.1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</row>
    <row r="907" spans="1:58" ht="13" x14ac:dyDescent="0.1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</row>
    <row r="908" spans="1:58" ht="13" x14ac:dyDescent="0.1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</row>
    <row r="909" spans="1:58" ht="13" x14ac:dyDescent="0.1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</row>
    <row r="910" spans="1:58" ht="13" x14ac:dyDescent="0.1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</row>
    <row r="911" spans="1:58" ht="13" x14ac:dyDescent="0.1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</row>
    <row r="912" spans="1:58" ht="13" x14ac:dyDescent="0.1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</row>
    <row r="913" spans="1:58" ht="13" x14ac:dyDescent="0.1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</row>
    <row r="914" spans="1:58" ht="13" x14ac:dyDescent="0.1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</row>
    <row r="915" spans="1:58" ht="13" x14ac:dyDescent="0.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</row>
    <row r="916" spans="1:58" ht="13" x14ac:dyDescent="0.1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</row>
    <row r="917" spans="1:58" ht="13" x14ac:dyDescent="0.1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</row>
    <row r="918" spans="1:58" ht="13" x14ac:dyDescent="0.1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</row>
    <row r="919" spans="1:58" ht="13" x14ac:dyDescent="0.1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</row>
    <row r="920" spans="1:58" ht="13" x14ac:dyDescent="0.1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</row>
    <row r="921" spans="1:58" ht="13" x14ac:dyDescent="0.1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</row>
    <row r="922" spans="1:58" ht="13" x14ac:dyDescent="0.1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</row>
    <row r="923" spans="1:58" ht="13" x14ac:dyDescent="0.1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</row>
    <row r="924" spans="1:58" ht="13" x14ac:dyDescent="0.1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</row>
    <row r="925" spans="1:58" ht="13" x14ac:dyDescent="0.1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</row>
    <row r="926" spans="1:58" ht="13" x14ac:dyDescent="0.1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</row>
    <row r="927" spans="1:58" ht="13" x14ac:dyDescent="0.1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</row>
    <row r="928" spans="1:58" ht="13" x14ac:dyDescent="0.1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</row>
    <row r="929" spans="1:58" ht="13" x14ac:dyDescent="0.1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</row>
    <row r="930" spans="1:58" ht="13" x14ac:dyDescent="0.1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</row>
    <row r="931" spans="1:58" ht="13" x14ac:dyDescent="0.1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</row>
    <row r="932" spans="1:58" ht="13" x14ac:dyDescent="0.1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</row>
    <row r="933" spans="1:58" ht="13" x14ac:dyDescent="0.1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</row>
    <row r="934" spans="1:58" ht="13" x14ac:dyDescent="0.1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</row>
    <row r="935" spans="1:58" ht="13" x14ac:dyDescent="0.1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</row>
    <row r="936" spans="1:58" ht="13" x14ac:dyDescent="0.1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</row>
    <row r="937" spans="1:58" ht="13" x14ac:dyDescent="0.1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</row>
    <row r="938" spans="1:58" ht="13" x14ac:dyDescent="0.1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</row>
    <row r="939" spans="1:58" ht="13" x14ac:dyDescent="0.1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</row>
    <row r="940" spans="1:58" ht="13" x14ac:dyDescent="0.1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</row>
    <row r="941" spans="1:58" ht="13" x14ac:dyDescent="0.1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</row>
    <row r="942" spans="1:58" ht="13" x14ac:dyDescent="0.1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</row>
    <row r="943" spans="1:58" ht="13" x14ac:dyDescent="0.1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</row>
    <row r="944" spans="1:58" ht="13" x14ac:dyDescent="0.1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</row>
    <row r="945" spans="1:58" ht="13" x14ac:dyDescent="0.1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</row>
    <row r="946" spans="1:58" ht="13" x14ac:dyDescent="0.1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</row>
    <row r="947" spans="1:58" ht="13" x14ac:dyDescent="0.1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</row>
    <row r="948" spans="1:58" ht="13" x14ac:dyDescent="0.1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</row>
    <row r="949" spans="1:58" ht="13" x14ac:dyDescent="0.1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</row>
    <row r="950" spans="1:58" ht="13" x14ac:dyDescent="0.1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</row>
    <row r="951" spans="1:58" ht="13" x14ac:dyDescent="0.1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</row>
    <row r="952" spans="1:58" ht="13" x14ac:dyDescent="0.1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</row>
    <row r="953" spans="1:58" ht="13" x14ac:dyDescent="0.1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</row>
    <row r="954" spans="1:58" ht="13" x14ac:dyDescent="0.1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</row>
    <row r="955" spans="1:58" ht="13" x14ac:dyDescent="0.1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  <c r="BB955" s="30"/>
      <c r="BC955" s="30"/>
      <c r="BD955" s="30"/>
      <c r="BE955" s="30"/>
      <c r="BF955" s="30"/>
    </row>
    <row r="956" spans="1:58" ht="13" x14ac:dyDescent="0.1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</row>
    <row r="957" spans="1:58" ht="13" x14ac:dyDescent="0.1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</row>
    <row r="958" spans="1:58" ht="13" x14ac:dyDescent="0.1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</row>
    <row r="959" spans="1:58" ht="13" x14ac:dyDescent="0.1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</row>
    <row r="960" spans="1:58" ht="13" x14ac:dyDescent="0.1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</row>
    <row r="961" spans="1:58" ht="13" x14ac:dyDescent="0.1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</row>
    <row r="962" spans="1:58" ht="13" x14ac:dyDescent="0.1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</row>
    <row r="963" spans="1:58" ht="13" x14ac:dyDescent="0.1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</row>
    <row r="964" spans="1:58" ht="13" x14ac:dyDescent="0.1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</row>
    <row r="965" spans="1:58" ht="13" x14ac:dyDescent="0.1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</row>
    <row r="966" spans="1:58" ht="13" x14ac:dyDescent="0.1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</row>
    <row r="967" spans="1:58" ht="13" x14ac:dyDescent="0.1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</row>
    <row r="968" spans="1:58" ht="13" x14ac:dyDescent="0.1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</row>
    <row r="969" spans="1:58" ht="13" x14ac:dyDescent="0.1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</row>
    <row r="970" spans="1:58" ht="13" x14ac:dyDescent="0.1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</row>
    <row r="971" spans="1:58" ht="13" x14ac:dyDescent="0.1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</row>
    <row r="972" spans="1:58" ht="13" x14ac:dyDescent="0.1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</row>
    <row r="973" spans="1:58" ht="13" x14ac:dyDescent="0.1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</row>
    <row r="974" spans="1:58" ht="13" x14ac:dyDescent="0.1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</row>
    <row r="975" spans="1:58" ht="13" x14ac:dyDescent="0.1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</row>
    <row r="976" spans="1:58" ht="13" x14ac:dyDescent="0.1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</row>
    <row r="977" spans="1:58" ht="13" x14ac:dyDescent="0.1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</row>
    <row r="978" spans="1:58" ht="13" x14ac:dyDescent="0.1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</row>
    <row r="979" spans="1:58" ht="13" x14ac:dyDescent="0.1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</row>
    <row r="980" spans="1:58" ht="13" x14ac:dyDescent="0.1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</row>
    <row r="981" spans="1:58" ht="13" x14ac:dyDescent="0.1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</row>
    <row r="982" spans="1:58" ht="13" x14ac:dyDescent="0.1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</row>
    <row r="983" spans="1:58" ht="13" x14ac:dyDescent="0.1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</row>
    <row r="984" spans="1:58" ht="13" x14ac:dyDescent="0.1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</row>
    <row r="985" spans="1:58" ht="13" x14ac:dyDescent="0.1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</row>
    <row r="986" spans="1:58" ht="13" x14ac:dyDescent="0.1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</row>
    <row r="987" spans="1:58" ht="13" x14ac:dyDescent="0.1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</row>
    <row r="988" spans="1:58" ht="13" x14ac:dyDescent="0.1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</row>
    <row r="989" spans="1:58" ht="13" x14ac:dyDescent="0.1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</row>
    <row r="990" spans="1:58" ht="13" x14ac:dyDescent="0.1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</row>
    <row r="991" spans="1:58" ht="13" x14ac:dyDescent="0.1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</row>
    <row r="992" spans="1:58" ht="13" x14ac:dyDescent="0.1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</row>
    <row r="993" spans="1:58" ht="13" x14ac:dyDescent="0.1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</row>
    <row r="994" spans="1:58" ht="13" x14ac:dyDescent="0.1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</row>
    <row r="995" spans="1:58" ht="13" x14ac:dyDescent="0.1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</row>
    <row r="996" spans="1:58" ht="13" x14ac:dyDescent="0.1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</row>
    <row r="997" spans="1:58" ht="13" x14ac:dyDescent="0.1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</row>
    <row r="998" spans="1:58" ht="13" x14ac:dyDescent="0.1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  <c r="BF998" s="30"/>
    </row>
    <row r="999" spans="1:58" ht="13" x14ac:dyDescent="0.1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</row>
    <row r="1000" spans="1:58" ht="13" x14ac:dyDescent="0.15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</row>
    <row r="1001" spans="1:58" ht="13" x14ac:dyDescent="0.15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  <c r="BA1001" s="30"/>
      <c r="BB1001" s="30"/>
      <c r="BC1001" s="30"/>
      <c r="BD1001" s="30"/>
      <c r="BE1001" s="30"/>
      <c r="BF1001" s="30"/>
    </row>
    <row r="1002" spans="1:58" ht="13" x14ac:dyDescent="0.15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  <c r="BA1002" s="30"/>
      <c r="BB1002" s="30"/>
      <c r="BC1002" s="30"/>
      <c r="BD1002" s="30"/>
      <c r="BE1002" s="30"/>
      <c r="BF1002" s="30"/>
    </row>
    <row r="1003" spans="1:58" ht="13" x14ac:dyDescent="0.15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  <c r="BA1003" s="30"/>
      <c r="BB1003" s="30"/>
      <c r="BC1003" s="30"/>
      <c r="BD1003" s="30"/>
      <c r="BE1003" s="30"/>
      <c r="BF1003" s="30"/>
    </row>
    <row r="1004" spans="1:58" ht="13" x14ac:dyDescent="0.15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  <c r="BA1004" s="30"/>
      <c r="BB1004" s="30"/>
      <c r="BC1004" s="30"/>
      <c r="BD1004" s="30"/>
      <c r="BE1004" s="30"/>
      <c r="BF1004" s="30"/>
    </row>
    <row r="1005" spans="1:58" ht="13" x14ac:dyDescent="0.15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  <c r="BA1005" s="30"/>
      <c r="BB1005" s="30"/>
      <c r="BC1005" s="30"/>
      <c r="BD1005" s="30"/>
      <c r="BE1005" s="30"/>
      <c r="BF1005" s="30"/>
    </row>
    <row r="1006" spans="1:58" ht="13" x14ac:dyDescent="0.15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  <c r="BA1006" s="30"/>
      <c r="BB1006" s="30"/>
      <c r="BC1006" s="30"/>
      <c r="BD1006" s="30"/>
      <c r="BE1006" s="30"/>
      <c r="BF1006" s="30"/>
    </row>
    <row r="1007" spans="1:58" ht="13" x14ac:dyDescent="0.15">
      <c r="A1007" s="30"/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  <c r="BA1007" s="30"/>
      <c r="BB1007" s="30"/>
      <c r="BC1007" s="30"/>
      <c r="BD1007" s="30"/>
      <c r="BE1007" s="30"/>
      <c r="BF1007" s="30"/>
    </row>
    <row r="1008" spans="1:58" ht="13" x14ac:dyDescent="0.15">
      <c r="A1008" s="30"/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30"/>
      <c r="AH1008" s="30"/>
      <c r="AI1008" s="30"/>
      <c r="AJ1008" s="30"/>
      <c r="AK1008" s="30"/>
      <c r="AL1008" s="30"/>
      <c r="AM1008" s="30"/>
      <c r="AN1008" s="30"/>
      <c r="AO1008" s="30"/>
      <c r="AP1008" s="30"/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  <c r="BA1008" s="30"/>
      <c r="BB1008" s="30"/>
      <c r="BC1008" s="30"/>
      <c r="BD1008" s="30"/>
      <c r="BE1008" s="30"/>
      <c r="BF1008" s="30"/>
    </row>
    <row r="1009" spans="1:58" ht="13" x14ac:dyDescent="0.15">
      <c r="A1009" s="30"/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30"/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  <c r="BA1009" s="30"/>
      <c r="BB1009" s="30"/>
      <c r="BC1009" s="30"/>
      <c r="BD1009" s="30"/>
      <c r="BE1009" s="30"/>
      <c r="BF1009" s="30"/>
    </row>
    <row r="1010" spans="1:58" ht="13" x14ac:dyDescent="0.15">
      <c r="A1010" s="30"/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30"/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  <c r="BA1010" s="30"/>
      <c r="BB1010" s="30"/>
      <c r="BC1010" s="30"/>
      <c r="BD1010" s="30"/>
      <c r="BE1010" s="30"/>
      <c r="BF1010" s="30"/>
    </row>
    <row r="1011" spans="1:58" ht="13" x14ac:dyDescent="0.15">
      <c r="A1011" s="30"/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30"/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  <c r="BA1011" s="30"/>
      <c r="BB1011" s="30"/>
      <c r="BC1011" s="30"/>
      <c r="BD1011" s="30"/>
      <c r="BE1011" s="30"/>
      <c r="BF1011" s="30"/>
    </row>
    <row r="1012" spans="1:58" ht="13" x14ac:dyDescent="0.15">
      <c r="A1012" s="30"/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30"/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  <c r="BA1012" s="30"/>
      <c r="BB1012" s="30"/>
      <c r="BC1012" s="30"/>
      <c r="BD1012" s="30"/>
      <c r="BE1012" s="30"/>
      <c r="BF1012" s="30"/>
    </row>
    <row r="1013" spans="1:58" ht="13" x14ac:dyDescent="0.15">
      <c r="A1013" s="30"/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30"/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  <c r="BA1013" s="30"/>
      <c r="BB1013" s="30"/>
      <c r="BC1013" s="30"/>
      <c r="BD1013" s="30"/>
      <c r="BE1013" s="30"/>
      <c r="BF1013" s="30"/>
    </row>
    <row r="1014" spans="1:58" ht="13" x14ac:dyDescent="0.15">
      <c r="A1014" s="30"/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30"/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  <c r="BA1014" s="30"/>
      <c r="BB1014" s="30"/>
      <c r="BC1014" s="30"/>
      <c r="BD1014" s="30"/>
      <c r="BE1014" s="30"/>
      <c r="BF1014" s="30"/>
    </row>
    <row r="1015" spans="1:58" ht="13" x14ac:dyDescent="0.15">
      <c r="A1015" s="30"/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30"/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  <c r="BA1015" s="30"/>
      <c r="BB1015" s="30"/>
      <c r="BC1015" s="30"/>
      <c r="BD1015" s="30"/>
      <c r="BE1015" s="30"/>
      <c r="BF1015" s="30"/>
    </row>
    <row r="1016" spans="1:58" ht="13" x14ac:dyDescent="0.15">
      <c r="A1016" s="30"/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  <c r="AD1016" s="30"/>
      <c r="AE1016" s="30"/>
      <c r="AF1016" s="30"/>
      <c r="AG1016" s="30"/>
      <c r="AH1016" s="30"/>
      <c r="AI1016" s="30"/>
      <c r="AJ1016" s="30"/>
      <c r="AK1016" s="30"/>
      <c r="AL1016" s="30"/>
      <c r="AM1016" s="30"/>
      <c r="AN1016" s="30"/>
      <c r="AO1016" s="30"/>
      <c r="AP1016" s="30"/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  <c r="BA1016" s="30"/>
      <c r="BB1016" s="30"/>
      <c r="BC1016" s="30"/>
      <c r="BD1016" s="30"/>
      <c r="BE1016" s="30"/>
      <c r="BF1016" s="30"/>
    </row>
    <row r="1017" spans="1:58" ht="13" x14ac:dyDescent="0.15">
      <c r="A1017" s="30"/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30"/>
      <c r="AG1017" s="30"/>
      <c r="AH1017" s="30"/>
      <c r="AI1017" s="30"/>
      <c r="AJ1017" s="30"/>
      <c r="AK1017" s="30"/>
      <c r="AL1017" s="30"/>
      <c r="AM1017" s="30"/>
      <c r="AN1017" s="30"/>
      <c r="AO1017" s="30"/>
      <c r="AP1017" s="30"/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  <c r="BA1017" s="30"/>
      <c r="BB1017" s="30"/>
      <c r="BC1017" s="30"/>
      <c r="BD1017" s="30"/>
      <c r="BE1017" s="30"/>
      <c r="BF1017" s="30"/>
    </row>
    <row r="1018" spans="1:58" ht="13" x14ac:dyDescent="0.15">
      <c r="A1018" s="30"/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  <c r="AC1018" s="30"/>
      <c r="AD1018" s="30"/>
      <c r="AE1018" s="30"/>
      <c r="AF1018" s="30"/>
      <c r="AG1018" s="30"/>
      <c r="AH1018" s="30"/>
      <c r="AI1018" s="30"/>
      <c r="AJ1018" s="30"/>
      <c r="AK1018" s="30"/>
      <c r="AL1018" s="30"/>
      <c r="AM1018" s="30"/>
      <c r="AN1018" s="30"/>
      <c r="AO1018" s="30"/>
      <c r="AP1018" s="30"/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  <c r="BA1018" s="30"/>
      <c r="BB1018" s="30"/>
      <c r="BC1018" s="30"/>
      <c r="BD1018" s="30"/>
      <c r="BE1018" s="30"/>
      <c r="BF1018" s="30"/>
    </row>
    <row r="1019" spans="1:58" ht="13" x14ac:dyDescent="0.15">
      <c r="A1019" s="30"/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0"/>
      <c r="AH1019" s="30"/>
      <c r="AI1019" s="30"/>
      <c r="AJ1019" s="30"/>
      <c r="AK1019" s="30"/>
      <c r="AL1019" s="30"/>
      <c r="AM1019" s="30"/>
      <c r="AN1019" s="30"/>
      <c r="AO1019" s="30"/>
      <c r="AP1019" s="30"/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  <c r="BA1019" s="30"/>
      <c r="BB1019" s="30"/>
      <c r="BC1019" s="30"/>
      <c r="BD1019" s="30"/>
      <c r="BE1019" s="30"/>
      <c r="BF1019" s="30"/>
    </row>
    <row r="1020" spans="1:58" ht="13" x14ac:dyDescent="0.15">
      <c r="A1020" s="30"/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30"/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  <c r="BA1020" s="30"/>
      <c r="BB1020" s="30"/>
      <c r="BC1020" s="30"/>
      <c r="BD1020" s="30"/>
      <c r="BE1020" s="30"/>
      <c r="BF1020" s="30"/>
    </row>
  </sheetData>
  <mergeCells count="60">
    <mergeCell ref="X22:Y22"/>
    <mergeCell ref="AZ22:BA22"/>
    <mergeCell ref="BC22:BD22"/>
    <mergeCell ref="AA22:AB22"/>
    <mergeCell ref="AW22:AX22"/>
    <mergeCell ref="AT22:AU22"/>
    <mergeCell ref="AJ22:AK22"/>
    <mergeCell ref="AN22:AO22"/>
    <mergeCell ref="AQ22:AR22"/>
    <mergeCell ref="AG22:AH22"/>
    <mergeCell ref="AD22:AE22"/>
    <mergeCell ref="J3:J4"/>
    <mergeCell ref="K3:L3"/>
    <mergeCell ref="AS3:AS4"/>
    <mergeCell ref="AP3:AP4"/>
    <mergeCell ref="AW3:AX3"/>
    <mergeCell ref="AN3:AO3"/>
    <mergeCell ref="AQ3:AR3"/>
    <mergeCell ref="Z3:Z4"/>
    <mergeCell ref="W3:W4"/>
    <mergeCell ref="X3:Y3"/>
    <mergeCell ref="AY3:AY4"/>
    <mergeCell ref="AA3:AB3"/>
    <mergeCell ref="M3:M4"/>
    <mergeCell ref="AV3:AV4"/>
    <mergeCell ref="P3:P4"/>
    <mergeCell ref="R3:S3"/>
    <mergeCell ref="AI3:AI4"/>
    <mergeCell ref="AD3:AE3"/>
    <mergeCell ref="N3:O3"/>
    <mergeCell ref="Q3:Q4"/>
    <mergeCell ref="U3:V3"/>
    <mergeCell ref="T3:T4"/>
    <mergeCell ref="R22:S22"/>
    <mergeCell ref="E22:F22"/>
    <mergeCell ref="B22:C22"/>
    <mergeCell ref="N22:O22"/>
    <mergeCell ref="K22:L22"/>
    <mergeCell ref="R2:AM2"/>
    <mergeCell ref="AN2:BF2"/>
    <mergeCell ref="B1:BF1"/>
    <mergeCell ref="B2:Q2"/>
    <mergeCell ref="AG3:AH3"/>
    <mergeCell ref="AJ3:AK3"/>
    <mergeCell ref="AT3:AU3"/>
    <mergeCell ref="AZ3:BA3"/>
    <mergeCell ref="BC3:BD3"/>
    <mergeCell ref="BB3:BB4"/>
    <mergeCell ref="AL3:AL4"/>
    <mergeCell ref="AM3:AM4"/>
    <mergeCell ref="AC3:AC4"/>
    <mergeCell ref="AF3:AF4"/>
    <mergeCell ref="BE3:BE4"/>
    <mergeCell ref="BF3:BF4"/>
    <mergeCell ref="H3:I3"/>
    <mergeCell ref="B3:C3"/>
    <mergeCell ref="A1:A4"/>
    <mergeCell ref="D3:D4"/>
    <mergeCell ref="E3:F3"/>
    <mergeCell ref="G3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9900"/>
    <outlinePr summaryBelow="0" summaryRight="0"/>
  </sheetPr>
  <dimension ref="A1:BI1020"/>
  <sheetViews>
    <sheetView workbookViewId="0">
      <pane xSplit="1" topLeftCell="AP1" activePane="topRight" state="frozen"/>
      <selection pane="topRight" activeCell="T22" sqref="T22"/>
    </sheetView>
  </sheetViews>
  <sheetFormatPr baseColWidth="10" defaultColWidth="14.5" defaultRowHeight="15.75" customHeight="1" x14ac:dyDescent="0.15"/>
  <cols>
    <col min="1" max="1" width="18.33203125" customWidth="1"/>
    <col min="2" max="12" width="8.83203125" customWidth="1"/>
    <col min="13" max="16" width="7.83203125" customWidth="1"/>
    <col min="17" max="18" width="7" customWidth="1"/>
    <col min="19" max="61" width="8.83203125" customWidth="1"/>
  </cols>
  <sheetData>
    <row r="1" spans="1:61" ht="15.75" customHeight="1" x14ac:dyDescent="0.15">
      <c r="A1" s="123" t="s">
        <v>0</v>
      </c>
      <c r="B1" s="132" t="s">
        <v>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4"/>
    </row>
    <row r="2" spans="1:61" ht="15.75" customHeight="1" x14ac:dyDescent="0.15">
      <c r="A2" s="124"/>
      <c r="B2" s="129">
        <v>43429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1"/>
      <c r="U2" s="135">
        <f>B2+1</f>
        <v>43430</v>
      </c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7"/>
      <c r="AQ2" s="135">
        <f>U2+1</f>
        <v>43431</v>
      </c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7"/>
    </row>
    <row r="3" spans="1:61" ht="15.75" customHeight="1" x14ac:dyDescent="0.15">
      <c r="A3" s="124"/>
      <c r="B3" s="128" t="s">
        <v>2</v>
      </c>
      <c r="C3" s="119"/>
      <c r="D3" s="120" t="s">
        <v>3</v>
      </c>
      <c r="E3" s="118" t="s">
        <v>4</v>
      </c>
      <c r="F3" s="119"/>
      <c r="G3" s="120" t="s">
        <v>3</v>
      </c>
      <c r="H3" s="118" t="s">
        <v>5</v>
      </c>
      <c r="I3" s="119"/>
      <c r="J3" s="120" t="s">
        <v>3</v>
      </c>
      <c r="K3" s="118" t="s">
        <v>6</v>
      </c>
      <c r="L3" s="119"/>
      <c r="M3" s="120" t="s">
        <v>3</v>
      </c>
      <c r="N3" s="121" t="s">
        <v>9</v>
      </c>
      <c r="O3" s="119"/>
      <c r="P3" s="120" t="s">
        <v>3</v>
      </c>
      <c r="Q3" s="118" t="s">
        <v>7</v>
      </c>
      <c r="R3" s="119"/>
      <c r="S3" s="120" t="s">
        <v>3</v>
      </c>
      <c r="T3" s="126" t="s">
        <v>8</v>
      </c>
      <c r="U3" s="118" t="s">
        <v>2</v>
      </c>
      <c r="V3" s="119"/>
      <c r="W3" s="136" t="s">
        <v>3</v>
      </c>
      <c r="X3" s="118" t="s">
        <v>4</v>
      </c>
      <c r="Y3" s="119"/>
      <c r="Z3" s="136" t="s">
        <v>3</v>
      </c>
      <c r="AA3" s="118" t="s">
        <v>9</v>
      </c>
      <c r="AB3" s="119"/>
      <c r="AC3" s="120" t="s">
        <v>3</v>
      </c>
      <c r="AD3" s="118" t="s">
        <v>5</v>
      </c>
      <c r="AE3" s="119"/>
      <c r="AF3" s="120" t="s">
        <v>3</v>
      </c>
      <c r="AG3" s="118" t="s">
        <v>7</v>
      </c>
      <c r="AH3" s="119"/>
      <c r="AI3" s="120" t="s">
        <v>3</v>
      </c>
      <c r="AJ3" s="118" t="s">
        <v>6</v>
      </c>
      <c r="AK3" s="119"/>
      <c r="AL3" s="120" t="s">
        <v>3</v>
      </c>
      <c r="AM3" s="118" t="s">
        <v>10</v>
      </c>
      <c r="AN3" s="119"/>
      <c r="AO3" s="120" t="s">
        <v>3</v>
      </c>
      <c r="AP3" s="126" t="s">
        <v>8</v>
      </c>
      <c r="AQ3" s="118" t="s">
        <v>2</v>
      </c>
      <c r="AR3" s="119"/>
      <c r="AS3" s="136" t="s">
        <v>3</v>
      </c>
      <c r="AT3" s="118" t="s">
        <v>4</v>
      </c>
      <c r="AU3" s="119"/>
      <c r="AV3" s="120" t="s">
        <v>3</v>
      </c>
      <c r="AW3" s="118" t="s">
        <v>11</v>
      </c>
      <c r="AX3" s="119"/>
      <c r="AY3" s="120" t="s">
        <v>3</v>
      </c>
      <c r="AZ3" s="118" t="s">
        <v>9</v>
      </c>
      <c r="BA3" s="119"/>
      <c r="BB3" s="120" t="s">
        <v>3</v>
      </c>
      <c r="BC3" s="121" t="s">
        <v>5</v>
      </c>
      <c r="BD3" s="122"/>
      <c r="BE3" s="137" t="s">
        <v>3</v>
      </c>
      <c r="BF3" s="121" t="s">
        <v>10</v>
      </c>
      <c r="BG3" s="119"/>
      <c r="BH3" s="120" t="s">
        <v>3</v>
      </c>
      <c r="BI3" s="126" t="s">
        <v>12</v>
      </c>
    </row>
    <row r="4" spans="1:61" ht="15.75" customHeight="1" x14ac:dyDescent="0.15">
      <c r="A4" s="125"/>
      <c r="B4" s="3" t="s">
        <v>13</v>
      </c>
      <c r="C4" s="4" t="s">
        <v>14</v>
      </c>
      <c r="D4" s="119"/>
      <c r="E4" s="4" t="s">
        <v>13</v>
      </c>
      <c r="F4" s="4" t="s">
        <v>14</v>
      </c>
      <c r="G4" s="119"/>
      <c r="H4" s="4" t="s">
        <v>13</v>
      </c>
      <c r="I4" s="4" t="s">
        <v>14</v>
      </c>
      <c r="J4" s="119"/>
      <c r="K4" s="4" t="s">
        <v>13</v>
      </c>
      <c r="L4" s="4" t="s">
        <v>14</v>
      </c>
      <c r="M4" s="119"/>
      <c r="N4" s="4" t="s">
        <v>13</v>
      </c>
      <c r="O4" s="4" t="s">
        <v>14</v>
      </c>
      <c r="P4" s="119"/>
      <c r="Q4" s="4" t="s">
        <v>13</v>
      </c>
      <c r="R4" s="4" t="s">
        <v>14</v>
      </c>
      <c r="S4" s="119"/>
      <c r="T4" s="127"/>
      <c r="U4" s="4" t="s">
        <v>13</v>
      </c>
      <c r="V4" s="5" t="s">
        <v>14</v>
      </c>
      <c r="W4" s="119"/>
      <c r="X4" s="4" t="s">
        <v>13</v>
      </c>
      <c r="Y4" s="4" t="s">
        <v>14</v>
      </c>
      <c r="Z4" s="119"/>
      <c r="AA4" s="4" t="s">
        <v>13</v>
      </c>
      <c r="AB4" s="5" t="s">
        <v>14</v>
      </c>
      <c r="AC4" s="119"/>
      <c r="AD4" s="5" t="s">
        <v>13</v>
      </c>
      <c r="AE4" s="5" t="s">
        <v>14</v>
      </c>
      <c r="AF4" s="119"/>
      <c r="AG4" s="5" t="s">
        <v>13</v>
      </c>
      <c r="AH4" s="5" t="s">
        <v>14</v>
      </c>
      <c r="AI4" s="119"/>
      <c r="AJ4" s="5" t="s">
        <v>13</v>
      </c>
      <c r="AK4" s="5" t="s">
        <v>14</v>
      </c>
      <c r="AL4" s="119"/>
      <c r="AM4" s="5" t="s">
        <v>13</v>
      </c>
      <c r="AN4" s="5" t="s">
        <v>14</v>
      </c>
      <c r="AO4" s="119"/>
      <c r="AP4" s="127"/>
      <c r="AQ4" s="5" t="s">
        <v>13</v>
      </c>
      <c r="AR4" s="5" t="s">
        <v>14</v>
      </c>
      <c r="AS4" s="119"/>
      <c r="AT4" s="5" t="s">
        <v>13</v>
      </c>
      <c r="AU4" s="5" t="s">
        <v>14</v>
      </c>
      <c r="AV4" s="119"/>
      <c r="AW4" s="5" t="s">
        <v>13</v>
      </c>
      <c r="AX4" s="5" t="s">
        <v>14</v>
      </c>
      <c r="AY4" s="119"/>
      <c r="AZ4" s="5" t="s">
        <v>13</v>
      </c>
      <c r="BA4" s="5" t="s">
        <v>14</v>
      </c>
      <c r="BB4" s="119"/>
      <c r="BC4" s="6" t="s">
        <v>13</v>
      </c>
      <c r="BD4" s="6" t="s">
        <v>14</v>
      </c>
      <c r="BE4" s="138"/>
      <c r="BF4" s="6" t="s">
        <v>13</v>
      </c>
      <c r="BG4" s="6" t="s">
        <v>14</v>
      </c>
      <c r="BH4" s="119"/>
      <c r="BI4" s="127"/>
    </row>
    <row r="5" spans="1:61" ht="15.75" customHeight="1" x14ac:dyDescent="0.15">
      <c r="A5" s="7" t="s">
        <v>32</v>
      </c>
      <c r="B5" s="8"/>
      <c r="C5" s="9"/>
      <c r="D5" s="10">
        <f t="shared" ref="D5:D21" si="0">C5-B5</f>
        <v>0</v>
      </c>
      <c r="E5" s="9"/>
      <c r="F5" s="9"/>
      <c r="G5" s="10">
        <f t="shared" ref="G5:G21" si="1">F5-E5</f>
        <v>0</v>
      </c>
      <c r="H5" s="9"/>
      <c r="I5" s="9"/>
      <c r="J5" s="10">
        <f t="shared" ref="J5:J21" si="2">I5-H5</f>
        <v>0</v>
      </c>
      <c r="K5" s="9"/>
      <c r="L5" s="9"/>
      <c r="M5" s="10">
        <f t="shared" ref="M5:M21" si="3">L5-K5</f>
        <v>0</v>
      </c>
      <c r="N5" s="9"/>
      <c r="O5" s="9"/>
      <c r="P5" s="10">
        <f t="shared" ref="P5:P21" si="4">O5-N5</f>
        <v>0</v>
      </c>
      <c r="Q5" s="9"/>
      <c r="R5" s="9"/>
      <c r="S5" s="10">
        <f t="shared" ref="S5:S21" si="5">R5-Q5</f>
        <v>0</v>
      </c>
      <c r="T5" s="11">
        <f t="shared" ref="T5:T21" si="6">S5+M5+J5+G5+D5+P5</f>
        <v>0</v>
      </c>
      <c r="U5" s="9">
        <v>0.38333333333333336</v>
      </c>
      <c r="V5" s="9">
        <v>0.40833333333333333</v>
      </c>
      <c r="W5" s="10">
        <f t="shared" ref="W5:W21" si="7">V5-U5</f>
        <v>2.4999999999999967E-2</v>
      </c>
      <c r="X5" s="9">
        <v>0.40833333333333333</v>
      </c>
      <c r="Y5" s="9">
        <v>0.42569444444444443</v>
      </c>
      <c r="Z5" s="10">
        <f t="shared" ref="Z5:Z21" si="8">Y5-X5</f>
        <v>1.7361111111111105E-2</v>
      </c>
      <c r="AA5" s="9">
        <v>0.36041666666666666</v>
      </c>
      <c r="AB5" s="9">
        <v>0.38333333333333336</v>
      </c>
      <c r="AC5" s="10">
        <f t="shared" ref="AC5:AC21" si="9">AB5-AA5</f>
        <v>2.2916666666666696E-2</v>
      </c>
      <c r="AD5" s="9">
        <v>0.43402777777777779</v>
      </c>
      <c r="AE5" s="9">
        <v>0.44930555555555557</v>
      </c>
      <c r="AF5" s="10">
        <f t="shared" ref="AF5:AF21" si="10">AE5-AD5</f>
        <v>1.5277777777777779E-2</v>
      </c>
      <c r="AG5" s="9"/>
      <c r="AH5" s="9"/>
      <c r="AI5" s="10">
        <f t="shared" ref="AI5:AI21" si="11">AH5-AG5</f>
        <v>0</v>
      </c>
      <c r="AJ5" s="9">
        <v>0.47222222222222221</v>
      </c>
      <c r="AK5" s="9">
        <v>0.49444444444444446</v>
      </c>
      <c r="AL5" s="10">
        <f t="shared" ref="AL5:AL21" si="12">AK5-AJ5</f>
        <v>2.2222222222222254E-2</v>
      </c>
      <c r="AM5" s="9"/>
      <c r="AN5" s="9"/>
      <c r="AO5" s="10">
        <f t="shared" ref="AO5:AO21" si="13">AN5-AM5</f>
        <v>0</v>
      </c>
      <c r="AP5" s="11">
        <f t="shared" ref="AP5:AP21" si="14">AL5+AF5+AC5+W5+AI5+Z5+AO5</f>
        <v>0.1027777777777778</v>
      </c>
      <c r="AQ5" s="9">
        <v>0.36805555555555558</v>
      </c>
      <c r="AR5" s="9">
        <v>0.39166666666666666</v>
      </c>
      <c r="AS5" s="10">
        <f t="shared" ref="AS5:AS21" si="15">AR5-AQ5</f>
        <v>2.3611111111111083E-2</v>
      </c>
      <c r="AT5" s="9">
        <v>0.5</v>
      </c>
      <c r="AU5" s="9">
        <v>0.50902777777777775</v>
      </c>
      <c r="AV5" s="10">
        <f t="shared" ref="AV5:AV21" si="16">AU5-AT5</f>
        <v>9.0277777777777457E-3</v>
      </c>
      <c r="AW5" s="9"/>
      <c r="AX5" s="9"/>
      <c r="AY5" s="10">
        <f t="shared" ref="AY5:AY21" si="17">AX5-AW5</f>
        <v>0</v>
      </c>
      <c r="AZ5" s="9">
        <v>0.43263888888888891</v>
      </c>
      <c r="BA5" s="9">
        <v>0.47013888888888888</v>
      </c>
      <c r="BB5" s="10">
        <f t="shared" ref="BB5:BB21" si="18">BA5-AZ5</f>
        <v>3.7499999999999978E-2</v>
      </c>
      <c r="BC5" s="9"/>
      <c r="BD5" s="9"/>
      <c r="BE5" s="10">
        <f t="shared" ref="BE5:BE21" si="19">BD5-BC5</f>
        <v>0</v>
      </c>
      <c r="BF5" s="9"/>
      <c r="BG5" s="9"/>
      <c r="BH5" s="10">
        <f t="shared" ref="BH5:BH21" si="20">BG5-BF5</f>
        <v>0</v>
      </c>
      <c r="BI5" s="11">
        <f t="shared" ref="BI5:BI21" si="21">BH5+BB5+AY5+AV5+AS5+BE5</f>
        <v>7.0138888888888806E-2</v>
      </c>
    </row>
    <row r="6" spans="1:61" ht="15.75" customHeight="1" x14ac:dyDescent="0.15">
      <c r="A6" s="12" t="s">
        <v>33</v>
      </c>
      <c r="B6" s="13"/>
      <c r="C6" s="14"/>
      <c r="D6" s="10">
        <f t="shared" si="0"/>
        <v>0</v>
      </c>
      <c r="E6" s="14"/>
      <c r="F6" s="14"/>
      <c r="G6" s="10">
        <f t="shared" si="1"/>
        <v>0</v>
      </c>
      <c r="H6" s="14"/>
      <c r="I6" s="14"/>
      <c r="J6" s="10">
        <f t="shared" si="2"/>
        <v>0</v>
      </c>
      <c r="K6" s="14"/>
      <c r="L6" s="14"/>
      <c r="M6" s="10">
        <f t="shared" si="3"/>
        <v>0</v>
      </c>
      <c r="N6" s="14"/>
      <c r="O6" s="14"/>
      <c r="P6" s="10">
        <f t="shared" si="4"/>
        <v>0</v>
      </c>
      <c r="Q6" s="14"/>
      <c r="R6" s="14"/>
      <c r="S6" s="10">
        <f t="shared" si="5"/>
        <v>0</v>
      </c>
      <c r="T6" s="11">
        <f t="shared" si="6"/>
        <v>0</v>
      </c>
      <c r="U6" s="14">
        <v>0.38333333333333336</v>
      </c>
      <c r="V6" s="14">
        <v>0.40833333333333333</v>
      </c>
      <c r="W6" s="10">
        <f t="shared" si="7"/>
        <v>2.4999999999999967E-2</v>
      </c>
      <c r="X6" s="14">
        <v>0.40833333333333333</v>
      </c>
      <c r="Y6" s="14">
        <v>0.42569444444444443</v>
      </c>
      <c r="Z6" s="10">
        <f t="shared" si="8"/>
        <v>1.7361111111111105E-2</v>
      </c>
      <c r="AA6" s="14">
        <v>0.37083333333333335</v>
      </c>
      <c r="AB6" s="14">
        <v>0.38333333333333336</v>
      </c>
      <c r="AC6" s="10">
        <f t="shared" si="9"/>
        <v>1.2500000000000011E-2</v>
      </c>
      <c r="AD6" s="14">
        <v>0.43402777777777779</v>
      </c>
      <c r="AE6" s="14">
        <v>0.44930555555555557</v>
      </c>
      <c r="AF6" s="10">
        <f t="shared" si="10"/>
        <v>1.5277777777777779E-2</v>
      </c>
      <c r="AG6" s="14"/>
      <c r="AH6" s="14"/>
      <c r="AI6" s="10">
        <f t="shared" si="11"/>
        <v>0</v>
      </c>
      <c r="AJ6" s="14">
        <v>0.47222222222222221</v>
      </c>
      <c r="AK6" s="14">
        <v>0.49444444444444446</v>
      </c>
      <c r="AL6" s="10">
        <f t="shared" si="12"/>
        <v>2.2222222222222254E-2</v>
      </c>
      <c r="AM6" s="14"/>
      <c r="AN6" s="14"/>
      <c r="AO6" s="10">
        <f t="shared" si="13"/>
        <v>0</v>
      </c>
      <c r="AP6" s="11">
        <f t="shared" si="14"/>
        <v>9.2361111111111116E-2</v>
      </c>
      <c r="AQ6" s="14">
        <v>0.39513888888888887</v>
      </c>
      <c r="AR6" s="14">
        <v>0.43263888888888891</v>
      </c>
      <c r="AS6" s="10">
        <f t="shared" si="15"/>
        <v>3.7500000000000033E-2</v>
      </c>
      <c r="AT6" s="14"/>
      <c r="AU6" s="14"/>
      <c r="AV6" s="10">
        <f t="shared" si="16"/>
        <v>0</v>
      </c>
      <c r="AW6" s="14"/>
      <c r="AX6" s="14"/>
      <c r="AY6" s="10">
        <f t="shared" si="17"/>
        <v>0</v>
      </c>
      <c r="AZ6" s="14">
        <v>0.43263888888888891</v>
      </c>
      <c r="BA6" s="14">
        <v>0.47013888888888888</v>
      </c>
      <c r="BB6" s="10">
        <f t="shared" si="18"/>
        <v>3.7499999999999978E-2</v>
      </c>
      <c r="BC6" s="14"/>
      <c r="BD6" s="14"/>
      <c r="BE6" s="10">
        <f t="shared" si="19"/>
        <v>0</v>
      </c>
      <c r="BF6" s="15"/>
      <c r="BG6" s="15"/>
      <c r="BH6" s="10">
        <f t="shared" si="20"/>
        <v>0</v>
      </c>
      <c r="BI6" s="11">
        <f t="shared" si="21"/>
        <v>7.5000000000000011E-2</v>
      </c>
    </row>
    <row r="7" spans="1:61" ht="15.75" customHeight="1" x14ac:dyDescent="0.15">
      <c r="A7" s="7" t="s">
        <v>34</v>
      </c>
      <c r="B7" s="8">
        <v>0.40416666666666667</v>
      </c>
      <c r="C7" s="9">
        <v>0.42708333333333331</v>
      </c>
      <c r="D7" s="10">
        <f t="shared" si="0"/>
        <v>2.2916666666666641E-2</v>
      </c>
      <c r="E7" s="9">
        <v>0.44374999999999998</v>
      </c>
      <c r="F7" s="9">
        <v>0.45277777777777778</v>
      </c>
      <c r="G7" s="10">
        <f t="shared" si="1"/>
        <v>9.0277777777778012E-3</v>
      </c>
      <c r="H7" s="9">
        <v>0.42708333333333331</v>
      </c>
      <c r="I7" s="9">
        <v>0.44374999999999998</v>
      </c>
      <c r="J7" s="10">
        <f t="shared" si="2"/>
        <v>1.6666666666666663E-2</v>
      </c>
      <c r="K7" s="9">
        <v>0.45277777777777778</v>
      </c>
      <c r="L7" s="9">
        <v>0.4597222222222222</v>
      </c>
      <c r="M7" s="10">
        <f t="shared" si="3"/>
        <v>6.9444444444444198E-3</v>
      </c>
      <c r="N7" s="9">
        <v>0.4597222222222222</v>
      </c>
      <c r="O7" s="9">
        <v>0.46666666666666667</v>
      </c>
      <c r="P7" s="10">
        <f t="shared" si="4"/>
        <v>6.9444444444444753E-3</v>
      </c>
      <c r="Q7" s="9">
        <v>0.39027777777777778</v>
      </c>
      <c r="R7" s="9">
        <v>0.40416666666666667</v>
      </c>
      <c r="S7" s="10">
        <f t="shared" si="5"/>
        <v>1.3888888888888895E-2</v>
      </c>
      <c r="T7" s="11">
        <f t="shared" si="6"/>
        <v>7.6388888888888895E-2</v>
      </c>
      <c r="U7" s="9"/>
      <c r="V7" s="9"/>
      <c r="W7" s="10">
        <f t="shared" si="7"/>
        <v>0</v>
      </c>
      <c r="X7" s="9"/>
      <c r="Y7" s="9"/>
      <c r="Z7" s="10">
        <f t="shared" si="8"/>
        <v>0</v>
      </c>
      <c r="AA7" s="9"/>
      <c r="AB7" s="9"/>
      <c r="AC7" s="10">
        <f t="shared" si="9"/>
        <v>0</v>
      </c>
      <c r="AD7" s="9"/>
      <c r="AE7" s="9"/>
      <c r="AF7" s="10">
        <f t="shared" si="10"/>
        <v>0</v>
      </c>
      <c r="AG7" s="9">
        <v>0.42222222222222222</v>
      </c>
      <c r="AH7" s="9">
        <v>0.44930555555555557</v>
      </c>
      <c r="AI7" s="10">
        <f t="shared" si="11"/>
        <v>2.7083333333333348E-2</v>
      </c>
      <c r="AJ7" s="18"/>
      <c r="AK7" s="19"/>
      <c r="AL7" s="17">
        <f t="shared" si="12"/>
        <v>0</v>
      </c>
      <c r="AM7" s="18">
        <v>0.37708333333333333</v>
      </c>
      <c r="AN7" s="19">
        <v>0.42222222222222222</v>
      </c>
      <c r="AO7" s="17">
        <f t="shared" si="13"/>
        <v>4.5138888888888895E-2</v>
      </c>
      <c r="AP7" s="11">
        <f t="shared" si="14"/>
        <v>7.2222222222222243E-2</v>
      </c>
      <c r="AQ7" s="9"/>
      <c r="AR7" s="9"/>
      <c r="AS7" s="10">
        <f t="shared" si="15"/>
        <v>0</v>
      </c>
      <c r="AT7" s="9">
        <v>0.48749999999999999</v>
      </c>
      <c r="AU7" s="9">
        <v>0.5</v>
      </c>
      <c r="AV7" s="10">
        <f t="shared" si="16"/>
        <v>1.2500000000000011E-2</v>
      </c>
      <c r="AW7" s="9"/>
      <c r="AX7" s="9"/>
      <c r="AY7" s="10">
        <f t="shared" si="17"/>
        <v>0</v>
      </c>
      <c r="AZ7" s="9">
        <v>0.45069444444444445</v>
      </c>
      <c r="BA7" s="9">
        <v>0.47013888888888888</v>
      </c>
      <c r="BB7" s="10">
        <f t="shared" si="18"/>
        <v>1.9444444444444431E-2</v>
      </c>
      <c r="BC7" s="9">
        <v>0.4201388888888889</v>
      </c>
      <c r="BD7" s="9">
        <v>0.45069444444444445</v>
      </c>
      <c r="BE7" s="10">
        <f t="shared" si="19"/>
        <v>3.0555555555555558E-2</v>
      </c>
      <c r="BF7" s="9">
        <v>0.39166666666666666</v>
      </c>
      <c r="BG7" s="9">
        <v>0.4201388888888889</v>
      </c>
      <c r="BH7" s="10">
        <f t="shared" si="20"/>
        <v>2.8472222222222232E-2</v>
      </c>
      <c r="BI7" s="11">
        <f t="shared" si="21"/>
        <v>9.0972222222222232E-2</v>
      </c>
    </row>
    <row r="8" spans="1:61" ht="15.75" customHeight="1" x14ac:dyDescent="0.15">
      <c r="A8" s="12" t="s">
        <v>35</v>
      </c>
      <c r="B8" s="13"/>
      <c r="C8" s="14"/>
      <c r="D8" s="10">
        <f t="shared" si="0"/>
        <v>0</v>
      </c>
      <c r="E8" s="14"/>
      <c r="F8" s="14"/>
      <c r="G8" s="10">
        <f t="shared" si="1"/>
        <v>0</v>
      </c>
      <c r="H8" s="14"/>
      <c r="I8" s="14"/>
      <c r="J8" s="10">
        <f t="shared" si="2"/>
        <v>0</v>
      </c>
      <c r="K8" s="14"/>
      <c r="L8" s="14"/>
      <c r="M8" s="10">
        <f t="shared" si="3"/>
        <v>0</v>
      </c>
      <c r="N8" s="14"/>
      <c r="O8" s="14"/>
      <c r="P8" s="10">
        <f t="shared" si="4"/>
        <v>0</v>
      </c>
      <c r="Q8" s="14"/>
      <c r="R8" s="14"/>
      <c r="S8" s="10">
        <f t="shared" si="5"/>
        <v>0</v>
      </c>
      <c r="T8" s="11">
        <f t="shared" si="6"/>
        <v>0</v>
      </c>
      <c r="U8" s="14">
        <v>0.40625</v>
      </c>
      <c r="V8" s="14">
        <v>0.42291666666666666</v>
      </c>
      <c r="W8" s="10">
        <f t="shared" si="7"/>
        <v>1.6666666666666663E-2</v>
      </c>
      <c r="X8" s="14">
        <v>0.51180555555555551</v>
      </c>
      <c r="Y8" s="14">
        <v>0.52361111111111114</v>
      </c>
      <c r="Z8" s="10">
        <f t="shared" si="8"/>
        <v>1.1805555555555625E-2</v>
      </c>
      <c r="AA8" s="14">
        <v>0.44583333333333336</v>
      </c>
      <c r="AB8" s="14">
        <v>0.47916666666666669</v>
      </c>
      <c r="AC8" s="10">
        <f t="shared" si="9"/>
        <v>3.3333333333333326E-2</v>
      </c>
      <c r="AD8" s="14">
        <v>0.42291666666666666</v>
      </c>
      <c r="AE8" s="14">
        <v>0.44166666666666665</v>
      </c>
      <c r="AF8" s="10">
        <f t="shared" si="10"/>
        <v>1.8749999999999989E-2</v>
      </c>
      <c r="AG8" s="14">
        <v>0.40625</v>
      </c>
      <c r="AH8" s="14">
        <v>0.41597222222222224</v>
      </c>
      <c r="AI8" s="10">
        <f t="shared" si="11"/>
        <v>9.7222222222222432E-3</v>
      </c>
      <c r="AJ8" s="14">
        <v>0.49444444444444446</v>
      </c>
      <c r="AK8" s="14">
        <v>0.51180555555555551</v>
      </c>
      <c r="AL8" s="10">
        <f t="shared" si="12"/>
        <v>1.7361111111111049E-2</v>
      </c>
      <c r="AM8" s="14">
        <v>0.37708333333333333</v>
      </c>
      <c r="AN8" s="14">
        <v>0.40625</v>
      </c>
      <c r="AO8" s="10">
        <f t="shared" si="13"/>
        <v>2.9166666666666674E-2</v>
      </c>
      <c r="AP8" s="11">
        <f t="shared" si="14"/>
        <v>0.13680555555555557</v>
      </c>
      <c r="AQ8" s="14"/>
      <c r="AR8" s="14"/>
      <c r="AS8" s="10">
        <f t="shared" si="15"/>
        <v>0</v>
      </c>
      <c r="AT8" s="14"/>
      <c r="AU8" s="14"/>
      <c r="AV8" s="10">
        <f t="shared" si="16"/>
        <v>0</v>
      </c>
      <c r="AW8" s="14"/>
      <c r="AX8" s="14"/>
      <c r="AY8" s="10">
        <f t="shared" si="17"/>
        <v>0</v>
      </c>
      <c r="AZ8" s="14"/>
      <c r="BA8" s="14"/>
      <c r="BB8" s="10">
        <f t="shared" si="18"/>
        <v>0</v>
      </c>
      <c r="BC8" s="14"/>
      <c r="BD8" s="14"/>
      <c r="BE8" s="10">
        <f t="shared" si="19"/>
        <v>0</v>
      </c>
      <c r="BF8" s="14"/>
      <c r="BG8" s="14"/>
      <c r="BH8" s="10">
        <f t="shared" si="20"/>
        <v>0</v>
      </c>
      <c r="BI8" s="11">
        <f t="shared" si="21"/>
        <v>0</v>
      </c>
    </row>
    <row r="9" spans="1:61" ht="15.75" customHeight="1" x14ac:dyDescent="0.15">
      <c r="A9" s="7" t="s">
        <v>36</v>
      </c>
      <c r="B9" s="8">
        <v>0.42708333333333331</v>
      </c>
      <c r="C9" s="9">
        <v>0.46527777777777779</v>
      </c>
      <c r="D9" s="10">
        <f t="shared" si="0"/>
        <v>3.8194444444444475E-2</v>
      </c>
      <c r="E9" s="9">
        <v>0.41805555555555557</v>
      </c>
      <c r="F9" s="9">
        <v>0.43263888888888891</v>
      </c>
      <c r="G9" s="10">
        <f t="shared" si="1"/>
        <v>1.4583333333333337E-2</v>
      </c>
      <c r="H9" s="9">
        <v>0.3923611111111111</v>
      </c>
      <c r="I9" s="9">
        <v>0.41805555555555557</v>
      </c>
      <c r="J9" s="10">
        <f t="shared" si="2"/>
        <v>2.5694444444444464E-2</v>
      </c>
      <c r="K9" s="9">
        <v>0.4826388888888889</v>
      </c>
      <c r="L9" s="9">
        <v>0.51041666666666663</v>
      </c>
      <c r="M9" s="10">
        <f t="shared" si="3"/>
        <v>2.7777777777777735E-2</v>
      </c>
      <c r="N9" s="9"/>
      <c r="O9" s="9"/>
      <c r="P9" s="10">
        <f t="shared" si="4"/>
        <v>0</v>
      </c>
      <c r="Q9" s="9">
        <v>0.46527777777777779</v>
      </c>
      <c r="R9" s="9">
        <v>0.4826388888888889</v>
      </c>
      <c r="S9" s="10">
        <f t="shared" si="5"/>
        <v>1.7361111111111105E-2</v>
      </c>
      <c r="T9" s="11">
        <f t="shared" si="6"/>
        <v>0.12361111111111112</v>
      </c>
      <c r="U9" s="9"/>
      <c r="V9" s="9"/>
      <c r="W9" s="10">
        <f t="shared" si="7"/>
        <v>0</v>
      </c>
      <c r="X9" s="9"/>
      <c r="Y9" s="9"/>
      <c r="Z9" s="10">
        <f t="shared" si="8"/>
        <v>0</v>
      </c>
      <c r="AA9" s="9"/>
      <c r="AB9" s="9"/>
      <c r="AC9" s="10">
        <f t="shared" si="9"/>
        <v>0</v>
      </c>
      <c r="AD9" s="9"/>
      <c r="AE9" s="9"/>
      <c r="AF9" s="10">
        <f t="shared" si="10"/>
        <v>0</v>
      </c>
      <c r="AG9" s="9"/>
      <c r="AH9" s="9"/>
      <c r="AI9" s="10">
        <f t="shared" si="11"/>
        <v>0</v>
      </c>
      <c r="AJ9" s="9"/>
      <c r="AK9" s="9"/>
      <c r="AL9" s="10">
        <f t="shared" si="12"/>
        <v>0</v>
      </c>
      <c r="AM9" s="9"/>
      <c r="AN9" s="9"/>
      <c r="AO9" s="10">
        <f t="shared" si="13"/>
        <v>0</v>
      </c>
      <c r="AP9" s="11">
        <f t="shared" si="14"/>
        <v>0</v>
      </c>
      <c r="AQ9" s="9"/>
      <c r="AR9" s="9"/>
      <c r="AS9" s="10">
        <f t="shared" si="15"/>
        <v>0</v>
      </c>
      <c r="AT9" s="9"/>
      <c r="AU9" s="9"/>
      <c r="AV9" s="10">
        <f t="shared" si="16"/>
        <v>0</v>
      </c>
      <c r="AW9" s="9"/>
      <c r="AX9" s="9"/>
      <c r="AY9" s="10">
        <f t="shared" si="17"/>
        <v>0</v>
      </c>
      <c r="AZ9" s="9"/>
      <c r="BA9" s="9"/>
      <c r="BB9" s="10">
        <f t="shared" si="18"/>
        <v>0</v>
      </c>
      <c r="BC9" s="9"/>
      <c r="BD9" s="9"/>
      <c r="BE9" s="10">
        <f t="shared" si="19"/>
        <v>0</v>
      </c>
      <c r="BF9" s="9"/>
      <c r="BG9" s="9"/>
      <c r="BH9" s="10">
        <f t="shared" si="20"/>
        <v>0</v>
      </c>
      <c r="BI9" s="11">
        <f t="shared" si="21"/>
        <v>0</v>
      </c>
    </row>
    <row r="10" spans="1:61" ht="15.75" customHeight="1" x14ac:dyDescent="0.15">
      <c r="A10" s="12" t="s">
        <v>37</v>
      </c>
      <c r="B10" s="13"/>
      <c r="C10" s="14"/>
      <c r="D10" s="10">
        <f t="shared" si="0"/>
        <v>0</v>
      </c>
      <c r="E10" s="14"/>
      <c r="F10" s="14"/>
      <c r="G10" s="10">
        <f t="shared" si="1"/>
        <v>0</v>
      </c>
      <c r="H10" s="14"/>
      <c r="I10" s="14"/>
      <c r="J10" s="10">
        <f t="shared" si="2"/>
        <v>0</v>
      </c>
      <c r="K10" s="14"/>
      <c r="L10" s="14"/>
      <c r="M10" s="10">
        <f t="shared" si="3"/>
        <v>0</v>
      </c>
      <c r="N10" s="14"/>
      <c r="O10" s="14"/>
      <c r="P10" s="10">
        <f t="shared" si="4"/>
        <v>0</v>
      </c>
      <c r="Q10" s="14"/>
      <c r="R10" s="14"/>
      <c r="S10" s="10">
        <f t="shared" si="5"/>
        <v>0</v>
      </c>
      <c r="T10" s="11">
        <f t="shared" si="6"/>
        <v>0</v>
      </c>
      <c r="U10" s="14"/>
      <c r="V10" s="14"/>
      <c r="W10" s="10">
        <f t="shared" si="7"/>
        <v>0</v>
      </c>
      <c r="X10" s="14"/>
      <c r="Y10" s="14"/>
      <c r="Z10" s="10">
        <f t="shared" si="8"/>
        <v>0</v>
      </c>
      <c r="AA10" s="14"/>
      <c r="AB10" s="14"/>
      <c r="AC10" s="10">
        <f t="shared" si="9"/>
        <v>0</v>
      </c>
      <c r="AD10" s="14"/>
      <c r="AE10" s="14"/>
      <c r="AF10" s="10">
        <f t="shared" si="10"/>
        <v>0</v>
      </c>
      <c r="AG10" s="14"/>
      <c r="AH10" s="14"/>
      <c r="AI10" s="10">
        <f t="shared" si="11"/>
        <v>0</v>
      </c>
      <c r="AJ10" s="14"/>
      <c r="AK10" s="14"/>
      <c r="AL10" s="10">
        <f t="shared" si="12"/>
        <v>0</v>
      </c>
      <c r="AM10" s="14"/>
      <c r="AN10" s="14"/>
      <c r="AO10" s="10">
        <f t="shared" si="13"/>
        <v>0</v>
      </c>
      <c r="AP10" s="11">
        <f t="shared" si="14"/>
        <v>0</v>
      </c>
      <c r="AQ10" s="14"/>
      <c r="AR10" s="14"/>
      <c r="AS10" s="10">
        <f t="shared" si="15"/>
        <v>0</v>
      </c>
      <c r="AT10" s="14"/>
      <c r="AU10" s="14"/>
      <c r="AV10" s="10">
        <f t="shared" si="16"/>
        <v>0</v>
      </c>
      <c r="AW10" s="15"/>
      <c r="AX10" s="15"/>
      <c r="AY10" s="10">
        <f t="shared" si="17"/>
        <v>0</v>
      </c>
      <c r="AZ10" s="14"/>
      <c r="BA10" s="14"/>
      <c r="BB10" s="10">
        <f t="shared" si="18"/>
        <v>0</v>
      </c>
      <c r="BC10" s="14"/>
      <c r="BD10" s="14"/>
      <c r="BE10" s="10">
        <f t="shared" si="19"/>
        <v>0</v>
      </c>
      <c r="BF10" s="14"/>
      <c r="BG10" s="14"/>
      <c r="BH10" s="10">
        <f t="shared" si="20"/>
        <v>0</v>
      </c>
      <c r="BI10" s="11">
        <f t="shared" si="21"/>
        <v>0</v>
      </c>
    </row>
    <row r="11" spans="1:61" ht="15.75" customHeight="1" x14ac:dyDescent="0.15">
      <c r="A11" s="7" t="s">
        <v>38</v>
      </c>
      <c r="B11" s="8"/>
      <c r="C11" s="9"/>
      <c r="D11" s="10">
        <f t="shared" si="0"/>
        <v>0</v>
      </c>
      <c r="E11" s="9"/>
      <c r="F11" s="9"/>
      <c r="G11" s="10">
        <f t="shared" si="1"/>
        <v>0</v>
      </c>
      <c r="H11" s="9"/>
      <c r="I11" s="9"/>
      <c r="J11" s="10">
        <f t="shared" si="2"/>
        <v>0</v>
      </c>
      <c r="K11" s="9"/>
      <c r="L11" s="9"/>
      <c r="M11" s="10">
        <f t="shared" si="3"/>
        <v>0</v>
      </c>
      <c r="N11" s="9"/>
      <c r="O11" s="9"/>
      <c r="P11" s="10">
        <f t="shared" si="4"/>
        <v>0</v>
      </c>
      <c r="Q11" s="9"/>
      <c r="R11" s="9"/>
      <c r="S11" s="10">
        <f t="shared" si="5"/>
        <v>0</v>
      </c>
      <c r="T11" s="11">
        <f t="shared" si="6"/>
        <v>0</v>
      </c>
      <c r="U11" s="9"/>
      <c r="V11" s="9"/>
      <c r="W11" s="10">
        <f t="shared" si="7"/>
        <v>0</v>
      </c>
      <c r="X11" s="9"/>
      <c r="Y11" s="9"/>
      <c r="Z11" s="10">
        <f t="shared" si="8"/>
        <v>0</v>
      </c>
      <c r="AA11" s="9"/>
      <c r="AB11" s="9"/>
      <c r="AC11" s="10">
        <f t="shared" si="9"/>
        <v>0</v>
      </c>
      <c r="AD11" s="9"/>
      <c r="AE11" s="9"/>
      <c r="AF11" s="10">
        <f t="shared" si="10"/>
        <v>0</v>
      </c>
      <c r="AG11" s="9"/>
      <c r="AH11" s="9"/>
      <c r="AI11" s="10">
        <f t="shared" si="11"/>
        <v>0</v>
      </c>
      <c r="AJ11" s="9"/>
      <c r="AK11" s="9"/>
      <c r="AL11" s="10">
        <f t="shared" si="12"/>
        <v>0</v>
      </c>
      <c r="AM11" s="9"/>
      <c r="AN11" s="9"/>
      <c r="AO11" s="10">
        <f t="shared" si="13"/>
        <v>0</v>
      </c>
      <c r="AP11" s="11">
        <f t="shared" si="14"/>
        <v>0</v>
      </c>
      <c r="AQ11" s="9"/>
      <c r="AR11" s="9"/>
      <c r="AS11" s="10">
        <f t="shared" si="15"/>
        <v>0</v>
      </c>
      <c r="AT11" s="9"/>
      <c r="AU11" s="9"/>
      <c r="AV11" s="10">
        <f t="shared" si="16"/>
        <v>0</v>
      </c>
      <c r="AW11" s="9"/>
      <c r="AX11" s="9"/>
      <c r="AY11" s="10">
        <f t="shared" si="17"/>
        <v>0</v>
      </c>
      <c r="AZ11" s="9"/>
      <c r="BA11" s="9"/>
      <c r="BB11" s="10">
        <f t="shared" si="18"/>
        <v>0</v>
      </c>
      <c r="BC11" s="9"/>
      <c r="BD11" s="9"/>
      <c r="BE11" s="10">
        <f t="shared" si="19"/>
        <v>0</v>
      </c>
      <c r="BF11" s="9"/>
      <c r="BG11" s="9"/>
      <c r="BH11" s="10">
        <f t="shared" si="20"/>
        <v>0</v>
      </c>
      <c r="BI11" s="11">
        <f t="shared" si="21"/>
        <v>0</v>
      </c>
    </row>
    <row r="12" spans="1:61" ht="15.75" customHeight="1" x14ac:dyDescent="0.15">
      <c r="A12" s="12" t="s">
        <v>39</v>
      </c>
      <c r="B12" s="13"/>
      <c r="C12" s="14"/>
      <c r="D12" s="10">
        <f t="shared" si="0"/>
        <v>0</v>
      </c>
      <c r="E12" s="14"/>
      <c r="F12" s="14"/>
      <c r="G12" s="10">
        <f t="shared" si="1"/>
        <v>0</v>
      </c>
      <c r="H12" s="14"/>
      <c r="I12" s="14"/>
      <c r="J12" s="10">
        <f t="shared" si="2"/>
        <v>0</v>
      </c>
      <c r="K12" s="14"/>
      <c r="L12" s="14"/>
      <c r="M12" s="10">
        <f t="shared" si="3"/>
        <v>0</v>
      </c>
      <c r="N12" s="14"/>
      <c r="O12" s="14"/>
      <c r="P12" s="10">
        <f t="shared" si="4"/>
        <v>0</v>
      </c>
      <c r="Q12" s="14"/>
      <c r="R12" s="14"/>
      <c r="S12" s="10">
        <f t="shared" si="5"/>
        <v>0</v>
      </c>
      <c r="T12" s="11">
        <f t="shared" si="6"/>
        <v>0</v>
      </c>
      <c r="U12" s="14"/>
      <c r="V12" s="14"/>
      <c r="W12" s="10">
        <f t="shared" si="7"/>
        <v>0</v>
      </c>
      <c r="X12" s="14"/>
      <c r="Y12" s="14"/>
      <c r="Z12" s="10">
        <f t="shared" si="8"/>
        <v>0</v>
      </c>
      <c r="AA12" s="14"/>
      <c r="AB12" s="14"/>
      <c r="AC12" s="10">
        <f t="shared" si="9"/>
        <v>0</v>
      </c>
      <c r="AD12" s="14"/>
      <c r="AE12" s="14"/>
      <c r="AF12" s="10">
        <f t="shared" si="10"/>
        <v>0</v>
      </c>
      <c r="AG12" s="14"/>
      <c r="AH12" s="14"/>
      <c r="AI12" s="10">
        <f t="shared" si="11"/>
        <v>0</v>
      </c>
      <c r="AJ12" s="14"/>
      <c r="AK12" s="14"/>
      <c r="AL12" s="10">
        <f t="shared" si="12"/>
        <v>0</v>
      </c>
      <c r="AM12" s="14"/>
      <c r="AN12" s="14"/>
      <c r="AO12" s="10">
        <f t="shared" si="13"/>
        <v>0</v>
      </c>
      <c r="AP12" s="11">
        <f t="shared" si="14"/>
        <v>0</v>
      </c>
      <c r="AQ12" s="14"/>
      <c r="AR12" s="14"/>
      <c r="AS12" s="10">
        <f t="shared" si="15"/>
        <v>0</v>
      </c>
      <c r="AT12" s="14"/>
      <c r="AU12" s="14"/>
      <c r="AV12" s="10">
        <f t="shared" si="16"/>
        <v>0</v>
      </c>
      <c r="AW12" s="15"/>
      <c r="AX12" s="15"/>
      <c r="AY12" s="10">
        <f t="shared" si="17"/>
        <v>0</v>
      </c>
      <c r="AZ12" s="14"/>
      <c r="BA12" s="14"/>
      <c r="BB12" s="10">
        <f t="shared" si="18"/>
        <v>0</v>
      </c>
      <c r="BC12" s="14"/>
      <c r="BD12" s="14"/>
      <c r="BE12" s="10">
        <f t="shared" si="19"/>
        <v>0</v>
      </c>
      <c r="BF12" s="14"/>
      <c r="BG12" s="14"/>
      <c r="BH12" s="10">
        <f t="shared" si="20"/>
        <v>0</v>
      </c>
      <c r="BI12" s="11">
        <f t="shared" si="21"/>
        <v>0</v>
      </c>
    </row>
    <row r="13" spans="1:61" ht="15.75" customHeight="1" x14ac:dyDescent="0.15">
      <c r="A13" s="7" t="s">
        <v>40</v>
      </c>
      <c r="B13" s="8"/>
      <c r="C13" s="9"/>
      <c r="D13" s="10">
        <f t="shared" si="0"/>
        <v>0</v>
      </c>
      <c r="E13" s="9"/>
      <c r="F13" s="9"/>
      <c r="G13" s="10">
        <f t="shared" si="1"/>
        <v>0</v>
      </c>
      <c r="H13" s="9"/>
      <c r="I13" s="9"/>
      <c r="J13" s="10">
        <f t="shared" si="2"/>
        <v>0</v>
      </c>
      <c r="K13" s="9"/>
      <c r="L13" s="9"/>
      <c r="M13" s="10">
        <f t="shared" si="3"/>
        <v>0</v>
      </c>
      <c r="N13" s="9"/>
      <c r="O13" s="9"/>
      <c r="P13" s="10">
        <f t="shared" si="4"/>
        <v>0</v>
      </c>
      <c r="Q13" s="9"/>
      <c r="R13" s="9"/>
      <c r="S13" s="10">
        <f t="shared" si="5"/>
        <v>0</v>
      </c>
      <c r="T13" s="11">
        <f t="shared" si="6"/>
        <v>0</v>
      </c>
      <c r="U13" s="9"/>
      <c r="V13" s="9"/>
      <c r="W13" s="10">
        <f t="shared" si="7"/>
        <v>0</v>
      </c>
      <c r="X13" s="9"/>
      <c r="Y13" s="9"/>
      <c r="Z13" s="10">
        <f t="shared" si="8"/>
        <v>0</v>
      </c>
      <c r="AA13" s="9"/>
      <c r="AB13" s="9"/>
      <c r="AC13" s="10">
        <f t="shared" si="9"/>
        <v>0</v>
      </c>
      <c r="AD13" s="9"/>
      <c r="AE13" s="9"/>
      <c r="AF13" s="10">
        <f t="shared" si="10"/>
        <v>0</v>
      </c>
      <c r="AG13" s="9"/>
      <c r="AH13" s="9"/>
      <c r="AI13" s="10">
        <f t="shared" si="11"/>
        <v>0</v>
      </c>
      <c r="AJ13" s="9"/>
      <c r="AK13" s="9"/>
      <c r="AL13" s="10">
        <f t="shared" si="12"/>
        <v>0</v>
      </c>
      <c r="AM13" s="9"/>
      <c r="AN13" s="9"/>
      <c r="AO13" s="10">
        <f t="shared" si="13"/>
        <v>0</v>
      </c>
      <c r="AP13" s="11">
        <f t="shared" si="14"/>
        <v>0</v>
      </c>
      <c r="AQ13" s="9">
        <v>0.47847222222222224</v>
      </c>
      <c r="AR13" s="9">
        <v>0.4861111111111111</v>
      </c>
      <c r="AS13" s="10">
        <f t="shared" si="15"/>
        <v>7.6388888888888618E-3</v>
      </c>
      <c r="AT13" s="9">
        <v>0.47847222222222224</v>
      </c>
      <c r="AU13" s="9">
        <v>0.48749999999999999</v>
      </c>
      <c r="AV13" s="10">
        <f t="shared" si="16"/>
        <v>9.0277777777777457E-3</v>
      </c>
      <c r="AW13" s="9"/>
      <c r="AX13" s="9"/>
      <c r="AY13" s="10">
        <f t="shared" si="17"/>
        <v>0</v>
      </c>
      <c r="AZ13" s="9"/>
      <c r="BA13" s="9"/>
      <c r="BB13" s="10">
        <f t="shared" si="18"/>
        <v>0</v>
      </c>
      <c r="BC13" s="9"/>
      <c r="BD13" s="9"/>
      <c r="BE13" s="10">
        <f t="shared" si="19"/>
        <v>0</v>
      </c>
      <c r="BF13" s="9"/>
      <c r="BG13" s="9"/>
      <c r="BH13" s="10">
        <f t="shared" si="20"/>
        <v>0</v>
      </c>
      <c r="BI13" s="11">
        <f t="shared" si="21"/>
        <v>1.6666666666666607E-2</v>
      </c>
    </row>
    <row r="14" spans="1:61" ht="15.75" customHeight="1" x14ac:dyDescent="0.15">
      <c r="A14" s="12" t="s">
        <v>41</v>
      </c>
      <c r="B14" s="13"/>
      <c r="C14" s="14"/>
      <c r="D14" s="10">
        <f t="shared" si="0"/>
        <v>0</v>
      </c>
      <c r="E14" s="14"/>
      <c r="F14" s="14"/>
      <c r="G14" s="10">
        <f t="shared" si="1"/>
        <v>0</v>
      </c>
      <c r="H14" s="14"/>
      <c r="I14" s="14"/>
      <c r="J14" s="10">
        <f t="shared" si="2"/>
        <v>0</v>
      </c>
      <c r="K14" s="14"/>
      <c r="L14" s="14"/>
      <c r="M14" s="10">
        <f t="shared" si="3"/>
        <v>0</v>
      </c>
      <c r="N14" s="14"/>
      <c r="O14" s="14"/>
      <c r="P14" s="10">
        <f t="shared" si="4"/>
        <v>0</v>
      </c>
      <c r="Q14" s="14"/>
      <c r="R14" s="14"/>
      <c r="S14" s="10">
        <f t="shared" si="5"/>
        <v>0</v>
      </c>
      <c r="T14" s="11">
        <f t="shared" si="6"/>
        <v>0</v>
      </c>
      <c r="U14" s="14"/>
      <c r="V14" s="14"/>
      <c r="W14" s="10">
        <f t="shared" si="7"/>
        <v>0</v>
      </c>
      <c r="X14" s="14"/>
      <c r="Y14" s="14"/>
      <c r="Z14" s="10">
        <f t="shared" si="8"/>
        <v>0</v>
      </c>
      <c r="AA14" s="14"/>
      <c r="AB14" s="14"/>
      <c r="AC14" s="10">
        <f t="shared" si="9"/>
        <v>0</v>
      </c>
      <c r="AD14" s="14"/>
      <c r="AE14" s="14"/>
      <c r="AF14" s="10">
        <f t="shared" si="10"/>
        <v>0</v>
      </c>
      <c r="AG14" s="14"/>
      <c r="AH14" s="14"/>
      <c r="AI14" s="10">
        <f t="shared" si="11"/>
        <v>0</v>
      </c>
      <c r="AJ14" s="14"/>
      <c r="AK14" s="14"/>
      <c r="AL14" s="10">
        <f t="shared" si="12"/>
        <v>0</v>
      </c>
      <c r="AM14" s="14"/>
      <c r="AN14" s="14"/>
      <c r="AO14" s="10">
        <f t="shared" si="13"/>
        <v>0</v>
      </c>
      <c r="AP14" s="11">
        <f t="shared" si="14"/>
        <v>0</v>
      </c>
      <c r="AQ14" s="14">
        <v>0.4861111111111111</v>
      </c>
      <c r="AR14" s="14">
        <v>0.50902777777777775</v>
      </c>
      <c r="AS14" s="10">
        <f t="shared" si="15"/>
        <v>2.2916666666666641E-2</v>
      </c>
      <c r="AT14" s="14">
        <v>0.50902777777777775</v>
      </c>
      <c r="AU14" s="14">
        <v>0.51666666666666672</v>
      </c>
      <c r="AV14" s="10">
        <f t="shared" si="16"/>
        <v>7.6388888888889728E-3</v>
      </c>
      <c r="AW14" s="15"/>
      <c r="AX14" s="15"/>
      <c r="AY14" s="10">
        <f t="shared" si="17"/>
        <v>0</v>
      </c>
      <c r="AZ14" s="14">
        <v>0.47013888888888888</v>
      </c>
      <c r="BA14" s="14">
        <v>0.4861111111111111</v>
      </c>
      <c r="BB14" s="10">
        <f t="shared" si="18"/>
        <v>1.5972222222222221E-2</v>
      </c>
      <c r="BC14" s="14">
        <v>0.45069444444444445</v>
      </c>
      <c r="BD14" s="14">
        <v>0.47013888888888888</v>
      </c>
      <c r="BE14" s="10">
        <f t="shared" si="19"/>
        <v>1.9444444444444431E-2</v>
      </c>
      <c r="BF14" s="14">
        <v>0.41666666666666669</v>
      </c>
      <c r="BG14" s="14">
        <v>0.45069444444444445</v>
      </c>
      <c r="BH14" s="10">
        <f t="shared" si="20"/>
        <v>3.4027777777777768E-2</v>
      </c>
      <c r="BI14" s="11">
        <f t="shared" si="21"/>
        <v>0.10000000000000003</v>
      </c>
    </row>
    <row r="15" spans="1:61" ht="15.75" customHeight="1" x14ac:dyDescent="0.15">
      <c r="A15" s="7" t="s">
        <v>42</v>
      </c>
      <c r="B15" s="8"/>
      <c r="C15" s="9"/>
      <c r="D15" s="10">
        <f t="shared" si="0"/>
        <v>0</v>
      </c>
      <c r="E15" s="9"/>
      <c r="F15" s="9"/>
      <c r="G15" s="10">
        <f t="shared" si="1"/>
        <v>0</v>
      </c>
      <c r="H15" s="9"/>
      <c r="I15" s="9"/>
      <c r="J15" s="10">
        <f t="shared" si="2"/>
        <v>0</v>
      </c>
      <c r="K15" s="9"/>
      <c r="L15" s="9"/>
      <c r="M15" s="10">
        <f t="shared" si="3"/>
        <v>0</v>
      </c>
      <c r="N15" s="9"/>
      <c r="O15" s="9"/>
      <c r="P15" s="10">
        <f t="shared" si="4"/>
        <v>0</v>
      </c>
      <c r="Q15" s="9"/>
      <c r="R15" s="9"/>
      <c r="S15" s="10">
        <f t="shared" si="5"/>
        <v>0</v>
      </c>
      <c r="T15" s="11">
        <f t="shared" si="6"/>
        <v>0</v>
      </c>
      <c r="U15" s="9">
        <v>0.35833333333333334</v>
      </c>
      <c r="V15" s="9">
        <v>0.38194444444444442</v>
      </c>
      <c r="W15" s="10">
        <f t="shared" si="7"/>
        <v>2.3611111111111083E-2</v>
      </c>
      <c r="X15" s="9">
        <v>0.47916666666666669</v>
      </c>
      <c r="Y15" s="9">
        <v>0.50902777777777775</v>
      </c>
      <c r="Z15" s="10">
        <f t="shared" si="8"/>
        <v>2.9861111111111061E-2</v>
      </c>
      <c r="AA15" s="9">
        <v>0.3840277777777778</v>
      </c>
      <c r="AB15" s="9">
        <v>0.42569444444444443</v>
      </c>
      <c r="AC15" s="10">
        <f t="shared" si="9"/>
        <v>4.166666666666663E-2</v>
      </c>
      <c r="AD15" s="9"/>
      <c r="AE15" s="9"/>
      <c r="AF15" s="10">
        <f t="shared" si="10"/>
        <v>0</v>
      </c>
      <c r="AG15" s="9">
        <v>0.45277777777777778</v>
      </c>
      <c r="AH15" s="9">
        <v>0.47916666666666669</v>
      </c>
      <c r="AI15" s="10">
        <f t="shared" si="11"/>
        <v>2.6388888888888906E-2</v>
      </c>
      <c r="AJ15" s="9"/>
      <c r="AK15" s="9"/>
      <c r="AL15" s="10">
        <f t="shared" si="12"/>
        <v>0</v>
      </c>
      <c r="AM15" s="9">
        <v>0.42569444444444443</v>
      </c>
      <c r="AN15" s="9">
        <v>0.45277777777777778</v>
      </c>
      <c r="AO15" s="10">
        <f t="shared" si="13"/>
        <v>2.7083333333333348E-2</v>
      </c>
      <c r="AP15" s="11">
        <f t="shared" si="14"/>
        <v>0.14861111111111103</v>
      </c>
      <c r="AQ15" s="9">
        <v>0.46736111111111112</v>
      </c>
      <c r="AR15" s="9">
        <v>0.47847222222222224</v>
      </c>
      <c r="AS15" s="10">
        <f t="shared" si="15"/>
        <v>1.1111111111111127E-2</v>
      </c>
      <c r="AT15" s="9">
        <v>0.44027777777777777</v>
      </c>
      <c r="AU15" s="9">
        <v>0.45694444444444443</v>
      </c>
      <c r="AV15" s="10">
        <f t="shared" si="16"/>
        <v>1.6666666666666663E-2</v>
      </c>
      <c r="AW15" s="9"/>
      <c r="AX15" s="9"/>
      <c r="AY15" s="10">
        <f t="shared" si="17"/>
        <v>0</v>
      </c>
      <c r="AZ15" s="9"/>
      <c r="BA15" s="9"/>
      <c r="BB15" s="10">
        <f t="shared" si="18"/>
        <v>0</v>
      </c>
      <c r="BC15" s="9">
        <v>0.375</v>
      </c>
      <c r="BD15" s="9">
        <v>0.39097222222222222</v>
      </c>
      <c r="BE15" s="10">
        <f t="shared" si="19"/>
        <v>1.5972222222222221E-2</v>
      </c>
      <c r="BF15" s="9"/>
      <c r="BG15" s="9"/>
      <c r="BH15" s="10">
        <f t="shared" si="20"/>
        <v>0</v>
      </c>
      <c r="BI15" s="11">
        <f t="shared" si="21"/>
        <v>4.3750000000000011E-2</v>
      </c>
    </row>
    <row r="16" spans="1:61" ht="15.75" customHeight="1" x14ac:dyDescent="0.15">
      <c r="A16" s="12" t="s">
        <v>43</v>
      </c>
      <c r="B16" s="13">
        <v>0.48055555555555557</v>
      </c>
      <c r="C16" s="14">
        <v>0.51388888888888884</v>
      </c>
      <c r="D16" s="10">
        <f t="shared" si="0"/>
        <v>3.333333333333327E-2</v>
      </c>
      <c r="E16" s="14">
        <v>0.46944444444444444</v>
      </c>
      <c r="F16" s="14">
        <v>0.48055555555555557</v>
      </c>
      <c r="G16" s="10">
        <f t="shared" si="1"/>
        <v>1.1111111111111127E-2</v>
      </c>
      <c r="H16" s="14">
        <v>0.45277777777777778</v>
      </c>
      <c r="I16" s="14">
        <v>0.45833333333333331</v>
      </c>
      <c r="J16" s="10">
        <f t="shared" si="2"/>
        <v>5.5555555555555358E-3</v>
      </c>
      <c r="K16" s="14">
        <v>0.44097222222222221</v>
      </c>
      <c r="L16" s="14">
        <v>0.45277777777777778</v>
      </c>
      <c r="M16" s="10">
        <f t="shared" si="3"/>
        <v>1.1805555555555569E-2</v>
      </c>
      <c r="N16" s="14">
        <v>0.37916666666666665</v>
      </c>
      <c r="O16" s="14">
        <v>0.41388888888888886</v>
      </c>
      <c r="P16" s="10">
        <f t="shared" si="4"/>
        <v>3.472222222222221E-2</v>
      </c>
      <c r="Q16" s="14">
        <v>0.41388888888888886</v>
      </c>
      <c r="R16" s="14">
        <v>0.44097222222222221</v>
      </c>
      <c r="S16" s="10">
        <f t="shared" si="5"/>
        <v>2.7083333333333348E-2</v>
      </c>
      <c r="T16" s="11">
        <f t="shared" si="6"/>
        <v>0.12361111111111106</v>
      </c>
      <c r="U16" s="14">
        <v>0.35833333333333334</v>
      </c>
      <c r="V16" s="14">
        <v>0.38194444444444442</v>
      </c>
      <c r="W16" s="10">
        <f t="shared" si="7"/>
        <v>2.3611111111111083E-2</v>
      </c>
      <c r="X16" s="14">
        <v>0.47916666666666669</v>
      </c>
      <c r="Y16" s="14">
        <v>0.50902777777777775</v>
      </c>
      <c r="Z16" s="10">
        <f t="shared" si="8"/>
        <v>2.9861111111111061E-2</v>
      </c>
      <c r="AA16" s="14">
        <v>0.38333333333333336</v>
      </c>
      <c r="AB16" s="14">
        <v>0.42569444444444443</v>
      </c>
      <c r="AC16" s="10">
        <f t="shared" si="9"/>
        <v>4.2361111111111072E-2</v>
      </c>
      <c r="AD16" s="14"/>
      <c r="AE16" s="14"/>
      <c r="AF16" s="10">
        <f t="shared" si="10"/>
        <v>0</v>
      </c>
      <c r="AG16" s="14">
        <v>0.45277777777777778</v>
      </c>
      <c r="AH16" s="14">
        <v>0.47916666666666669</v>
      </c>
      <c r="AI16" s="10">
        <f t="shared" si="11"/>
        <v>2.6388888888888906E-2</v>
      </c>
      <c r="AJ16" s="14"/>
      <c r="AK16" s="14"/>
      <c r="AL16" s="10">
        <f t="shared" si="12"/>
        <v>0</v>
      </c>
      <c r="AM16" s="14">
        <v>0.42569444444444443</v>
      </c>
      <c r="AN16" s="14">
        <v>0.45277777777777778</v>
      </c>
      <c r="AO16" s="10">
        <f t="shared" si="13"/>
        <v>2.7083333333333348E-2</v>
      </c>
      <c r="AP16" s="11">
        <f t="shared" si="14"/>
        <v>0.14930555555555547</v>
      </c>
      <c r="AQ16" s="14">
        <v>0.43263888888888891</v>
      </c>
      <c r="AR16" s="14">
        <v>0.45694444444444443</v>
      </c>
      <c r="AS16" s="10">
        <f t="shared" si="15"/>
        <v>2.4305555555555525E-2</v>
      </c>
      <c r="AT16" s="14">
        <v>0.45694444444444443</v>
      </c>
      <c r="AU16" s="14">
        <v>0.46736111111111112</v>
      </c>
      <c r="AV16" s="10">
        <f t="shared" si="16"/>
        <v>1.0416666666666685E-2</v>
      </c>
      <c r="AW16" s="15"/>
      <c r="AX16" s="15"/>
      <c r="AY16" s="10">
        <f t="shared" si="17"/>
        <v>0</v>
      </c>
      <c r="AZ16" s="14">
        <v>0.4861111111111111</v>
      </c>
      <c r="BA16" s="14">
        <v>0.50694444444444442</v>
      </c>
      <c r="BB16" s="10">
        <f t="shared" si="18"/>
        <v>2.0833333333333315E-2</v>
      </c>
      <c r="BC16" s="14">
        <v>0.39097222222222222</v>
      </c>
      <c r="BD16" s="14">
        <v>0.40277777777777779</v>
      </c>
      <c r="BE16" s="10">
        <f t="shared" si="19"/>
        <v>1.1805555555555569E-2</v>
      </c>
      <c r="BF16" s="14"/>
      <c r="BG16" s="14"/>
      <c r="BH16" s="10">
        <f t="shared" si="20"/>
        <v>0</v>
      </c>
      <c r="BI16" s="11">
        <f t="shared" si="21"/>
        <v>6.7361111111111094E-2</v>
      </c>
    </row>
    <row r="17" spans="1:61" ht="15.75" customHeight="1" x14ac:dyDescent="0.15">
      <c r="A17" s="7" t="s">
        <v>44</v>
      </c>
      <c r="B17" s="8"/>
      <c r="C17" s="9"/>
      <c r="D17" s="10">
        <f t="shared" si="0"/>
        <v>0</v>
      </c>
      <c r="E17" s="9"/>
      <c r="F17" s="9"/>
      <c r="G17" s="10">
        <f t="shared" si="1"/>
        <v>0</v>
      </c>
      <c r="H17" s="9"/>
      <c r="I17" s="9"/>
      <c r="J17" s="10">
        <f t="shared" si="2"/>
        <v>0</v>
      </c>
      <c r="K17" s="9"/>
      <c r="L17" s="9"/>
      <c r="M17" s="10">
        <f t="shared" si="3"/>
        <v>0</v>
      </c>
      <c r="N17" s="9"/>
      <c r="O17" s="9"/>
      <c r="P17" s="10">
        <f t="shared" si="4"/>
        <v>0</v>
      </c>
      <c r="Q17" s="9"/>
      <c r="R17" s="9"/>
      <c r="S17" s="10">
        <f t="shared" si="5"/>
        <v>0</v>
      </c>
      <c r="T17" s="11">
        <f t="shared" si="6"/>
        <v>0</v>
      </c>
      <c r="U17" s="9"/>
      <c r="V17" s="9"/>
      <c r="W17" s="10">
        <f t="shared" si="7"/>
        <v>0</v>
      </c>
      <c r="X17" s="9"/>
      <c r="Y17" s="9"/>
      <c r="Z17" s="10">
        <f t="shared" si="8"/>
        <v>0</v>
      </c>
      <c r="AA17" s="9"/>
      <c r="AB17" s="9"/>
      <c r="AC17" s="10">
        <f t="shared" si="9"/>
        <v>0</v>
      </c>
      <c r="AD17" s="9"/>
      <c r="AE17" s="9"/>
      <c r="AF17" s="10">
        <f t="shared" si="10"/>
        <v>0</v>
      </c>
      <c r="AG17" s="9"/>
      <c r="AH17" s="9"/>
      <c r="AI17" s="10">
        <f t="shared" si="11"/>
        <v>0</v>
      </c>
      <c r="AJ17" s="9"/>
      <c r="AK17" s="9"/>
      <c r="AL17" s="10">
        <f t="shared" si="12"/>
        <v>0</v>
      </c>
      <c r="AM17" s="9"/>
      <c r="AN17" s="9"/>
      <c r="AO17" s="10">
        <f t="shared" si="13"/>
        <v>0</v>
      </c>
      <c r="AP17" s="11">
        <f t="shared" si="14"/>
        <v>0</v>
      </c>
      <c r="AQ17" s="9"/>
      <c r="AR17" s="9"/>
      <c r="AS17" s="10">
        <f t="shared" si="15"/>
        <v>0</v>
      </c>
      <c r="AT17" s="9"/>
      <c r="AU17" s="9"/>
      <c r="AV17" s="10">
        <f t="shared" si="16"/>
        <v>0</v>
      </c>
      <c r="AW17" s="9"/>
      <c r="AX17" s="9"/>
      <c r="AY17" s="10">
        <f t="shared" si="17"/>
        <v>0</v>
      </c>
      <c r="AZ17" s="9"/>
      <c r="BA17" s="9"/>
      <c r="BB17" s="10">
        <f t="shared" si="18"/>
        <v>0</v>
      </c>
      <c r="BC17" s="9"/>
      <c r="BD17" s="9"/>
      <c r="BE17" s="10">
        <f t="shared" si="19"/>
        <v>0</v>
      </c>
      <c r="BF17" s="9"/>
      <c r="BG17" s="9"/>
      <c r="BH17" s="10">
        <f t="shared" si="20"/>
        <v>0</v>
      </c>
      <c r="BI17" s="11">
        <f t="shared" si="21"/>
        <v>0</v>
      </c>
    </row>
    <row r="18" spans="1:61" ht="15.75" customHeight="1" x14ac:dyDescent="0.15">
      <c r="A18" s="12" t="s">
        <v>45</v>
      </c>
      <c r="B18" s="13"/>
      <c r="C18" s="14"/>
      <c r="D18" s="10">
        <f t="shared" si="0"/>
        <v>0</v>
      </c>
      <c r="E18" s="14">
        <v>0.45277777777777778</v>
      </c>
      <c r="F18" s="14">
        <v>0.46597222222222223</v>
      </c>
      <c r="G18" s="10">
        <f t="shared" si="1"/>
        <v>1.3194444444444453E-2</v>
      </c>
      <c r="H18" s="14">
        <v>0.44374999999999998</v>
      </c>
      <c r="I18" s="14">
        <v>0.45277777777777778</v>
      </c>
      <c r="J18" s="10">
        <f t="shared" si="2"/>
        <v>9.0277777777778012E-3</v>
      </c>
      <c r="K18" s="14"/>
      <c r="L18" s="14"/>
      <c r="M18" s="10">
        <f t="shared" si="3"/>
        <v>0</v>
      </c>
      <c r="N18" s="14">
        <v>0.41388888888888886</v>
      </c>
      <c r="O18" s="14">
        <v>0.44374999999999998</v>
      </c>
      <c r="P18" s="10">
        <f t="shared" si="4"/>
        <v>2.9861111111111116E-2</v>
      </c>
      <c r="Q18" s="14"/>
      <c r="R18" s="14"/>
      <c r="S18" s="10">
        <f t="shared" si="5"/>
        <v>0</v>
      </c>
      <c r="T18" s="11">
        <f t="shared" si="6"/>
        <v>5.208333333333337E-2</v>
      </c>
      <c r="U18" s="14"/>
      <c r="V18" s="14"/>
      <c r="W18" s="10">
        <f t="shared" si="7"/>
        <v>0</v>
      </c>
      <c r="X18" s="14">
        <v>0.43055555555555558</v>
      </c>
      <c r="Y18" s="14">
        <v>0.44583333333333336</v>
      </c>
      <c r="Z18" s="10">
        <f t="shared" si="8"/>
        <v>1.5277777777777779E-2</v>
      </c>
      <c r="AA18" s="14">
        <v>0.40069444444444446</v>
      </c>
      <c r="AB18" s="14">
        <v>0.43055555555555558</v>
      </c>
      <c r="AC18" s="10">
        <f t="shared" si="9"/>
        <v>2.9861111111111116E-2</v>
      </c>
      <c r="AD18" s="14"/>
      <c r="AE18" s="14"/>
      <c r="AF18" s="10">
        <f t="shared" si="10"/>
        <v>0</v>
      </c>
      <c r="AG18" s="14"/>
      <c r="AH18" s="14"/>
      <c r="AI18" s="10">
        <f t="shared" si="11"/>
        <v>0</v>
      </c>
      <c r="AJ18" s="14"/>
      <c r="AK18" s="14"/>
      <c r="AL18" s="10">
        <f t="shared" si="12"/>
        <v>0</v>
      </c>
      <c r="AM18" s="14"/>
      <c r="AN18" s="14"/>
      <c r="AO18" s="10">
        <f t="shared" si="13"/>
        <v>0</v>
      </c>
      <c r="AP18" s="11">
        <f t="shared" si="14"/>
        <v>4.5138888888888895E-2</v>
      </c>
      <c r="AQ18" s="14"/>
      <c r="AR18" s="14"/>
      <c r="AS18" s="10">
        <f t="shared" si="15"/>
        <v>0</v>
      </c>
      <c r="AT18" s="14">
        <v>0.41388888888888886</v>
      </c>
      <c r="AU18" s="14">
        <v>0.44027777777777777</v>
      </c>
      <c r="AV18" s="10">
        <f t="shared" si="16"/>
        <v>2.6388888888888906E-2</v>
      </c>
      <c r="AW18" s="15"/>
      <c r="AX18" s="15"/>
      <c r="AY18" s="10">
        <f t="shared" si="17"/>
        <v>0</v>
      </c>
      <c r="AZ18" s="14">
        <v>0.38124999999999998</v>
      </c>
      <c r="BA18" s="14">
        <v>0.41388888888888886</v>
      </c>
      <c r="BB18" s="10">
        <f t="shared" si="18"/>
        <v>3.2638888888888884E-2</v>
      </c>
      <c r="BC18" s="14"/>
      <c r="BD18" s="14"/>
      <c r="BE18" s="10">
        <f t="shared" si="19"/>
        <v>0</v>
      </c>
      <c r="BF18" s="14"/>
      <c r="BG18" s="14"/>
      <c r="BH18" s="10">
        <f t="shared" si="20"/>
        <v>0</v>
      </c>
      <c r="BI18" s="11">
        <f t="shared" si="21"/>
        <v>5.902777777777779E-2</v>
      </c>
    </row>
    <row r="19" spans="1:61" ht="15.75" customHeight="1" x14ac:dyDescent="0.15">
      <c r="A19" s="7" t="s">
        <v>46</v>
      </c>
      <c r="B19" s="8">
        <v>0.46944444444444444</v>
      </c>
      <c r="C19" s="9">
        <v>0.47499999999999998</v>
      </c>
      <c r="D19" s="10">
        <f t="shared" si="0"/>
        <v>5.5555555555555358E-3</v>
      </c>
      <c r="E19" s="9">
        <v>0.46666666666666667</v>
      </c>
      <c r="F19" s="9">
        <v>0.46944444444444444</v>
      </c>
      <c r="G19" s="10">
        <f t="shared" si="1"/>
        <v>2.7777777777777679E-3</v>
      </c>
      <c r="H19" s="9">
        <v>0.45277777777777778</v>
      </c>
      <c r="I19" s="9">
        <v>0.46666666666666667</v>
      </c>
      <c r="J19" s="10">
        <f t="shared" si="2"/>
        <v>1.3888888888888895E-2</v>
      </c>
      <c r="K19" s="9"/>
      <c r="L19" s="9"/>
      <c r="M19" s="10">
        <f t="shared" si="3"/>
        <v>0</v>
      </c>
      <c r="N19" s="9">
        <v>0.47499999999999998</v>
      </c>
      <c r="O19" s="9">
        <v>0.51388888888888884</v>
      </c>
      <c r="P19" s="10">
        <f t="shared" si="4"/>
        <v>3.8888888888888862E-2</v>
      </c>
      <c r="Q19" s="9"/>
      <c r="R19" s="9"/>
      <c r="S19" s="10">
        <f t="shared" si="5"/>
        <v>0</v>
      </c>
      <c r="T19" s="11">
        <f t="shared" si="6"/>
        <v>6.1111111111111061E-2</v>
      </c>
      <c r="U19" s="9">
        <v>0.42291666666666666</v>
      </c>
      <c r="V19" s="9">
        <v>0.43055555555555558</v>
      </c>
      <c r="W19" s="10">
        <f t="shared" si="7"/>
        <v>7.6388888888889173E-3</v>
      </c>
      <c r="X19" s="9">
        <v>0.44583333333333336</v>
      </c>
      <c r="Y19" s="9">
        <v>0.47638888888888886</v>
      </c>
      <c r="Z19" s="10">
        <f t="shared" si="8"/>
        <v>3.0555555555555503E-2</v>
      </c>
      <c r="AA19" s="9">
        <v>0.43055555555555558</v>
      </c>
      <c r="AB19" s="9">
        <v>0.44583333333333336</v>
      </c>
      <c r="AC19" s="10">
        <f t="shared" si="9"/>
        <v>1.5277777777777779E-2</v>
      </c>
      <c r="AD19" s="9">
        <v>0.40902777777777777</v>
      </c>
      <c r="AE19" s="9">
        <v>0.42291666666666666</v>
      </c>
      <c r="AF19" s="10">
        <f t="shared" si="10"/>
        <v>1.3888888888888895E-2</v>
      </c>
      <c r="AG19" s="9"/>
      <c r="AH19" s="9"/>
      <c r="AI19" s="10">
        <f t="shared" si="11"/>
        <v>0</v>
      </c>
      <c r="AJ19" s="9"/>
      <c r="AK19" s="9"/>
      <c r="AL19" s="10">
        <f t="shared" si="12"/>
        <v>0</v>
      </c>
      <c r="AM19" s="9">
        <v>0.37152777777777779</v>
      </c>
      <c r="AN19" s="9">
        <v>0.40902777777777777</v>
      </c>
      <c r="AO19" s="10">
        <f t="shared" si="13"/>
        <v>3.7499999999999978E-2</v>
      </c>
      <c r="AP19" s="11">
        <f t="shared" si="14"/>
        <v>0.10486111111111107</v>
      </c>
      <c r="AQ19" s="9">
        <v>0.45694444444444443</v>
      </c>
      <c r="AR19" s="9">
        <v>0.46736111111111112</v>
      </c>
      <c r="AS19" s="10">
        <f t="shared" si="15"/>
        <v>1.0416666666666685E-2</v>
      </c>
      <c r="AT19" s="9">
        <v>0.46736111111111112</v>
      </c>
      <c r="AU19" s="9">
        <v>0.47847222222222224</v>
      </c>
      <c r="AV19" s="10">
        <f t="shared" si="16"/>
        <v>1.1111111111111127E-2</v>
      </c>
      <c r="AW19" s="9"/>
      <c r="AX19" s="9"/>
      <c r="AY19" s="10">
        <f t="shared" si="17"/>
        <v>0</v>
      </c>
      <c r="AZ19" s="9"/>
      <c r="BA19" s="9"/>
      <c r="BB19" s="10">
        <f t="shared" si="18"/>
        <v>0</v>
      </c>
      <c r="BC19" s="9">
        <v>0.40277777777777779</v>
      </c>
      <c r="BD19" s="9">
        <v>0.4201388888888889</v>
      </c>
      <c r="BE19" s="10">
        <f t="shared" si="19"/>
        <v>1.7361111111111105E-2</v>
      </c>
      <c r="BF19" s="9"/>
      <c r="BG19" s="9"/>
      <c r="BH19" s="10">
        <f t="shared" si="20"/>
        <v>0</v>
      </c>
      <c r="BI19" s="11">
        <f t="shared" si="21"/>
        <v>3.8888888888888917E-2</v>
      </c>
    </row>
    <row r="20" spans="1:61" ht="15.75" customHeight="1" x14ac:dyDescent="0.15">
      <c r="A20" s="12" t="s">
        <v>47</v>
      </c>
      <c r="B20" s="13"/>
      <c r="C20" s="14"/>
      <c r="D20" s="10">
        <f t="shared" si="0"/>
        <v>0</v>
      </c>
      <c r="E20" s="14"/>
      <c r="F20" s="14"/>
      <c r="G20" s="10">
        <f t="shared" si="1"/>
        <v>0</v>
      </c>
      <c r="H20" s="14"/>
      <c r="I20" s="14"/>
      <c r="J20" s="10">
        <f t="shared" si="2"/>
        <v>0</v>
      </c>
      <c r="K20" s="14"/>
      <c r="L20" s="14"/>
      <c r="M20" s="10">
        <f t="shared" si="3"/>
        <v>0</v>
      </c>
      <c r="N20" s="14"/>
      <c r="O20" s="14"/>
      <c r="P20" s="10">
        <f t="shared" si="4"/>
        <v>0</v>
      </c>
      <c r="Q20" s="14"/>
      <c r="R20" s="14"/>
      <c r="S20" s="10">
        <f t="shared" si="5"/>
        <v>0</v>
      </c>
      <c r="T20" s="11">
        <f t="shared" si="6"/>
        <v>0</v>
      </c>
      <c r="U20" s="14"/>
      <c r="V20" s="14"/>
      <c r="W20" s="10">
        <f t="shared" si="7"/>
        <v>0</v>
      </c>
      <c r="X20" s="14"/>
      <c r="Y20" s="14"/>
      <c r="Z20" s="10">
        <f t="shared" si="8"/>
        <v>0</v>
      </c>
      <c r="AA20" s="14"/>
      <c r="AB20" s="14"/>
      <c r="AC20" s="10">
        <f t="shared" si="9"/>
        <v>0</v>
      </c>
      <c r="AD20" s="14"/>
      <c r="AE20" s="14"/>
      <c r="AF20" s="10">
        <f t="shared" si="10"/>
        <v>0</v>
      </c>
      <c r="AG20" s="14"/>
      <c r="AH20" s="14"/>
      <c r="AI20" s="10">
        <f t="shared" si="11"/>
        <v>0</v>
      </c>
      <c r="AJ20" s="14"/>
      <c r="AK20" s="14"/>
      <c r="AL20" s="10">
        <f t="shared" si="12"/>
        <v>0</v>
      </c>
      <c r="AM20" s="14"/>
      <c r="AN20" s="14"/>
      <c r="AO20" s="10">
        <f t="shared" si="13"/>
        <v>0</v>
      </c>
      <c r="AP20" s="11">
        <f t="shared" si="14"/>
        <v>0</v>
      </c>
      <c r="AQ20" s="14"/>
      <c r="AR20" s="14"/>
      <c r="AS20" s="10">
        <f t="shared" si="15"/>
        <v>0</v>
      </c>
      <c r="AT20" s="14"/>
      <c r="AU20" s="14"/>
      <c r="AV20" s="10">
        <f t="shared" si="16"/>
        <v>0</v>
      </c>
      <c r="AW20" s="15"/>
      <c r="AX20" s="15"/>
      <c r="AY20" s="10">
        <f t="shared" si="17"/>
        <v>0</v>
      </c>
      <c r="AZ20" s="14"/>
      <c r="BA20" s="14"/>
      <c r="BB20" s="10">
        <f t="shared" si="18"/>
        <v>0</v>
      </c>
      <c r="BC20" s="14"/>
      <c r="BD20" s="14"/>
      <c r="BE20" s="10">
        <f t="shared" si="19"/>
        <v>0</v>
      </c>
      <c r="BF20" s="14"/>
      <c r="BG20" s="14"/>
      <c r="BH20" s="10">
        <f t="shared" si="20"/>
        <v>0</v>
      </c>
      <c r="BI20" s="11">
        <f t="shared" si="21"/>
        <v>0</v>
      </c>
    </row>
    <row r="21" spans="1:61" ht="15.75" customHeight="1" thickBot="1" x14ac:dyDescent="0.2">
      <c r="A21" s="20" t="s">
        <v>48</v>
      </c>
      <c r="B21" s="21"/>
      <c r="C21" s="22"/>
      <c r="D21" s="10">
        <f t="shared" si="0"/>
        <v>0</v>
      </c>
      <c r="E21" s="22"/>
      <c r="F21" s="22"/>
      <c r="G21" s="10">
        <f t="shared" si="1"/>
        <v>0</v>
      </c>
      <c r="H21" s="22"/>
      <c r="I21" s="22"/>
      <c r="J21" s="10">
        <f t="shared" si="2"/>
        <v>0</v>
      </c>
      <c r="K21" s="22"/>
      <c r="L21" s="22"/>
      <c r="M21" s="10">
        <f t="shared" si="3"/>
        <v>0</v>
      </c>
      <c r="N21" s="22"/>
      <c r="O21" s="22"/>
      <c r="P21" s="10">
        <f t="shared" si="4"/>
        <v>0</v>
      </c>
      <c r="Q21" s="22"/>
      <c r="R21" s="22"/>
      <c r="S21" s="10">
        <f t="shared" si="5"/>
        <v>0</v>
      </c>
      <c r="T21" s="11">
        <f t="shared" si="6"/>
        <v>0</v>
      </c>
      <c r="U21" s="22"/>
      <c r="V21" s="22"/>
      <c r="W21" s="10">
        <f t="shared" si="7"/>
        <v>0</v>
      </c>
      <c r="X21" s="22"/>
      <c r="Y21" s="22"/>
      <c r="Z21" s="10">
        <f t="shared" si="8"/>
        <v>0</v>
      </c>
      <c r="AA21" s="22"/>
      <c r="AB21" s="22"/>
      <c r="AC21" s="10">
        <f t="shared" si="9"/>
        <v>0</v>
      </c>
      <c r="AD21" s="22"/>
      <c r="AE21" s="22"/>
      <c r="AF21" s="10">
        <f t="shared" si="10"/>
        <v>0</v>
      </c>
      <c r="AG21" s="22"/>
      <c r="AH21" s="22"/>
      <c r="AI21" s="10">
        <f t="shared" si="11"/>
        <v>0</v>
      </c>
      <c r="AJ21" s="22"/>
      <c r="AK21" s="22"/>
      <c r="AL21" s="10">
        <f t="shared" si="12"/>
        <v>0</v>
      </c>
      <c r="AM21" s="22"/>
      <c r="AN21" s="22"/>
      <c r="AO21" s="10">
        <f t="shared" si="13"/>
        <v>0</v>
      </c>
      <c r="AP21" s="11">
        <f t="shared" si="14"/>
        <v>0</v>
      </c>
      <c r="AQ21" s="22"/>
      <c r="AR21" s="22"/>
      <c r="AS21" s="10">
        <f t="shared" si="15"/>
        <v>0</v>
      </c>
      <c r="AT21" s="22"/>
      <c r="AU21" s="22"/>
      <c r="AV21" s="10">
        <f t="shared" si="16"/>
        <v>0</v>
      </c>
      <c r="AW21" s="22"/>
      <c r="AX21" s="22"/>
      <c r="AY21" s="10">
        <f t="shared" si="17"/>
        <v>0</v>
      </c>
      <c r="AZ21" s="22"/>
      <c r="BA21" s="22"/>
      <c r="BB21" s="10">
        <f t="shared" si="18"/>
        <v>0</v>
      </c>
      <c r="BC21" s="22"/>
      <c r="BD21" s="22"/>
      <c r="BE21" s="10">
        <f t="shared" si="19"/>
        <v>0</v>
      </c>
      <c r="BF21" s="22"/>
      <c r="BG21" s="22"/>
      <c r="BH21" s="10">
        <f t="shared" si="20"/>
        <v>0</v>
      </c>
      <c r="BI21" s="11">
        <f t="shared" si="21"/>
        <v>0</v>
      </c>
    </row>
    <row r="22" spans="1:61" ht="15.75" customHeight="1" thickBot="1" x14ac:dyDescent="0.2">
      <c r="A22" s="23" t="s">
        <v>15</v>
      </c>
      <c r="B22" s="115"/>
      <c r="C22" s="114"/>
      <c r="D22" s="24">
        <f>SUM(D5:D21)</f>
        <v>9.9999999999999922E-2</v>
      </c>
      <c r="E22" s="116"/>
      <c r="F22" s="114"/>
      <c r="G22" s="24">
        <f>SUM(G5:G21)</f>
        <v>5.0694444444444486E-2</v>
      </c>
      <c r="H22" s="141"/>
      <c r="I22" s="142"/>
      <c r="J22" s="24">
        <f>SUM(J5:J21)</f>
        <v>7.0833333333333359E-2</v>
      </c>
      <c r="K22" s="116"/>
      <c r="L22" s="114"/>
      <c r="M22" s="24">
        <f>SUM(M5:M21)</f>
        <v>4.6527777777777724E-2</v>
      </c>
      <c r="N22" s="116"/>
      <c r="O22" s="114"/>
      <c r="P22" s="24">
        <f>SUM(P5:P21)</f>
        <v>0.11041666666666666</v>
      </c>
      <c r="Q22" s="116"/>
      <c r="R22" s="114"/>
      <c r="S22" s="24">
        <f t="shared" ref="S22:T22" si="22">SUM(S5:S21)</f>
        <v>5.8333333333333348E-2</v>
      </c>
      <c r="T22" s="24">
        <f t="shared" si="22"/>
        <v>0.4368055555555555</v>
      </c>
      <c r="U22" s="115"/>
      <c r="V22" s="114"/>
      <c r="W22" s="24">
        <f>SUM(W5:W21)</f>
        <v>0.12152777777777768</v>
      </c>
      <c r="X22" s="139"/>
      <c r="Y22" s="140"/>
      <c r="Z22" s="24">
        <f>SUM(Z5:Z21)</f>
        <v>0.15208333333333324</v>
      </c>
      <c r="AA22" s="113"/>
      <c r="AB22" s="114"/>
      <c r="AC22" s="24">
        <f>SUM(AC5:AC21)</f>
        <v>0.19791666666666663</v>
      </c>
      <c r="AD22" s="113"/>
      <c r="AE22" s="114"/>
      <c r="AF22" s="24">
        <f>SUM(AF5:AF21)</f>
        <v>6.3194444444444442E-2</v>
      </c>
      <c r="AG22" s="113"/>
      <c r="AH22" s="114"/>
      <c r="AI22" s="25">
        <f>SUM(AI5:AI21)</f>
        <v>8.9583333333333404E-2</v>
      </c>
      <c r="AJ22" s="113"/>
      <c r="AK22" s="114"/>
      <c r="AL22" s="26">
        <f>SUM(AL5:AL21)</f>
        <v>6.1805555555555558E-2</v>
      </c>
      <c r="AM22" s="113"/>
      <c r="AN22" s="114"/>
      <c r="AO22" s="26">
        <f>SUM(AO5:AO21)</f>
        <v>0.16597222222222224</v>
      </c>
      <c r="AP22" s="27">
        <f>SUM(AP5:AP21)</f>
        <v>0.8520833333333333</v>
      </c>
      <c r="AQ22" s="117"/>
      <c r="AR22" s="114"/>
      <c r="AS22" s="24">
        <f>SUM(AS5:AS21)</f>
        <v>0.13749999999999996</v>
      </c>
      <c r="AT22" s="113"/>
      <c r="AU22" s="114"/>
      <c r="AV22" s="24">
        <f>SUM(AV5:AV21)</f>
        <v>0.10277777777777786</v>
      </c>
      <c r="AW22" s="113"/>
      <c r="AX22" s="114"/>
      <c r="AY22" s="24">
        <f>SUM(AY5:AY21)</f>
        <v>0</v>
      </c>
      <c r="AZ22" s="113"/>
      <c r="BA22" s="114"/>
      <c r="BB22" s="28">
        <f>SUM(BB5:BB21)</f>
        <v>0.16388888888888881</v>
      </c>
      <c r="BC22" s="113"/>
      <c r="BD22" s="114"/>
      <c r="BE22" s="24">
        <f>SUM(BE5:BE21)</f>
        <v>9.5138888888888884E-2</v>
      </c>
      <c r="BF22" s="113"/>
      <c r="BG22" s="114"/>
      <c r="BH22" s="24">
        <f>SUM(BH5:BH21)</f>
        <v>6.25E-2</v>
      </c>
      <c r="BI22" s="29">
        <f>SUM(BI5:BI21)</f>
        <v>0.56180555555555545</v>
      </c>
    </row>
    <row r="23" spans="1:61" ht="15.75" customHeight="1" x14ac:dyDescent="0.1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1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</row>
    <row r="24" spans="1:61" ht="15.75" customHeight="1" thickBot="1" x14ac:dyDescent="0.2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</row>
    <row r="25" spans="1:61" ht="15.75" customHeight="1" x14ac:dyDescent="0.15">
      <c r="A25" s="73" t="s">
        <v>16</v>
      </c>
      <c r="B25" s="74" t="s">
        <v>1</v>
      </c>
      <c r="C25" s="75" t="s">
        <v>17</v>
      </c>
      <c r="D25" s="76" t="s">
        <v>18</v>
      </c>
      <c r="E25" s="76" t="s">
        <v>19</v>
      </c>
      <c r="F25" s="77" t="s">
        <v>8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</row>
    <row r="26" spans="1:61" ht="15.75" customHeight="1" x14ac:dyDescent="0.15">
      <c r="A26" s="78" t="s">
        <v>32</v>
      </c>
      <c r="B26" s="37">
        <f>T5+AP5+BI5</f>
        <v>0.17291666666666661</v>
      </c>
      <c r="C26" s="38">
        <f t="shared" ref="C26:C42" si="23">COUNTIF(T5,"&gt;0")</f>
        <v>0</v>
      </c>
      <c r="D26" s="39">
        <f t="shared" ref="D26:D42" si="24">COUNTIF(AP5,"&gt;0")</f>
        <v>1</v>
      </c>
      <c r="E26" s="39">
        <f t="shared" ref="E26:E42" si="25">COUNTIF(BI5,"&gt;0")</f>
        <v>1</v>
      </c>
      <c r="F26" s="79">
        <f t="shared" ref="F26:F42" si="26">C26+D26+E26</f>
        <v>2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</row>
    <row r="27" spans="1:61" ht="15.75" customHeight="1" x14ac:dyDescent="0.15">
      <c r="A27" s="80" t="s">
        <v>33</v>
      </c>
      <c r="B27" s="41">
        <f t="shared" ref="B27:B42" si="27">T6+AP6+BI6</f>
        <v>0.16736111111111113</v>
      </c>
      <c r="C27" s="42">
        <f t="shared" si="23"/>
        <v>0</v>
      </c>
      <c r="D27" s="43">
        <f t="shared" si="24"/>
        <v>1</v>
      </c>
      <c r="E27" s="43">
        <f t="shared" si="25"/>
        <v>1</v>
      </c>
      <c r="F27" s="79">
        <f t="shared" si="26"/>
        <v>2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</row>
    <row r="28" spans="1:61" ht="15.75" customHeight="1" x14ac:dyDescent="0.15">
      <c r="A28" s="78" t="s">
        <v>34</v>
      </c>
      <c r="B28" s="37">
        <f t="shared" si="27"/>
        <v>0.23958333333333337</v>
      </c>
      <c r="C28" s="38">
        <f t="shared" si="23"/>
        <v>1</v>
      </c>
      <c r="D28" s="39">
        <f t="shared" si="24"/>
        <v>1</v>
      </c>
      <c r="E28" s="39">
        <f t="shared" si="25"/>
        <v>1</v>
      </c>
      <c r="F28" s="79">
        <f t="shared" si="26"/>
        <v>3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</row>
    <row r="29" spans="1:61" ht="15.75" customHeight="1" x14ac:dyDescent="0.15">
      <c r="A29" s="80" t="s">
        <v>35</v>
      </c>
      <c r="B29" s="41">
        <f t="shared" si="27"/>
        <v>0.13680555555555557</v>
      </c>
      <c r="C29" s="42">
        <f t="shared" si="23"/>
        <v>0</v>
      </c>
      <c r="D29" s="43">
        <f t="shared" si="24"/>
        <v>1</v>
      </c>
      <c r="E29" s="43">
        <f t="shared" si="25"/>
        <v>0</v>
      </c>
      <c r="F29" s="79">
        <f t="shared" si="26"/>
        <v>1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</row>
    <row r="30" spans="1:61" ht="15.75" customHeight="1" x14ac:dyDescent="0.15">
      <c r="A30" s="78" t="s">
        <v>36</v>
      </c>
      <c r="B30" s="37">
        <f t="shared" si="27"/>
        <v>0.12361111111111112</v>
      </c>
      <c r="C30" s="38">
        <f t="shared" si="23"/>
        <v>1</v>
      </c>
      <c r="D30" s="39">
        <f t="shared" si="24"/>
        <v>0</v>
      </c>
      <c r="E30" s="39">
        <f t="shared" si="25"/>
        <v>0</v>
      </c>
      <c r="F30" s="79">
        <f t="shared" si="26"/>
        <v>1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</row>
    <row r="31" spans="1:61" ht="15.75" customHeight="1" x14ac:dyDescent="0.15">
      <c r="A31" s="80" t="s">
        <v>37</v>
      </c>
      <c r="B31" s="41">
        <f t="shared" si="27"/>
        <v>0</v>
      </c>
      <c r="C31" s="42">
        <f t="shared" si="23"/>
        <v>0</v>
      </c>
      <c r="D31" s="43">
        <f t="shared" si="24"/>
        <v>0</v>
      </c>
      <c r="E31" s="43">
        <f t="shared" si="25"/>
        <v>0</v>
      </c>
      <c r="F31" s="79">
        <f t="shared" si="26"/>
        <v>0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</row>
    <row r="32" spans="1:61" ht="15.75" customHeight="1" x14ac:dyDescent="0.15">
      <c r="A32" s="78" t="s">
        <v>38</v>
      </c>
      <c r="B32" s="37">
        <f t="shared" si="27"/>
        <v>0</v>
      </c>
      <c r="C32" s="38">
        <f t="shared" si="23"/>
        <v>0</v>
      </c>
      <c r="D32" s="39">
        <f t="shared" si="24"/>
        <v>0</v>
      </c>
      <c r="E32" s="39">
        <f t="shared" si="25"/>
        <v>0</v>
      </c>
      <c r="F32" s="79">
        <f t="shared" si="26"/>
        <v>0</v>
      </c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</row>
    <row r="33" spans="1:61" ht="15.75" customHeight="1" x14ac:dyDescent="0.15">
      <c r="A33" s="80" t="s">
        <v>39</v>
      </c>
      <c r="B33" s="41">
        <f t="shared" si="27"/>
        <v>0</v>
      </c>
      <c r="C33" s="42">
        <f t="shared" si="23"/>
        <v>0</v>
      </c>
      <c r="D33" s="43">
        <f t="shared" si="24"/>
        <v>0</v>
      </c>
      <c r="E33" s="43">
        <f t="shared" si="25"/>
        <v>0</v>
      </c>
      <c r="F33" s="79">
        <f t="shared" si="26"/>
        <v>0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</row>
    <row r="34" spans="1:61" ht="15.75" customHeight="1" x14ac:dyDescent="0.15">
      <c r="A34" s="78" t="s">
        <v>40</v>
      </c>
      <c r="B34" s="37">
        <f t="shared" si="27"/>
        <v>1.6666666666666607E-2</v>
      </c>
      <c r="C34" s="38">
        <f t="shared" si="23"/>
        <v>0</v>
      </c>
      <c r="D34" s="39">
        <f t="shared" si="24"/>
        <v>0</v>
      </c>
      <c r="E34" s="39">
        <f t="shared" si="25"/>
        <v>1</v>
      </c>
      <c r="F34" s="79">
        <f t="shared" si="26"/>
        <v>1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</row>
    <row r="35" spans="1:61" ht="15.75" customHeight="1" x14ac:dyDescent="0.15">
      <c r="A35" s="80" t="s">
        <v>41</v>
      </c>
      <c r="B35" s="41">
        <f t="shared" si="27"/>
        <v>0.10000000000000003</v>
      </c>
      <c r="C35" s="42">
        <f t="shared" si="23"/>
        <v>0</v>
      </c>
      <c r="D35" s="43">
        <f t="shared" si="24"/>
        <v>0</v>
      </c>
      <c r="E35" s="43">
        <f t="shared" si="25"/>
        <v>1</v>
      </c>
      <c r="F35" s="79">
        <f t="shared" si="26"/>
        <v>1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</row>
    <row r="36" spans="1:61" ht="15.75" customHeight="1" x14ac:dyDescent="0.15">
      <c r="A36" s="78" t="s">
        <v>42</v>
      </c>
      <c r="B36" s="37">
        <f t="shared" si="27"/>
        <v>0.19236111111111104</v>
      </c>
      <c r="C36" s="38">
        <f t="shared" si="23"/>
        <v>0</v>
      </c>
      <c r="D36" s="39">
        <f t="shared" si="24"/>
        <v>1</v>
      </c>
      <c r="E36" s="39">
        <f t="shared" si="25"/>
        <v>1</v>
      </c>
      <c r="F36" s="79">
        <f t="shared" si="26"/>
        <v>2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</row>
    <row r="37" spans="1:61" ht="15.75" customHeight="1" x14ac:dyDescent="0.15">
      <c r="A37" s="80" t="s">
        <v>43</v>
      </c>
      <c r="B37" s="41">
        <f t="shared" si="27"/>
        <v>0.34027777777777762</v>
      </c>
      <c r="C37" s="42">
        <f t="shared" si="23"/>
        <v>1</v>
      </c>
      <c r="D37" s="43">
        <f t="shared" si="24"/>
        <v>1</v>
      </c>
      <c r="E37" s="43">
        <f t="shared" si="25"/>
        <v>1</v>
      </c>
      <c r="F37" s="79">
        <f t="shared" si="26"/>
        <v>3</v>
      </c>
      <c r="G37" s="30"/>
      <c r="H37" s="30"/>
      <c r="I37" s="30"/>
      <c r="J37" s="30"/>
      <c r="K37" s="30"/>
      <c r="L37" s="95">
        <f>SUM(B26:B42)</f>
        <v>1.8506944444444442</v>
      </c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</row>
    <row r="38" spans="1:61" ht="15.75" customHeight="1" x14ac:dyDescent="0.15">
      <c r="A38" s="78" t="s">
        <v>44</v>
      </c>
      <c r="B38" s="44">
        <f t="shared" si="27"/>
        <v>0</v>
      </c>
      <c r="C38" s="45">
        <f t="shared" si="23"/>
        <v>0</v>
      </c>
      <c r="D38" s="46">
        <f t="shared" si="24"/>
        <v>0</v>
      </c>
      <c r="E38" s="46">
        <f t="shared" si="25"/>
        <v>0</v>
      </c>
      <c r="F38" s="79">
        <f t="shared" si="26"/>
        <v>0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</row>
    <row r="39" spans="1:61" ht="15.75" customHeight="1" x14ac:dyDescent="0.15">
      <c r="A39" s="80" t="s">
        <v>45</v>
      </c>
      <c r="B39" s="41">
        <f t="shared" si="27"/>
        <v>0.15625000000000006</v>
      </c>
      <c r="C39" s="42">
        <f t="shared" si="23"/>
        <v>1</v>
      </c>
      <c r="D39" s="43">
        <f t="shared" si="24"/>
        <v>1</v>
      </c>
      <c r="E39" s="43">
        <f t="shared" si="25"/>
        <v>1</v>
      </c>
      <c r="F39" s="79">
        <f t="shared" si="26"/>
        <v>3</v>
      </c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</row>
    <row r="40" spans="1:61" ht="15.75" customHeight="1" x14ac:dyDescent="0.15">
      <c r="A40" s="78" t="s">
        <v>46</v>
      </c>
      <c r="B40" s="44">
        <f t="shared" si="27"/>
        <v>0.20486111111111105</v>
      </c>
      <c r="C40" s="45">
        <f t="shared" si="23"/>
        <v>1</v>
      </c>
      <c r="D40" s="46">
        <f t="shared" si="24"/>
        <v>1</v>
      </c>
      <c r="E40" s="46">
        <f t="shared" si="25"/>
        <v>1</v>
      </c>
      <c r="F40" s="79">
        <f t="shared" si="26"/>
        <v>3</v>
      </c>
      <c r="G40" s="30"/>
      <c r="H40" s="30"/>
      <c r="I40" s="30"/>
      <c r="J40" s="30"/>
      <c r="K40" s="30"/>
      <c r="L40" s="30"/>
      <c r="M40" s="31"/>
      <c r="N40" s="31"/>
      <c r="O40" s="31"/>
      <c r="P40" s="31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</row>
    <row r="41" spans="1:61" ht="15.75" customHeight="1" x14ac:dyDescent="0.15">
      <c r="A41" s="80" t="s">
        <v>47</v>
      </c>
      <c r="B41" s="41">
        <f t="shared" si="27"/>
        <v>0</v>
      </c>
      <c r="C41" s="42">
        <f t="shared" si="23"/>
        <v>0</v>
      </c>
      <c r="D41" s="43">
        <f t="shared" si="24"/>
        <v>0</v>
      </c>
      <c r="E41" s="43">
        <f t="shared" si="25"/>
        <v>0</v>
      </c>
      <c r="F41" s="79">
        <f t="shared" si="26"/>
        <v>0</v>
      </c>
      <c r="G41" s="30"/>
      <c r="H41" s="30"/>
      <c r="I41" s="30"/>
      <c r="J41" s="30"/>
      <c r="K41" s="30"/>
      <c r="L41" s="30"/>
      <c r="M41" s="31"/>
      <c r="N41" s="31"/>
      <c r="O41" s="31"/>
      <c r="P41" s="31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</row>
    <row r="42" spans="1:61" ht="15.75" customHeight="1" thickBot="1" x14ac:dyDescent="0.2">
      <c r="A42" s="81" t="s">
        <v>48</v>
      </c>
      <c r="B42" s="82">
        <f t="shared" si="27"/>
        <v>0</v>
      </c>
      <c r="C42" s="83">
        <f t="shared" si="23"/>
        <v>0</v>
      </c>
      <c r="D42" s="84">
        <f t="shared" si="24"/>
        <v>0</v>
      </c>
      <c r="E42" s="84">
        <f t="shared" si="25"/>
        <v>0</v>
      </c>
      <c r="F42" s="85">
        <f t="shared" si="26"/>
        <v>0</v>
      </c>
      <c r="G42" s="30"/>
      <c r="H42" s="30"/>
      <c r="I42" s="30"/>
      <c r="J42" s="30"/>
      <c r="K42" s="30"/>
      <c r="L42" s="30"/>
      <c r="M42" s="31"/>
      <c r="N42" s="31"/>
      <c r="O42" s="31"/>
      <c r="P42" s="31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</row>
    <row r="43" spans="1:61" ht="15.75" customHeight="1" thickBot="1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1"/>
      <c r="N43" s="31"/>
      <c r="O43" s="31"/>
      <c r="P43" s="31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</row>
    <row r="44" spans="1:61" ht="15.75" customHeight="1" x14ac:dyDescent="0.15">
      <c r="A44" s="1" t="s">
        <v>20</v>
      </c>
      <c r="B44" s="32" t="s">
        <v>1</v>
      </c>
      <c r="C44" s="33" t="s">
        <v>17</v>
      </c>
      <c r="D44" s="34" t="s">
        <v>18</v>
      </c>
      <c r="E44" s="34" t="s">
        <v>19</v>
      </c>
      <c r="F44" s="36" t="s">
        <v>8</v>
      </c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</row>
    <row r="45" spans="1:61" ht="15.75" customHeight="1" x14ac:dyDescent="0.15">
      <c r="A45" s="7" t="s">
        <v>21</v>
      </c>
      <c r="B45" s="37">
        <f>J22+AF22+BE22</f>
        <v>0.22916666666666669</v>
      </c>
      <c r="C45" s="38">
        <f>COUNTIF(J22,"&gt;0")</f>
        <v>1</v>
      </c>
      <c r="D45" s="39">
        <f>COUNTIF(AF22,"&gt;0")</f>
        <v>1</v>
      </c>
      <c r="E45" s="48">
        <f>COUNTIF(BE22,"&gt;0")</f>
        <v>1</v>
      </c>
      <c r="F45" s="40">
        <f t="shared" ref="F45:F52" si="28">C45+D45+E45</f>
        <v>3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</row>
    <row r="46" spans="1:61" ht="15.75" customHeight="1" x14ac:dyDescent="0.15">
      <c r="A46" s="12" t="s">
        <v>22</v>
      </c>
      <c r="B46" s="41">
        <f>P22+AC22+BB22</f>
        <v>0.4722222222222221</v>
      </c>
      <c r="C46" s="42"/>
      <c r="D46" s="49">
        <f>COUNTIF(AC22,"&gt;0")</f>
        <v>1</v>
      </c>
      <c r="E46" s="49">
        <f>COUNTIF(BB22,"&gt;0")</f>
        <v>1</v>
      </c>
      <c r="F46" s="40">
        <f t="shared" si="28"/>
        <v>2</v>
      </c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</row>
    <row r="47" spans="1:61" ht="15.75" customHeight="1" x14ac:dyDescent="0.15">
      <c r="A47" s="7" t="s">
        <v>23</v>
      </c>
      <c r="B47" s="37">
        <f>D22+W22+AS22</f>
        <v>0.35902777777777756</v>
      </c>
      <c r="C47" s="38">
        <f>COUNTIF(D22,"&gt;0")</f>
        <v>1</v>
      </c>
      <c r="D47" s="48">
        <f>COUNTIF(W22,"&gt;0")</f>
        <v>1</v>
      </c>
      <c r="E47" s="48">
        <f>COUNTIF(AS22,"&gt;0")</f>
        <v>1</v>
      </c>
      <c r="F47" s="40">
        <f t="shared" si="28"/>
        <v>3</v>
      </c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</row>
    <row r="48" spans="1:61" ht="14" x14ac:dyDescent="0.15">
      <c r="A48" s="12" t="s">
        <v>24</v>
      </c>
      <c r="B48" s="41">
        <f>M22+AL22</f>
        <v>0.10833333333333328</v>
      </c>
      <c r="C48" s="42">
        <f>COUNTIF(M22,"&gt;0")</f>
        <v>1</v>
      </c>
      <c r="D48" s="49">
        <f>COUNTIF(AL22,"&gt;0")</f>
        <v>1</v>
      </c>
      <c r="E48" s="43"/>
      <c r="F48" s="40">
        <f t="shared" si="28"/>
        <v>2</v>
      </c>
      <c r="G48" s="30"/>
      <c r="H48" s="72"/>
      <c r="I48" s="30"/>
      <c r="J48" s="30"/>
      <c r="K48" s="30"/>
      <c r="L48" s="95">
        <f>SUM(B45:B52)</f>
        <v>1.8506944444444442</v>
      </c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</row>
    <row r="49" spans="1:61" ht="14" x14ac:dyDescent="0.15">
      <c r="A49" s="7" t="s">
        <v>25</v>
      </c>
      <c r="B49" s="37">
        <f>AY22</f>
        <v>0</v>
      </c>
      <c r="C49" s="38"/>
      <c r="D49" s="39"/>
      <c r="E49" s="48">
        <f>COUNTIF(AY22,"&gt;0")</f>
        <v>0</v>
      </c>
      <c r="F49" s="40">
        <f t="shared" si="28"/>
        <v>0</v>
      </c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</row>
    <row r="50" spans="1:61" ht="14" x14ac:dyDescent="0.15">
      <c r="A50" s="12" t="s">
        <v>26</v>
      </c>
      <c r="B50" s="41">
        <f>BH22+AO22</f>
        <v>0.22847222222222224</v>
      </c>
      <c r="C50" s="42"/>
      <c r="D50" s="43"/>
      <c r="E50" s="49">
        <f>COUNTIF(BH22,"&gt;0")</f>
        <v>1</v>
      </c>
      <c r="F50" s="40">
        <f t="shared" si="28"/>
        <v>1</v>
      </c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</row>
    <row r="51" spans="1:61" ht="14" x14ac:dyDescent="0.15">
      <c r="A51" s="7" t="s">
        <v>27</v>
      </c>
      <c r="B51" s="37">
        <f>G22+AV22+Z22</f>
        <v>0.30555555555555558</v>
      </c>
      <c r="C51" s="38">
        <f>COUNTIF(G22,"&gt;0")</f>
        <v>1</v>
      </c>
      <c r="D51" s="39"/>
      <c r="E51" s="48">
        <f>COUNTIF(AV22,"&gt;0")</f>
        <v>1</v>
      </c>
      <c r="F51" s="40">
        <f t="shared" si="28"/>
        <v>2</v>
      </c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</row>
    <row r="52" spans="1:61" ht="14" x14ac:dyDescent="0.15">
      <c r="A52" s="51" t="s">
        <v>28</v>
      </c>
      <c r="B52" s="52">
        <f>S22+AI22</f>
        <v>0.14791666666666675</v>
      </c>
      <c r="C52" s="53">
        <f>COUNTIF(S22,"&gt;0")</f>
        <v>1</v>
      </c>
      <c r="D52" s="54">
        <f>COUNTIF(AI22,"&gt;0")</f>
        <v>1</v>
      </c>
      <c r="E52" s="55"/>
      <c r="F52" s="47">
        <f t="shared" si="28"/>
        <v>2</v>
      </c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</row>
    <row r="53" spans="1:61" ht="13" x14ac:dyDescent="0.1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1" ht="13" x14ac:dyDescent="0.1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</row>
    <row r="55" spans="1:61" ht="13" x14ac:dyDescent="0.1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</row>
    <row r="56" spans="1:61" ht="13" x14ac:dyDescent="0.1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</row>
    <row r="57" spans="1:61" ht="13" x14ac:dyDescent="0.1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</row>
    <row r="58" spans="1:61" ht="13" x14ac:dyDescent="0.1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</row>
    <row r="59" spans="1:61" ht="13" x14ac:dyDescent="0.1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</row>
    <row r="60" spans="1:61" ht="13" x14ac:dyDescent="0.1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</row>
    <row r="61" spans="1:61" ht="13" x14ac:dyDescent="0.1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</row>
    <row r="62" spans="1:61" ht="13" x14ac:dyDescent="0.1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</row>
    <row r="63" spans="1:61" ht="13" x14ac:dyDescent="0.1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</row>
    <row r="64" spans="1:61" ht="13" x14ac:dyDescent="0.1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</row>
    <row r="65" spans="1:61" ht="13" x14ac:dyDescent="0.1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</row>
    <row r="66" spans="1:61" ht="13" x14ac:dyDescent="0.1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</row>
    <row r="67" spans="1:61" ht="13" x14ac:dyDescent="0.1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</row>
    <row r="68" spans="1:61" ht="13" x14ac:dyDescent="0.1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</row>
    <row r="69" spans="1:61" ht="13" x14ac:dyDescent="0.1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</row>
    <row r="70" spans="1:61" ht="13" x14ac:dyDescent="0.1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</row>
    <row r="71" spans="1:61" ht="13" x14ac:dyDescent="0.1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</row>
    <row r="72" spans="1:61" ht="13" x14ac:dyDescent="0.1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</row>
    <row r="73" spans="1:61" ht="13" x14ac:dyDescent="0.1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</row>
    <row r="74" spans="1:61" ht="13" x14ac:dyDescent="0.1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</row>
    <row r="75" spans="1:61" ht="13" x14ac:dyDescent="0.1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</row>
    <row r="76" spans="1:61" ht="13" x14ac:dyDescent="0.1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</row>
    <row r="77" spans="1:61" ht="13" x14ac:dyDescent="0.1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</row>
    <row r="78" spans="1:61" ht="13" x14ac:dyDescent="0.1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</row>
    <row r="79" spans="1:61" ht="13" x14ac:dyDescent="0.1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</row>
    <row r="80" spans="1:61" ht="13" x14ac:dyDescent="0.1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</row>
    <row r="81" spans="1:61" ht="13" x14ac:dyDescent="0.1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</row>
    <row r="82" spans="1:61" ht="13" x14ac:dyDescent="0.1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</row>
    <row r="83" spans="1:61" ht="13" x14ac:dyDescent="0.1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</row>
    <row r="84" spans="1:61" ht="13" x14ac:dyDescent="0.1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</row>
    <row r="85" spans="1:61" ht="13" x14ac:dyDescent="0.1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</row>
    <row r="86" spans="1:61" ht="13" x14ac:dyDescent="0.1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</row>
    <row r="87" spans="1:61" ht="13" x14ac:dyDescent="0.1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</row>
    <row r="88" spans="1:61" ht="13" x14ac:dyDescent="0.1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</row>
    <row r="89" spans="1:61" ht="13" x14ac:dyDescent="0.1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</row>
    <row r="90" spans="1:61" ht="13" x14ac:dyDescent="0.1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</row>
    <row r="91" spans="1:61" ht="13" x14ac:dyDescent="0.1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</row>
    <row r="92" spans="1:61" ht="13" x14ac:dyDescent="0.1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</row>
    <row r="93" spans="1:61" ht="13" x14ac:dyDescent="0.1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</row>
    <row r="94" spans="1:61" ht="13" x14ac:dyDescent="0.1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</row>
    <row r="95" spans="1:61" ht="13" x14ac:dyDescent="0.1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</row>
    <row r="96" spans="1:61" ht="13" x14ac:dyDescent="0.1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</row>
    <row r="97" spans="1:61" ht="13" x14ac:dyDescent="0.1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</row>
    <row r="98" spans="1:61" ht="13" x14ac:dyDescent="0.1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</row>
    <row r="99" spans="1:61" ht="13" x14ac:dyDescent="0.1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</row>
    <row r="100" spans="1:61" ht="13" x14ac:dyDescent="0.1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</row>
    <row r="101" spans="1:61" ht="13" x14ac:dyDescent="0.1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</row>
    <row r="102" spans="1:61" ht="13" x14ac:dyDescent="0.1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</row>
    <row r="103" spans="1:61" ht="13" x14ac:dyDescent="0.1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</row>
    <row r="104" spans="1:61" ht="13" x14ac:dyDescent="0.1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</row>
    <row r="105" spans="1:61" ht="13" x14ac:dyDescent="0.1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</row>
    <row r="106" spans="1:61" ht="13" x14ac:dyDescent="0.1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</row>
    <row r="107" spans="1:61" ht="13" x14ac:dyDescent="0.1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</row>
    <row r="108" spans="1:61" ht="13" x14ac:dyDescent="0.1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</row>
    <row r="109" spans="1:61" ht="13" x14ac:dyDescent="0.1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</row>
    <row r="110" spans="1:61" ht="13" x14ac:dyDescent="0.1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</row>
    <row r="111" spans="1:61" ht="13" x14ac:dyDescent="0.1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</row>
    <row r="112" spans="1:61" ht="13" x14ac:dyDescent="0.1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</row>
    <row r="113" spans="1:61" ht="13" x14ac:dyDescent="0.1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</row>
    <row r="114" spans="1:61" ht="13" x14ac:dyDescent="0.1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</row>
    <row r="115" spans="1:61" ht="13" x14ac:dyDescent="0.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</row>
    <row r="116" spans="1:61" ht="13" x14ac:dyDescent="0.1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</row>
    <row r="117" spans="1:61" ht="13" x14ac:dyDescent="0.1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</row>
    <row r="118" spans="1:61" ht="13" x14ac:dyDescent="0.1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</row>
    <row r="119" spans="1:61" ht="13" x14ac:dyDescent="0.1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</row>
    <row r="120" spans="1:61" ht="13" x14ac:dyDescent="0.1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</row>
    <row r="121" spans="1:61" ht="13" x14ac:dyDescent="0.1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</row>
    <row r="122" spans="1:61" ht="13" x14ac:dyDescent="0.1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</row>
    <row r="123" spans="1:61" ht="13" x14ac:dyDescent="0.1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</row>
    <row r="124" spans="1:61" ht="13" x14ac:dyDescent="0.1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</row>
    <row r="125" spans="1:61" ht="13" x14ac:dyDescent="0.1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</row>
    <row r="126" spans="1:61" ht="13" x14ac:dyDescent="0.1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</row>
    <row r="127" spans="1:61" ht="13" x14ac:dyDescent="0.1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</row>
    <row r="128" spans="1:61" ht="13" x14ac:dyDescent="0.1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</row>
    <row r="129" spans="1:61" ht="13" x14ac:dyDescent="0.1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</row>
    <row r="130" spans="1:61" ht="13" x14ac:dyDescent="0.1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</row>
    <row r="131" spans="1:61" ht="13" x14ac:dyDescent="0.1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</row>
    <row r="132" spans="1:61" ht="13" x14ac:dyDescent="0.1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</row>
    <row r="133" spans="1:61" ht="13" x14ac:dyDescent="0.1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</row>
    <row r="134" spans="1:61" ht="13" x14ac:dyDescent="0.1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</row>
    <row r="135" spans="1:61" ht="13" x14ac:dyDescent="0.1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</row>
    <row r="136" spans="1:61" ht="13" x14ac:dyDescent="0.1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</row>
    <row r="137" spans="1:61" ht="13" x14ac:dyDescent="0.1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</row>
    <row r="138" spans="1:61" ht="13" x14ac:dyDescent="0.1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</row>
    <row r="139" spans="1:61" ht="13" x14ac:dyDescent="0.1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</row>
    <row r="140" spans="1:61" ht="13" x14ac:dyDescent="0.1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</row>
    <row r="141" spans="1:61" ht="13" x14ac:dyDescent="0.1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</row>
    <row r="142" spans="1:61" ht="13" x14ac:dyDescent="0.1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</row>
    <row r="143" spans="1:61" ht="13" x14ac:dyDescent="0.1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</row>
    <row r="144" spans="1:61" ht="13" x14ac:dyDescent="0.1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</row>
    <row r="145" spans="1:61" ht="13" x14ac:dyDescent="0.1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</row>
    <row r="146" spans="1:61" ht="13" x14ac:dyDescent="0.1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</row>
    <row r="147" spans="1:61" ht="13" x14ac:dyDescent="0.1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</row>
    <row r="148" spans="1:61" ht="13" x14ac:dyDescent="0.1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</row>
    <row r="149" spans="1:61" ht="13" x14ac:dyDescent="0.1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</row>
    <row r="150" spans="1:61" ht="13" x14ac:dyDescent="0.1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</row>
    <row r="151" spans="1:61" ht="13" x14ac:dyDescent="0.1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</row>
    <row r="152" spans="1:61" ht="13" x14ac:dyDescent="0.1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</row>
    <row r="153" spans="1:61" ht="13" x14ac:dyDescent="0.1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</row>
    <row r="154" spans="1:61" ht="13" x14ac:dyDescent="0.1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</row>
    <row r="155" spans="1:61" ht="13" x14ac:dyDescent="0.1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</row>
    <row r="156" spans="1:61" ht="13" x14ac:dyDescent="0.1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</row>
    <row r="157" spans="1:61" ht="13" x14ac:dyDescent="0.1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</row>
    <row r="158" spans="1:61" ht="13" x14ac:dyDescent="0.1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</row>
    <row r="159" spans="1:61" ht="13" x14ac:dyDescent="0.1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</row>
    <row r="160" spans="1:61" ht="13" x14ac:dyDescent="0.1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</row>
    <row r="161" spans="1:61" ht="13" x14ac:dyDescent="0.1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</row>
    <row r="162" spans="1:61" ht="13" x14ac:dyDescent="0.1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</row>
    <row r="163" spans="1:61" ht="13" x14ac:dyDescent="0.1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</row>
    <row r="164" spans="1:61" ht="13" x14ac:dyDescent="0.1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</row>
    <row r="165" spans="1:61" ht="13" x14ac:dyDescent="0.1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</row>
    <row r="166" spans="1:61" ht="13" x14ac:dyDescent="0.1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</row>
    <row r="167" spans="1:61" ht="13" x14ac:dyDescent="0.1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</row>
    <row r="168" spans="1:61" ht="13" x14ac:dyDescent="0.1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</row>
    <row r="169" spans="1:61" ht="13" x14ac:dyDescent="0.1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</row>
    <row r="170" spans="1:61" ht="13" x14ac:dyDescent="0.1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</row>
    <row r="171" spans="1:61" ht="13" x14ac:dyDescent="0.1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</row>
    <row r="172" spans="1:61" ht="13" x14ac:dyDescent="0.1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</row>
    <row r="173" spans="1:61" ht="13" x14ac:dyDescent="0.1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</row>
    <row r="174" spans="1:61" ht="13" x14ac:dyDescent="0.1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</row>
    <row r="175" spans="1:61" ht="13" x14ac:dyDescent="0.1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</row>
    <row r="176" spans="1:61" ht="13" x14ac:dyDescent="0.1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</row>
    <row r="177" spans="1:61" ht="13" x14ac:dyDescent="0.1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</row>
    <row r="178" spans="1:61" ht="13" x14ac:dyDescent="0.1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</row>
    <row r="179" spans="1:61" ht="13" x14ac:dyDescent="0.1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</row>
    <row r="180" spans="1:61" ht="13" x14ac:dyDescent="0.1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</row>
    <row r="181" spans="1:61" ht="13" x14ac:dyDescent="0.1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</row>
    <row r="182" spans="1:61" ht="13" x14ac:dyDescent="0.1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</row>
    <row r="183" spans="1:61" ht="13" x14ac:dyDescent="0.1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</row>
    <row r="184" spans="1:61" ht="13" x14ac:dyDescent="0.1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</row>
    <row r="185" spans="1:61" ht="13" x14ac:dyDescent="0.1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</row>
    <row r="186" spans="1:61" ht="13" x14ac:dyDescent="0.1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</row>
    <row r="187" spans="1:61" ht="13" x14ac:dyDescent="0.1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</row>
    <row r="188" spans="1:61" ht="13" x14ac:dyDescent="0.1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</row>
    <row r="189" spans="1:61" ht="13" x14ac:dyDescent="0.1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</row>
    <row r="190" spans="1:61" ht="13" x14ac:dyDescent="0.1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</row>
    <row r="191" spans="1:61" ht="13" x14ac:dyDescent="0.1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</row>
    <row r="192" spans="1:61" ht="13" x14ac:dyDescent="0.1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</row>
    <row r="193" spans="1:61" ht="13" x14ac:dyDescent="0.1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</row>
    <row r="194" spans="1:61" ht="13" x14ac:dyDescent="0.1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</row>
    <row r="195" spans="1:61" ht="13" x14ac:dyDescent="0.1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</row>
    <row r="196" spans="1:61" ht="13" x14ac:dyDescent="0.1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</row>
    <row r="197" spans="1:61" ht="13" x14ac:dyDescent="0.1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</row>
    <row r="198" spans="1:61" ht="13" x14ac:dyDescent="0.1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</row>
    <row r="199" spans="1:61" ht="13" x14ac:dyDescent="0.1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</row>
    <row r="200" spans="1:61" ht="13" x14ac:dyDescent="0.1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</row>
    <row r="201" spans="1:61" ht="13" x14ac:dyDescent="0.1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</row>
    <row r="202" spans="1:61" ht="13" x14ac:dyDescent="0.1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</row>
    <row r="203" spans="1:61" ht="13" x14ac:dyDescent="0.1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</row>
    <row r="204" spans="1:61" ht="13" x14ac:dyDescent="0.1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</row>
    <row r="205" spans="1:61" ht="13" x14ac:dyDescent="0.1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</row>
    <row r="206" spans="1:61" ht="13" x14ac:dyDescent="0.1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</row>
    <row r="207" spans="1:61" ht="13" x14ac:dyDescent="0.1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</row>
    <row r="208" spans="1:61" ht="13" x14ac:dyDescent="0.1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</row>
    <row r="209" spans="1:61" ht="13" x14ac:dyDescent="0.1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</row>
    <row r="210" spans="1:61" ht="13" x14ac:dyDescent="0.1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</row>
    <row r="211" spans="1:61" ht="13" x14ac:dyDescent="0.1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</row>
    <row r="212" spans="1:61" ht="13" x14ac:dyDescent="0.1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</row>
    <row r="213" spans="1:61" ht="13" x14ac:dyDescent="0.1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</row>
    <row r="214" spans="1:61" ht="13" x14ac:dyDescent="0.1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</row>
    <row r="215" spans="1:61" ht="13" x14ac:dyDescent="0.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</row>
    <row r="216" spans="1:61" ht="13" x14ac:dyDescent="0.1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</row>
    <row r="217" spans="1:61" ht="13" x14ac:dyDescent="0.1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</row>
    <row r="218" spans="1:61" ht="13" x14ac:dyDescent="0.1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</row>
    <row r="219" spans="1:61" ht="13" x14ac:dyDescent="0.1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</row>
    <row r="220" spans="1:61" ht="13" x14ac:dyDescent="0.1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</row>
    <row r="221" spans="1:61" ht="13" x14ac:dyDescent="0.1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</row>
    <row r="222" spans="1:61" ht="13" x14ac:dyDescent="0.1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</row>
    <row r="223" spans="1:61" ht="13" x14ac:dyDescent="0.1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</row>
    <row r="224" spans="1:61" ht="13" x14ac:dyDescent="0.1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</row>
    <row r="225" spans="1:61" ht="13" x14ac:dyDescent="0.1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</row>
    <row r="226" spans="1:61" ht="13" x14ac:dyDescent="0.1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</row>
    <row r="227" spans="1:61" ht="13" x14ac:dyDescent="0.1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</row>
    <row r="228" spans="1:61" ht="13" x14ac:dyDescent="0.1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</row>
    <row r="229" spans="1:61" ht="13" x14ac:dyDescent="0.1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</row>
    <row r="230" spans="1:61" ht="13" x14ac:dyDescent="0.1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</row>
    <row r="231" spans="1:61" ht="13" x14ac:dyDescent="0.1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</row>
    <row r="232" spans="1:61" ht="13" x14ac:dyDescent="0.1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</row>
    <row r="233" spans="1:61" ht="13" x14ac:dyDescent="0.1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</row>
    <row r="234" spans="1:61" ht="13" x14ac:dyDescent="0.1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</row>
    <row r="235" spans="1:61" ht="13" x14ac:dyDescent="0.1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</row>
    <row r="236" spans="1:61" ht="13" x14ac:dyDescent="0.1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</row>
    <row r="237" spans="1:61" ht="13" x14ac:dyDescent="0.1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</row>
    <row r="238" spans="1:61" ht="13" x14ac:dyDescent="0.1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</row>
    <row r="239" spans="1:61" ht="13" x14ac:dyDescent="0.1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</row>
    <row r="240" spans="1:61" ht="13" x14ac:dyDescent="0.1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</row>
    <row r="241" spans="1:61" ht="13" x14ac:dyDescent="0.1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</row>
    <row r="242" spans="1:61" ht="13" x14ac:dyDescent="0.1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</row>
    <row r="243" spans="1:61" ht="13" x14ac:dyDescent="0.1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</row>
    <row r="244" spans="1:61" ht="13" x14ac:dyDescent="0.1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</row>
    <row r="245" spans="1:61" ht="13" x14ac:dyDescent="0.1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</row>
    <row r="246" spans="1:61" ht="13" x14ac:dyDescent="0.1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</row>
    <row r="247" spans="1:61" ht="13" x14ac:dyDescent="0.1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</row>
    <row r="248" spans="1:61" ht="13" x14ac:dyDescent="0.1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</row>
    <row r="249" spans="1:61" ht="13" x14ac:dyDescent="0.1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</row>
    <row r="250" spans="1:61" ht="13" x14ac:dyDescent="0.1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</row>
    <row r="251" spans="1:61" ht="13" x14ac:dyDescent="0.1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</row>
    <row r="252" spans="1:61" ht="13" x14ac:dyDescent="0.1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</row>
    <row r="253" spans="1:61" ht="13" x14ac:dyDescent="0.1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</row>
    <row r="254" spans="1:61" ht="13" x14ac:dyDescent="0.1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</row>
    <row r="255" spans="1:61" ht="13" x14ac:dyDescent="0.1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</row>
    <row r="256" spans="1:61" ht="13" x14ac:dyDescent="0.1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</row>
    <row r="257" spans="1:61" ht="13" x14ac:dyDescent="0.1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</row>
    <row r="258" spans="1:61" ht="13" x14ac:dyDescent="0.1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</row>
    <row r="259" spans="1:61" ht="13" x14ac:dyDescent="0.1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</row>
    <row r="260" spans="1:61" ht="13" x14ac:dyDescent="0.1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</row>
    <row r="261" spans="1:61" ht="13" x14ac:dyDescent="0.1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</row>
    <row r="262" spans="1:61" ht="13" x14ac:dyDescent="0.1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</row>
    <row r="263" spans="1:61" ht="13" x14ac:dyDescent="0.1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</row>
    <row r="264" spans="1:61" ht="13" x14ac:dyDescent="0.1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</row>
    <row r="265" spans="1:61" ht="13" x14ac:dyDescent="0.1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</row>
    <row r="266" spans="1:61" ht="13" x14ac:dyDescent="0.1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</row>
    <row r="267" spans="1:61" ht="13" x14ac:dyDescent="0.1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</row>
    <row r="268" spans="1:61" ht="13" x14ac:dyDescent="0.1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</row>
    <row r="269" spans="1:61" ht="13" x14ac:dyDescent="0.1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</row>
    <row r="270" spans="1:61" ht="13" x14ac:dyDescent="0.1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</row>
    <row r="271" spans="1:61" ht="13" x14ac:dyDescent="0.1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</row>
    <row r="272" spans="1:61" ht="13" x14ac:dyDescent="0.1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</row>
    <row r="273" spans="1:61" ht="13" x14ac:dyDescent="0.1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</row>
    <row r="274" spans="1:61" ht="13" x14ac:dyDescent="0.1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</row>
    <row r="275" spans="1:61" ht="13" x14ac:dyDescent="0.1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</row>
    <row r="276" spans="1:61" ht="13" x14ac:dyDescent="0.1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</row>
    <row r="277" spans="1:61" ht="13" x14ac:dyDescent="0.1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</row>
    <row r="278" spans="1:61" ht="13" x14ac:dyDescent="0.1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</row>
    <row r="279" spans="1:61" ht="13" x14ac:dyDescent="0.1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</row>
    <row r="280" spans="1:61" ht="13" x14ac:dyDescent="0.1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</row>
    <row r="281" spans="1:61" ht="13" x14ac:dyDescent="0.1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</row>
    <row r="282" spans="1:61" ht="13" x14ac:dyDescent="0.1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</row>
    <row r="283" spans="1:61" ht="13" x14ac:dyDescent="0.1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</row>
    <row r="284" spans="1:61" ht="13" x14ac:dyDescent="0.1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</row>
    <row r="285" spans="1:61" ht="13" x14ac:dyDescent="0.1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</row>
    <row r="286" spans="1:61" ht="13" x14ac:dyDescent="0.1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</row>
    <row r="287" spans="1:61" ht="13" x14ac:dyDescent="0.1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</row>
    <row r="288" spans="1:61" ht="13" x14ac:dyDescent="0.1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</row>
    <row r="289" spans="1:61" ht="13" x14ac:dyDescent="0.1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</row>
    <row r="290" spans="1:61" ht="13" x14ac:dyDescent="0.1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</row>
    <row r="291" spans="1:61" ht="13" x14ac:dyDescent="0.1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</row>
    <row r="292" spans="1:61" ht="13" x14ac:dyDescent="0.1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</row>
    <row r="293" spans="1:61" ht="13" x14ac:dyDescent="0.1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</row>
    <row r="294" spans="1:61" ht="13" x14ac:dyDescent="0.1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</row>
    <row r="295" spans="1:61" ht="13" x14ac:dyDescent="0.1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</row>
    <row r="296" spans="1:61" ht="13" x14ac:dyDescent="0.1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</row>
    <row r="297" spans="1:61" ht="13" x14ac:dyDescent="0.1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</row>
    <row r="298" spans="1:61" ht="13" x14ac:dyDescent="0.1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</row>
    <row r="299" spans="1:61" ht="13" x14ac:dyDescent="0.1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</row>
    <row r="300" spans="1:61" ht="13" x14ac:dyDescent="0.1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</row>
    <row r="301" spans="1:61" ht="13" x14ac:dyDescent="0.1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</row>
    <row r="302" spans="1:61" ht="13" x14ac:dyDescent="0.1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</row>
    <row r="303" spans="1:61" ht="13" x14ac:dyDescent="0.1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</row>
    <row r="304" spans="1:61" ht="13" x14ac:dyDescent="0.1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</row>
    <row r="305" spans="1:61" ht="13" x14ac:dyDescent="0.1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</row>
    <row r="306" spans="1:61" ht="13" x14ac:dyDescent="0.1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</row>
    <row r="307" spans="1:61" ht="13" x14ac:dyDescent="0.1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</row>
    <row r="308" spans="1:61" ht="13" x14ac:dyDescent="0.1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</row>
    <row r="309" spans="1:61" ht="13" x14ac:dyDescent="0.1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</row>
    <row r="310" spans="1:61" ht="13" x14ac:dyDescent="0.1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</row>
    <row r="311" spans="1:61" ht="13" x14ac:dyDescent="0.1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</row>
    <row r="312" spans="1:61" ht="13" x14ac:dyDescent="0.1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</row>
    <row r="313" spans="1:61" ht="13" x14ac:dyDescent="0.1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</row>
    <row r="314" spans="1:61" ht="13" x14ac:dyDescent="0.1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</row>
    <row r="315" spans="1:61" ht="13" x14ac:dyDescent="0.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</row>
    <row r="316" spans="1:61" ht="13" x14ac:dyDescent="0.1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</row>
    <row r="317" spans="1:61" ht="13" x14ac:dyDescent="0.1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</row>
    <row r="318" spans="1:61" ht="13" x14ac:dyDescent="0.1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</row>
    <row r="319" spans="1:61" ht="13" x14ac:dyDescent="0.1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</row>
    <row r="320" spans="1:61" ht="13" x14ac:dyDescent="0.1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</row>
    <row r="321" spans="1:61" ht="13" x14ac:dyDescent="0.1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</row>
    <row r="322" spans="1:61" ht="13" x14ac:dyDescent="0.1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</row>
    <row r="323" spans="1:61" ht="13" x14ac:dyDescent="0.1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</row>
    <row r="324" spans="1:61" ht="13" x14ac:dyDescent="0.1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</row>
    <row r="325" spans="1:61" ht="13" x14ac:dyDescent="0.1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</row>
    <row r="326" spans="1:61" ht="13" x14ac:dyDescent="0.1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</row>
    <row r="327" spans="1:61" ht="13" x14ac:dyDescent="0.1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</row>
    <row r="328" spans="1:61" ht="13" x14ac:dyDescent="0.1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</row>
    <row r="329" spans="1:61" ht="13" x14ac:dyDescent="0.1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</row>
    <row r="330" spans="1:61" ht="13" x14ac:dyDescent="0.1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</row>
    <row r="331" spans="1:61" ht="13" x14ac:dyDescent="0.1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</row>
    <row r="332" spans="1:61" ht="13" x14ac:dyDescent="0.1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</row>
    <row r="333" spans="1:61" ht="13" x14ac:dyDescent="0.1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</row>
    <row r="334" spans="1:61" ht="13" x14ac:dyDescent="0.1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</row>
    <row r="335" spans="1:61" ht="13" x14ac:dyDescent="0.1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</row>
    <row r="336" spans="1:61" ht="13" x14ac:dyDescent="0.1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</row>
    <row r="337" spans="1:61" ht="13" x14ac:dyDescent="0.1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</row>
    <row r="338" spans="1:61" ht="13" x14ac:dyDescent="0.1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</row>
    <row r="339" spans="1:61" ht="13" x14ac:dyDescent="0.1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</row>
    <row r="340" spans="1:61" ht="13" x14ac:dyDescent="0.1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</row>
    <row r="341" spans="1:61" ht="13" x14ac:dyDescent="0.1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</row>
    <row r="342" spans="1:61" ht="13" x14ac:dyDescent="0.1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</row>
    <row r="343" spans="1:61" ht="13" x14ac:dyDescent="0.1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</row>
    <row r="344" spans="1:61" ht="13" x14ac:dyDescent="0.1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</row>
    <row r="345" spans="1:61" ht="13" x14ac:dyDescent="0.1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</row>
    <row r="346" spans="1:61" ht="13" x14ac:dyDescent="0.1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</row>
    <row r="347" spans="1:61" ht="13" x14ac:dyDescent="0.1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</row>
    <row r="348" spans="1:61" ht="13" x14ac:dyDescent="0.1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</row>
    <row r="349" spans="1:61" ht="13" x14ac:dyDescent="0.1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</row>
    <row r="350" spans="1:61" ht="13" x14ac:dyDescent="0.1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</row>
    <row r="351" spans="1:61" ht="13" x14ac:dyDescent="0.1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</row>
    <row r="352" spans="1:61" ht="13" x14ac:dyDescent="0.1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</row>
    <row r="353" spans="1:61" ht="13" x14ac:dyDescent="0.1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</row>
    <row r="354" spans="1:61" ht="13" x14ac:dyDescent="0.1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</row>
    <row r="355" spans="1:61" ht="13" x14ac:dyDescent="0.1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</row>
    <row r="356" spans="1:61" ht="13" x14ac:dyDescent="0.1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</row>
    <row r="357" spans="1:61" ht="13" x14ac:dyDescent="0.1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</row>
    <row r="358" spans="1:61" ht="13" x14ac:dyDescent="0.1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</row>
    <row r="359" spans="1:61" ht="13" x14ac:dyDescent="0.1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</row>
    <row r="360" spans="1:61" ht="13" x14ac:dyDescent="0.1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</row>
    <row r="361" spans="1:61" ht="13" x14ac:dyDescent="0.1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</row>
    <row r="362" spans="1:61" ht="13" x14ac:dyDescent="0.1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</row>
    <row r="363" spans="1:61" ht="13" x14ac:dyDescent="0.1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</row>
    <row r="364" spans="1:61" ht="13" x14ac:dyDescent="0.1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</row>
    <row r="365" spans="1:61" ht="13" x14ac:dyDescent="0.1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</row>
    <row r="366" spans="1:61" ht="13" x14ac:dyDescent="0.1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</row>
    <row r="367" spans="1:61" ht="13" x14ac:dyDescent="0.1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</row>
    <row r="368" spans="1:61" ht="13" x14ac:dyDescent="0.1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</row>
    <row r="369" spans="1:61" ht="13" x14ac:dyDescent="0.1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</row>
    <row r="370" spans="1:61" ht="13" x14ac:dyDescent="0.1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</row>
    <row r="371" spans="1:61" ht="13" x14ac:dyDescent="0.1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</row>
    <row r="372" spans="1:61" ht="13" x14ac:dyDescent="0.1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</row>
    <row r="373" spans="1:61" ht="13" x14ac:dyDescent="0.1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</row>
    <row r="374" spans="1:61" ht="13" x14ac:dyDescent="0.1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</row>
    <row r="375" spans="1:61" ht="13" x14ac:dyDescent="0.1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</row>
    <row r="376" spans="1:61" ht="13" x14ac:dyDescent="0.1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</row>
    <row r="377" spans="1:61" ht="13" x14ac:dyDescent="0.1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</row>
    <row r="378" spans="1:61" ht="13" x14ac:dyDescent="0.1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</row>
    <row r="379" spans="1:61" ht="13" x14ac:dyDescent="0.1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</row>
    <row r="380" spans="1:61" ht="13" x14ac:dyDescent="0.1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</row>
    <row r="381" spans="1:61" ht="13" x14ac:dyDescent="0.1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</row>
    <row r="382" spans="1:61" ht="13" x14ac:dyDescent="0.1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</row>
    <row r="383" spans="1:61" ht="13" x14ac:dyDescent="0.1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</row>
    <row r="384" spans="1:61" ht="13" x14ac:dyDescent="0.1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</row>
    <row r="385" spans="1:61" ht="13" x14ac:dyDescent="0.1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</row>
    <row r="386" spans="1:61" ht="13" x14ac:dyDescent="0.1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</row>
    <row r="387" spans="1:61" ht="13" x14ac:dyDescent="0.1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</row>
    <row r="388" spans="1:61" ht="13" x14ac:dyDescent="0.1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</row>
    <row r="389" spans="1:61" ht="13" x14ac:dyDescent="0.1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</row>
    <row r="390" spans="1:61" ht="13" x14ac:dyDescent="0.1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</row>
    <row r="391" spans="1:61" ht="13" x14ac:dyDescent="0.1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</row>
    <row r="392" spans="1:61" ht="13" x14ac:dyDescent="0.1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</row>
    <row r="393" spans="1:61" ht="13" x14ac:dyDescent="0.1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</row>
    <row r="394" spans="1:61" ht="13" x14ac:dyDescent="0.1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</row>
    <row r="395" spans="1:61" ht="13" x14ac:dyDescent="0.1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</row>
    <row r="396" spans="1:61" ht="13" x14ac:dyDescent="0.1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</row>
    <row r="397" spans="1:61" ht="13" x14ac:dyDescent="0.1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</row>
    <row r="398" spans="1:61" ht="13" x14ac:dyDescent="0.1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</row>
    <row r="399" spans="1:61" ht="13" x14ac:dyDescent="0.1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</row>
    <row r="400" spans="1:61" ht="13" x14ac:dyDescent="0.1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</row>
    <row r="401" spans="1:61" ht="13" x14ac:dyDescent="0.1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</row>
    <row r="402" spans="1:61" ht="13" x14ac:dyDescent="0.1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</row>
    <row r="403" spans="1:61" ht="13" x14ac:dyDescent="0.1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</row>
    <row r="404" spans="1:61" ht="13" x14ac:dyDescent="0.1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</row>
    <row r="405" spans="1:61" ht="13" x14ac:dyDescent="0.1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</row>
    <row r="406" spans="1:61" ht="13" x14ac:dyDescent="0.1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</row>
    <row r="407" spans="1:61" ht="13" x14ac:dyDescent="0.1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</row>
    <row r="408" spans="1:61" ht="13" x14ac:dyDescent="0.1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</row>
    <row r="409" spans="1:61" ht="13" x14ac:dyDescent="0.1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</row>
    <row r="410" spans="1:61" ht="13" x14ac:dyDescent="0.1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</row>
    <row r="411" spans="1:61" ht="13" x14ac:dyDescent="0.1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</row>
    <row r="412" spans="1:61" ht="13" x14ac:dyDescent="0.1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</row>
    <row r="413" spans="1:61" ht="13" x14ac:dyDescent="0.1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</row>
    <row r="414" spans="1:61" ht="13" x14ac:dyDescent="0.1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</row>
    <row r="415" spans="1:61" ht="13" x14ac:dyDescent="0.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</row>
    <row r="416" spans="1:61" ht="13" x14ac:dyDescent="0.1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</row>
    <row r="417" spans="1:61" ht="13" x14ac:dyDescent="0.1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</row>
    <row r="418" spans="1:61" ht="13" x14ac:dyDescent="0.1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</row>
    <row r="419" spans="1:61" ht="13" x14ac:dyDescent="0.1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</row>
    <row r="420" spans="1:61" ht="13" x14ac:dyDescent="0.1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</row>
    <row r="421" spans="1:61" ht="13" x14ac:dyDescent="0.1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</row>
    <row r="422" spans="1:61" ht="13" x14ac:dyDescent="0.1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</row>
    <row r="423" spans="1:61" ht="13" x14ac:dyDescent="0.1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</row>
    <row r="424" spans="1:61" ht="13" x14ac:dyDescent="0.1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</row>
    <row r="425" spans="1:61" ht="13" x14ac:dyDescent="0.1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</row>
    <row r="426" spans="1:61" ht="13" x14ac:dyDescent="0.1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</row>
    <row r="427" spans="1:61" ht="13" x14ac:dyDescent="0.1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</row>
    <row r="428" spans="1:61" ht="13" x14ac:dyDescent="0.1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</row>
    <row r="429" spans="1:61" ht="13" x14ac:dyDescent="0.1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</row>
    <row r="430" spans="1:61" ht="13" x14ac:dyDescent="0.1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</row>
    <row r="431" spans="1:61" ht="13" x14ac:dyDescent="0.1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</row>
    <row r="432" spans="1:61" ht="13" x14ac:dyDescent="0.1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</row>
    <row r="433" spans="1:61" ht="13" x14ac:dyDescent="0.1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</row>
    <row r="434" spans="1:61" ht="13" x14ac:dyDescent="0.1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</row>
    <row r="435" spans="1:61" ht="13" x14ac:dyDescent="0.1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</row>
    <row r="436" spans="1:61" ht="13" x14ac:dyDescent="0.1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</row>
    <row r="437" spans="1:61" ht="13" x14ac:dyDescent="0.1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</row>
    <row r="438" spans="1:61" ht="13" x14ac:dyDescent="0.1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</row>
    <row r="439" spans="1:61" ht="13" x14ac:dyDescent="0.1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</row>
    <row r="440" spans="1:61" ht="13" x14ac:dyDescent="0.1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</row>
    <row r="441" spans="1:61" ht="13" x14ac:dyDescent="0.1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</row>
    <row r="442" spans="1:61" ht="13" x14ac:dyDescent="0.1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</row>
    <row r="443" spans="1:61" ht="13" x14ac:dyDescent="0.1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</row>
    <row r="444" spans="1:61" ht="13" x14ac:dyDescent="0.1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</row>
    <row r="445" spans="1:61" ht="13" x14ac:dyDescent="0.1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</row>
    <row r="446" spans="1:61" ht="13" x14ac:dyDescent="0.1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</row>
    <row r="447" spans="1:61" ht="13" x14ac:dyDescent="0.1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</row>
    <row r="448" spans="1:61" ht="13" x14ac:dyDescent="0.1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</row>
    <row r="449" spans="1:61" ht="13" x14ac:dyDescent="0.1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</row>
    <row r="450" spans="1:61" ht="13" x14ac:dyDescent="0.1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</row>
    <row r="451" spans="1:61" ht="13" x14ac:dyDescent="0.1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</row>
    <row r="452" spans="1:61" ht="13" x14ac:dyDescent="0.1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</row>
    <row r="453" spans="1:61" ht="13" x14ac:dyDescent="0.1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</row>
    <row r="454" spans="1:61" ht="13" x14ac:dyDescent="0.1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</row>
    <row r="455" spans="1:61" ht="13" x14ac:dyDescent="0.1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</row>
    <row r="456" spans="1:61" ht="13" x14ac:dyDescent="0.1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</row>
    <row r="457" spans="1:61" ht="13" x14ac:dyDescent="0.1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</row>
    <row r="458" spans="1:61" ht="13" x14ac:dyDescent="0.1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</row>
    <row r="459" spans="1:61" ht="13" x14ac:dyDescent="0.1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</row>
    <row r="460" spans="1:61" ht="13" x14ac:dyDescent="0.1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</row>
    <row r="461" spans="1:61" ht="13" x14ac:dyDescent="0.1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</row>
    <row r="462" spans="1:61" ht="13" x14ac:dyDescent="0.1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</row>
    <row r="463" spans="1:61" ht="13" x14ac:dyDescent="0.1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</row>
    <row r="464" spans="1:61" ht="13" x14ac:dyDescent="0.1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</row>
    <row r="465" spans="1:61" ht="13" x14ac:dyDescent="0.1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</row>
    <row r="466" spans="1:61" ht="13" x14ac:dyDescent="0.1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</row>
    <row r="467" spans="1:61" ht="13" x14ac:dyDescent="0.1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</row>
    <row r="468" spans="1:61" ht="13" x14ac:dyDescent="0.1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</row>
    <row r="469" spans="1:61" ht="13" x14ac:dyDescent="0.1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</row>
    <row r="470" spans="1:61" ht="13" x14ac:dyDescent="0.1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</row>
    <row r="471" spans="1:61" ht="13" x14ac:dyDescent="0.1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</row>
    <row r="472" spans="1:61" ht="13" x14ac:dyDescent="0.1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</row>
    <row r="473" spans="1:61" ht="13" x14ac:dyDescent="0.1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</row>
    <row r="474" spans="1:61" ht="13" x14ac:dyDescent="0.1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</row>
    <row r="475" spans="1:61" ht="13" x14ac:dyDescent="0.1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</row>
    <row r="476" spans="1:61" ht="13" x14ac:dyDescent="0.1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</row>
    <row r="477" spans="1:61" ht="13" x14ac:dyDescent="0.1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</row>
    <row r="478" spans="1:61" ht="13" x14ac:dyDescent="0.1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</row>
    <row r="479" spans="1:61" ht="13" x14ac:dyDescent="0.1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</row>
    <row r="480" spans="1:61" ht="13" x14ac:dyDescent="0.1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</row>
    <row r="481" spans="1:61" ht="13" x14ac:dyDescent="0.1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</row>
    <row r="482" spans="1:61" ht="13" x14ac:dyDescent="0.1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</row>
    <row r="483" spans="1:61" ht="13" x14ac:dyDescent="0.1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</row>
    <row r="484" spans="1:61" ht="13" x14ac:dyDescent="0.1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</row>
    <row r="485" spans="1:61" ht="13" x14ac:dyDescent="0.1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</row>
    <row r="486" spans="1:61" ht="13" x14ac:dyDescent="0.1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</row>
    <row r="487" spans="1:61" ht="13" x14ac:dyDescent="0.1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</row>
    <row r="488" spans="1:61" ht="13" x14ac:dyDescent="0.1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</row>
    <row r="489" spans="1:61" ht="13" x14ac:dyDescent="0.1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</row>
    <row r="490" spans="1:61" ht="13" x14ac:dyDescent="0.1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</row>
    <row r="491" spans="1:61" ht="13" x14ac:dyDescent="0.1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</row>
    <row r="492" spans="1:61" ht="13" x14ac:dyDescent="0.1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</row>
    <row r="493" spans="1:61" ht="13" x14ac:dyDescent="0.1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</row>
    <row r="494" spans="1:61" ht="13" x14ac:dyDescent="0.1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</row>
    <row r="495" spans="1:61" ht="13" x14ac:dyDescent="0.1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</row>
    <row r="496" spans="1:61" ht="13" x14ac:dyDescent="0.1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</row>
    <row r="497" spans="1:61" ht="13" x14ac:dyDescent="0.1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</row>
    <row r="498" spans="1:61" ht="13" x14ac:dyDescent="0.1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</row>
    <row r="499" spans="1:61" ht="13" x14ac:dyDescent="0.1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</row>
    <row r="500" spans="1:61" ht="13" x14ac:dyDescent="0.1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</row>
    <row r="501" spans="1:61" ht="13" x14ac:dyDescent="0.1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</row>
    <row r="502" spans="1:61" ht="13" x14ac:dyDescent="0.1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</row>
    <row r="503" spans="1:61" ht="13" x14ac:dyDescent="0.1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</row>
    <row r="504" spans="1:61" ht="13" x14ac:dyDescent="0.1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</row>
    <row r="505" spans="1:61" ht="13" x14ac:dyDescent="0.1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</row>
    <row r="506" spans="1:61" ht="13" x14ac:dyDescent="0.1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</row>
    <row r="507" spans="1:61" ht="13" x14ac:dyDescent="0.1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</row>
    <row r="508" spans="1:61" ht="13" x14ac:dyDescent="0.1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</row>
    <row r="509" spans="1:61" ht="13" x14ac:dyDescent="0.1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</row>
    <row r="510" spans="1:61" ht="13" x14ac:dyDescent="0.1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</row>
    <row r="511" spans="1:61" ht="13" x14ac:dyDescent="0.1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</row>
    <row r="512" spans="1:61" ht="13" x14ac:dyDescent="0.1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</row>
    <row r="513" spans="1:61" ht="13" x14ac:dyDescent="0.1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</row>
    <row r="514" spans="1:61" ht="13" x14ac:dyDescent="0.1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</row>
    <row r="515" spans="1:61" ht="13" x14ac:dyDescent="0.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</row>
    <row r="516" spans="1:61" ht="13" x14ac:dyDescent="0.1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</row>
    <row r="517" spans="1:61" ht="13" x14ac:dyDescent="0.1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</row>
    <row r="518" spans="1:61" ht="13" x14ac:dyDescent="0.1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</row>
    <row r="519" spans="1:61" ht="13" x14ac:dyDescent="0.1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</row>
    <row r="520" spans="1:61" ht="13" x14ac:dyDescent="0.1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</row>
    <row r="521" spans="1:61" ht="13" x14ac:dyDescent="0.1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</row>
    <row r="522" spans="1:61" ht="13" x14ac:dyDescent="0.1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</row>
    <row r="523" spans="1:61" ht="13" x14ac:dyDescent="0.1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</row>
    <row r="524" spans="1:61" ht="13" x14ac:dyDescent="0.1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</row>
    <row r="525" spans="1:61" ht="13" x14ac:dyDescent="0.1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</row>
    <row r="526" spans="1:61" ht="13" x14ac:dyDescent="0.1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</row>
    <row r="527" spans="1:61" ht="13" x14ac:dyDescent="0.1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</row>
    <row r="528" spans="1:61" ht="13" x14ac:dyDescent="0.1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</row>
    <row r="529" spans="1:61" ht="13" x14ac:dyDescent="0.1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</row>
    <row r="530" spans="1:61" ht="13" x14ac:dyDescent="0.1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</row>
    <row r="531" spans="1:61" ht="13" x14ac:dyDescent="0.1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</row>
    <row r="532" spans="1:61" ht="13" x14ac:dyDescent="0.1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</row>
    <row r="533" spans="1:61" ht="13" x14ac:dyDescent="0.1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</row>
    <row r="534" spans="1:61" ht="13" x14ac:dyDescent="0.1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</row>
    <row r="535" spans="1:61" ht="13" x14ac:dyDescent="0.1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</row>
    <row r="536" spans="1:61" ht="13" x14ac:dyDescent="0.1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</row>
    <row r="537" spans="1:61" ht="13" x14ac:dyDescent="0.1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</row>
    <row r="538" spans="1:61" ht="13" x14ac:dyDescent="0.1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</row>
    <row r="539" spans="1:61" ht="13" x14ac:dyDescent="0.1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</row>
    <row r="540" spans="1:61" ht="13" x14ac:dyDescent="0.1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</row>
    <row r="541" spans="1:61" ht="13" x14ac:dyDescent="0.1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</row>
    <row r="542" spans="1:61" ht="13" x14ac:dyDescent="0.1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</row>
    <row r="543" spans="1:61" ht="13" x14ac:dyDescent="0.1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</row>
    <row r="544" spans="1:61" ht="13" x14ac:dyDescent="0.1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</row>
    <row r="545" spans="1:61" ht="13" x14ac:dyDescent="0.1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</row>
    <row r="546" spans="1:61" ht="13" x14ac:dyDescent="0.1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</row>
    <row r="547" spans="1:61" ht="13" x14ac:dyDescent="0.1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</row>
    <row r="548" spans="1:61" ht="13" x14ac:dyDescent="0.1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</row>
    <row r="549" spans="1:61" ht="13" x14ac:dyDescent="0.1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</row>
    <row r="550" spans="1:61" ht="13" x14ac:dyDescent="0.1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</row>
    <row r="551" spans="1:61" ht="13" x14ac:dyDescent="0.1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</row>
    <row r="552" spans="1:61" ht="13" x14ac:dyDescent="0.1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</row>
    <row r="553" spans="1:61" ht="13" x14ac:dyDescent="0.1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</row>
    <row r="554" spans="1:61" ht="13" x14ac:dyDescent="0.1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</row>
    <row r="555" spans="1:61" ht="13" x14ac:dyDescent="0.1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</row>
    <row r="556" spans="1:61" ht="13" x14ac:dyDescent="0.1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</row>
    <row r="557" spans="1:61" ht="13" x14ac:dyDescent="0.1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</row>
    <row r="558" spans="1:61" ht="13" x14ac:dyDescent="0.1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</row>
    <row r="559" spans="1:61" ht="13" x14ac:dyDescent="0.1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</row>
    <row r="560" spans="1:61" ht="13" x14ac:dyDescent="0.1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</row>
    <row r="561" spans="1:61" ht="13" x14ac:dyDescent="0.1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</row>
    <row r="562" spans="1:61" ht="13" x14ac:dyDescent="0.1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</row>
    <row r="563" spans="1:61" ht="13" x14ac:dyDescent="0.1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</row>
    <row r="564" spans="1:61" ht="13" x14ac:dyDescent="0.1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</row>
    <row r="565" spans="1:61" ht="13" x14ac:dyDescent="0.1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</row>
    <row r="566" spans="1:61" ht="13" x14ac:dyDescent="0.1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</row>
    <row r="567" spans="1:61" ht="13" x14ac:dyDescent="0.1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</row>
    <row r="568" spans="1:61" ht="13" x14ac:dyDescent="0.1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</row>
    <row r="569" spans="1:61" ht="13" x14ac:dyDescent="0.1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</row>
    <row r="570" spans="1:61" ht="13" x14ac:dyDescent="0.1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</row>
    <row r="571" spans="1:61" ht="13" x14ac:dyDescent="0.1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</row>
    <row r="572" spans="1:61" ht="13" x14ac:dyDescent="0.1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</row>
    <row r="573" spans="1:61" ht="13" x14ac:dyDescent="0.1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</row>
    <row r="574" spans="1:61" ht="13" x14ac:dyDescent="0.1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</row>
    <row r="575" spans="1:61" ht="13" x14ac:dyDescent="0.1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</row>
    <row r="576" spans="1:61" ht="13" x14ac:dyDescent="0.1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</row>
    <row r="577" spans="1:61" ht="13" x14ac:dyDescent="0.1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</row>
    <row r="578" spans="1:61" ht="13" x14ac:dyDescent="0.1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</row>
    <row r="579" spans="1:61" ht="13" x14ac:dyDescent="0.1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</row>
    <row r="580" spans="1:61" ht="13" x14ac:dyDescent="0.1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</row>
    <row r="581" spans="1:61" ht="13" x14ac:dyDescent="0.1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</row>
    <row r="582" spans="1:61" ht="13" x14ac:dyDescent="0.1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</row>
    <row r="583" spans="1:61" ht="13" x14ac:dyDescent="0.1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</row>
    <row r="584" spans="1:61" ht="13" x14ac:dyDescent="0.1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</row>
    <row r="585" spans="1:61" ht="13" x14ac:dyDescent="0.1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</row>
    <row r="586" spans="1:61" ht="13" x14ac:dyDescent="0.1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</row>
    <row r="587" spans="1:61" ht="13" x14ac:dyDescent="0.1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</row>
    <row r="588" spans="1:61" ht="13" x14ac:dyDescent="0.1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</row>
    <row r="589" spans="1:61" ht="13" x14ac:dyDescent="0.1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</row>
    <row r="590" spans="1:61" ht="13" x14ac:dyDescent="0.1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</row>
    <row r="591" spans="1:61" ht="13" x14ac:dyDescent="0.1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</row>
    <row r="592" spans="1:61" ht="13" x14ac:dyDescent="0.1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</row>
    <row r="593" spans="1:61" ht="13" x14ac:dyDescent="0.1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</row>
    <row r="594" spans="1:61" ht="13" x14ac:dyDescent="0.1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</row>
    <row r="595" spans="1:61" ht="13" x14ac:dyDescent="0.1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</row>
    <row r="596" spans="1:61" ht="13" x14ac:dyDescent="0.1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</row>
    <row r="597" spans="1:61" ht="13" x14ac:dyDescent="0.1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</row>
    <row r="598" spans="1:61" ht="13" x14ac:dyDescent="0.1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</row>
    <row r="599" spans="1:61" ht="13" x14ac:dyDescent="0.1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</row>
    <row r="600" spans="1:61" ht="13" x14ac:dyDescent="0.1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</row>
    <row r="601" spans="1:61" ht="13" x14ac:dyDescent="0.1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</row>
    <row r="602" spans="1:61" ht="13" x14ac:dyDescent="0.1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</row>
    <row r="603" spans="1:61" ht="13" x14ac:dyDescent="0.1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</row>
    <row r="604" spans="1:61" ht="13" x14ac:dyDescent="0.1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</row>
    <row r="605" spans="1:61" ht="13" x14ac:dyDescent="0.1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</row>
    <row r="606" spans="1:61" ht="13" x14ac:dyDescent="0.1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</row>
    <row r="607" spans="1:61" ht="13" x14ac:dyDescent="0.1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</row>
    <row r="608" spans="1:61" ht="13" x14ac:dyDescent="0.1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</row>
    <row r="609" spans="1:61" ht="13" x14ac:dyDescent="0.1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</row>
    <row r="610" spans="1:61" ht="13" x14ac:dyDescent="0.1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</row>
    <row r="611" spans="1:61" ht="13" x14ac:dyDescent="0.1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</row>
    <row r="612" spans="1:61" ht="13" x14ac:dyDescent="0.1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</row>
    <row r="613" spans="1:61" ht="13" x14ac:dyDescent="0.1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</row>
    <row r="614" spans="1:61" ht="13" x14ac:dyDescent="0.1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</row>
    <row r="615" spans="1:61" ht="13" x14ac:dyDescent="0.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</row>
    <row r="616" spans="1:61" ht="13" x14ac:dyDescent="0.1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</row>
    <row r="617" spans="1:61" ht="13" x14ac:dyDescent="0.1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</row>
    <row r="618" spans="1:61" ht="13" x14ac:dyDescent="0.1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</row>
    <row r="619" spans="1:61" ht="13" x14ac:dyDescent="0.1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</row>
    <row r="620" spans="1:61" ht="13" x14ac:dyDescent="0.1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</row>
    <row r="621" spans="1:61" ht="13" x14ac:dyDescent="0.1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</row>
    <row r="622" spans="1:61" ht="13" x14ac:dyDescent="0.1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</row>
    <row r="623" spans="1:61" ht="13" x14ac:dyDescent="0.1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</row>
    <row r="624" spans="1:61" ht="13" x14ac:dyDescent="0.1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</row>
    <row r="625" spans="1:61" ht="13" x14ac:dyDescent="0.1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</row>
    <row r="626" spans="1:61" ht="13" x14ac:dyDescent="0.1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</row>
    <row r="627" spans="1:61" ht="13" x14ac:dyDescent="0.1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</row>
    <row r="628" spans="1:61" ht="13" x14ac:dyDescent="0.1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</row>
    <row r="629" spans="1:61" ht="13" x14ac:dyDescent="0.1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</row>
    <row r="630" spans="1:61" ht="13" x14ac:dyDescent="0.1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</row>
    <row r="631" spans="1:61" ht="13" x14ac:dyDescent="0.1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</row>
    <row r="632" spans="1:61" ht="13" x14ac:dyDescent="0.1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</row>
    <row r="633" spans="1:61" ht="13" x14ac:dyDescent="0.1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</row>
    <row r="634" spans="1:61" ht="13" x14ac:dyDescent="0.1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</row>
    <row r="635" spans="1:61" ht="13" x14ac:dyDescent="0.1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</row>
    <row r="636" spans="1:61" ht="13" x14ac:dyDescent="0.1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</row>
    <row r="637" spans="1:61" ht="13" x14ac:dyDescent="0.1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</row>
    <row r="638" spans="1:61" ht="13" x14ac:dyDescent="0.1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</row>
    <row r="639" spans="1:61" ht="13" x14ac:dyDescent="0.1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</row>
    <row r="640" spans="1:61" ht="13" x14ac:dyDescent="0.1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</row>
    <row r="641" spans="1:61" ht="13" x14ac:dyDescent="0.1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</row>
    <row r="642" spans="1:61" ht="13" x14ac:dyDescent="0.1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</row>
    <row r="643" spans="1:61" ht="13" x14ac:dyDescent="0.1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</row>
    <row r="644" spans="1:61" ht="13" x14ac:dyDescent="0.1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</row>
    <row r="645" spans="1:61" ht="13" x14ac:dyDescent="0.1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</row>
    <row r="646" spans="1:61" ht="13" x14ac:dyDescent="0.1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</row>
    <row r="647" spans="1:61" ht="13" x14ac:dyDescent="0.1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</row>
    <row r="648" spans="1:61" ht="13" x14ac:dyDescent="0.1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</row>
    <row r="649" spans="1:61" ht="13" x14ac:dyDescent="0.1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</row>
    <row r="650" spans="1:61" ht="13" x14ac:dyDescent="0.1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</row>
    <row r="651" spans="1:61" ht="13" x14ac:dyDescent="0.1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</row>
    <row r="652" spans="1:61" ht="13" x14ac:dyDescent="0.1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</row>
    <row r="653" spans="1:61" ht="13" x14ac:dyDescent="0.1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</row>
    <row r="654" spans="1:61" ht="13" x14ac:dyDescent="0.1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</row>
    <row r="655" spans="1:61" ht="13" x14ac:dyDescent="0.1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</row>
    <row r="656" spans="1:61" ht="13" x14ac:dyDescent="0.1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</row>
    <row r="657" spans="1:61" ht="13" x14ac:dyDescent="0.1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</row>
    <row r="658" spans="1:61" ht="13" x14ac:dyDescent="0.1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</row>
    <row r="659" spans="1:61" ht="13" x14ac:dyDescent="0.1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</row>
    <row r="660" spans="1:61" ht="13" x14ac:dyDescent="0.1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</row>
    <row r="661" spans="1:61" ht="13" x14ac:dyDescent="0.1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</row>
    <row r="662" spans="1:61" ht="13" x14ac:dyDescent="0.1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</row>
    <row r="663" spans="1:61" ht="13" x14ac:dyDescent="0.1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</row>
    <row r="664" spans="1:61" ht="13" x14ac:dyDescent="0.1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</row>
    <row r="665" spans="1:61" ht="13" x14ac:dyDescent="0.1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</row>
    <row r="666" spans="1:61" ht="13" x14ac:dyDescent="0.1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</row>
    <row r="667" spans="1:61" ht="13" x14ac:dyDescent="0.1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</row>
    <row r="668" spans="1:61" ht="13" x14ac:dyDescent="0.1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</row>
    <row r="669" spans="1:61" ht="13" x14ac:dyDescent="0.1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</row>
    <row r="670" spans="1:61" ht="13" x14ac:dyDescent="0.1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</row>
    <row r="671" spans="1:61" ht="13" x14ac:dyDescent="0.1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</row>
    <row r="672" spans="1:61" ht="13" x14ac:dyDescent="0.1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</row>
    <row r="673" spans="1:61" ht="13" x14ac:dyDescent="0.1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</row>
    <row r="674" spans="1:61" ht="13" x14ac:dyDescent="0.1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</row>
    <row r="675" spans="1:61" ht="13" x14ac:dyDescent="0.1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</row>
    <row r="676" spans="1:61" ht="13" x14ac:dyDescent="0.1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</row>
    <row r="677" spans="1:61" ht="13" x14ac:dyDescent="0.1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</row>
    <row r="678" spans="1:61" ht="13" x14ac:dyDescent="0.1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</row>
    <row r="679" spans="1:61" ht="13" x14ac:dyDescent="0.1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</row>
    <row r="680" spans="1:61" ht="13" x14ac:dyDescent="0.1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</row>
    <row r="681" spans="1:61" ht="13" x14ac:dyDescent="0.1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</row>
    <row r="682" spans="1:61" ht="13" x14ac:dyDescent="0.1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</row>
    <row r="683" spans="1:61" ht="13" x14ac:dyDescent="0.1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</row>
    <row r="684" spans="1:61" ht="13" x14ac:dyDescent="0.1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</row>
    <row r="685" spans="1:61" ht="13" x14ac:dyDescent="0.1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</row>
    <row r="686" spans="1:61" ht="13" x14ac:dyDescent="0.1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</row>
    <row r="687" spans="1:61" ht="13" x14ac:dyDescent="0.1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</row>
    <row r="688" spans="1:61" ht="13" x14ac:dyDescent="0.1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</row>
    <row r="689" spans="1:61" ht="13" x14ac:dyDescent="0.1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</row>
    <row r="690" spans="1:61" ht="13" x14ac:dyDescent="0.1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</row>
    <row r="691" spans="1:61" ht="13" x14ac:dyDescent="0.1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</row>
    <row r="692" spans="1:61" ht="13" x14ac:dyDescent="0.1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  <c r="BE692" s="30"/>
      <c r="BF692" s="30"/>
      <c r="BG692" s="30"/>
      <c r="BH692" s="30"/>
      <c r="BI692" s="30"/>
    </row>
    <row r="693" spans="1:61" ht="13" x14ac:dyDescent="0.1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</row>
    <row r="694" spans="1:61" ht="13" x14ac:dyDescent="0.1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</row>
    <row r="695" spans="1:61" ht="13" x14ac:dyDescent="0.1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</row>
    <row r="696" spans="1:61" ht="13" x14ac:dyDescent="0.1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</row>
    <row r="697" spans="1:61" ht="13" x14ac:dyDescent="0.1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</row>
    <row r="698" spans="1:61" ht="13" x14ac:dyDescent="0.1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</row>
    <row r="699" spans="1:61" ht="13" x14ac:dyDescent="0.1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</row>
    <row r="700" spans="1:61" ht="13" x14ac:dyDescent="0.1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</row>
    <row r="701" spans="1:61" ht="13" x14ac:dyDescent="0.1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</row>
    <row r="702" spans="1:61" ht="13" x14ac:dyDescent="0.1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</row>
    <row r="703" spans="1:61" ht="13" x14ac:dyDescent="0.1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</row>
    <row r="704" spans="1:61" ht="13" x14ac:dyDescent="0.1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</row>
    <row r="705" spans="1:61" ht="13" x14ac:dyDescent="0.1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</row>
    <row r="706" spans="1:61" ht="13" x14ac:dyDescent="0.1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</row>
    <row r="707" spans="1:61" ht="13" x14ac:dyDescent="0.1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</row>
    <row r="708" spans="1:61" ht="13" x14ac:dyDescent="0.1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</row>
    <row r="709" spans="1:61" ht="13" x14ac:dyDescent="0.1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</row>
    <row r="710" spans="1:61" ht="13" x14ac:dyDescent="0.1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</row>
    <row r="711" spans="1:61" ht="13" x14ac:dyDescent="0.1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</row>
    <row r="712" spans="1:61" ht="13" x14ac:dyDescent="0.1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</row>
    <row r="713" spans="1:61" ht="13" x14ac:dyDescent="0.1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</row>
    <row r="714" spans="1:61" ht="13" x14ac:dyDescent="0.1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</row>
    <row r="715" spans="1:61" ht="13" x14ac:dyDescent="0.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</row>
    <row r="716" spans="1:61" ht="13" x14ac:dyDescent="0.1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</row>
    <row r="717" spans="1:61" ht="13" x14ac:dyDescent="0.1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</row>
    <row r="718" spans="1:61" ht="13" x14ac:dyDescent="0.1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</row>
    <row r="719" spans="1:61" ht="13" x14ac:dyDescent="0.1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</row>
    <row r="720" spans="1:61" ht="13" x14ac:dyDescent="0.1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</row>
    <row r="721" spans="1:61" ht="13" x14ac:dyDescent="0.1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</row>
    <row r="722" spans="1:61" ht="13" x14ac:dyDescent="0.1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</row>
    <row r="723" spans="1:61" ht="13" x14ac:dyDescent="0.1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</row>
    <row r="724" spans="1:61" ht="13" x14ac:dyDescent="0.1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</row>
    <row r="725" spans="1:61" ht="13" x14ac:dyDescent="0.1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</row>
    <row r="726" spans="1:61" ht="13" x14ac:dyDescent="0.1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</row>
    <row r="727" spans="1:61" ht="13" x14ac:dyDescent="0.1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</row>
    <row r="728" spans="1:61" ht="13" x14ac:dyDescent="0.1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</row>
    <row r="729" spans="1:61" ht="13" x14ac:dyDescent="0.1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</row>
    <row r="730" spans="1:61" ht="13" x14ac:dyDescent="0.1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</row>
    <row r="731" spans="1:61" ht="13" x14ac:dyDescent="0.1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</row>
    <row r="732" spans="1:61" ht="13" x14ac:dyDescent="0.1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</row>
    <row r="733" spans="1:61" ht="13" x14ac:dyDescent="0.1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</row>
    <row r="734" spans="1:61" ht="13" x14ac:dyDescent="0.1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</row>
    <row r="735" spans="1:61" ht="13" x14ac:dyDescent="0.1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</row>
    <row r="736" spans="1:61" ht="13" x14ac:dyDescent="0.1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</row>
    <row r="737" spans="1:61" ht="13" x14ac:dyDescent="0.1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</row>
    <row r="738" spans="1:61" ht="13" x14ac:dyDescent="0.1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</row>
    <row r="739" spans="1:61" ht="13" x14ac:dyDescent="0.1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</row>
    <row r="740" spans="1:61" ht="13" x14ac:dyDescent="0.1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</row>
    <row r="741" spans="1:61" ht="13" x14ac:dyDescent="0.1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</row>
    <row r="742" spans="1:61" ht="13" x14ac:dyDescent="0.1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</row>
    <row r="743" spans="1:61" ht="13" x14ac:dyDescent="0.1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</row>
    <row r="744" spans="1:61" ht="13" x14ac:dyDescent="0.1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</row>
    <row r="745" spans="1:61" ht="13" x14ac:dyDescent="0.1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</row>
    <row r="746" spans="1:61" ht="13" x14ac:dyDescent="0.1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</row>
    <row r="747" spans="1:61" ht="13" x14ac:dyDescent="0.1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</row>
    <row r="748" spans="1:61" ht="13" x14ac:dyDescent="0.1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</row>
    <row r="749" spans="1:61" ht="13" x14ac:dyDescent="0.1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</row>
    <row r="750" spans="1:61" ht="13" x14ac:dyDescent="0.1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</row>
    <row r="751" spans="1:61" ht="13" x14ac:dyDescent="0.1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</row>
    <row r="752" spans="1:61" ht="13" x14ac:dyDescent="0.1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</row>
    <row r="753" spans="1:61" ht="13" x14ac:dyDescent="0.1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</row>
    <row r="754" spans="1:61" ht="13" x14ac:dyDescent="0.1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</row>
    <row r="755" spans="1:61" ht="13" x14ac:dyDescent="0.1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</row>
    <row r="756" spans="1:61" ht="13" x14ac:dyDescent="0.1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</row>
    <row r="757" spans="1:61" ht="13" x14ac:dyDescent="0.1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</row>
    <row r="758" spans="1:61" ht="13" x14ac:dyDescent="0.1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</row>
    <row r="759" spans="1:61" ht="13" x14ac:dyDescent="0.1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</row>
    <row r="760" spans="1:61" ht="13" x14ac:dyDescent="0.1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</row>
    <row r="761" spans="1:61" ht="13" x14ac:dyDescent="0.1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</row>
    <row r="762" spans="1:61" ht="13" x14ac:dyDescent="0.1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</row>
    <row r="763" spans="1:61" ht="13" x14ac:dyDescent="0.1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</row>
    <row r="764" spans="1:61" ht="13" x14ac:dyDescent="0.1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</row>
    <row r="765" spans="1:61" ht="13" x14ac:dyDescent="0.1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</row>
    <row r="766" spans="1:61" ht="13" x14ac:dyDescent="0.1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</row>
    <row r="767" spans="1:61" ht="13" x14ac:dyDescent="0.1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</row>
    <row r="768" spans="1:61" ht="13" x14ac:dyDescent="0.1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</row>
    <row r="769" spans="1:61" ht="13" x14ac:dyDescent="0.1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</row>
    <row r="770" spans="1:61" ht="13" x14ac:dyDescent="0.1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</row>
    <row r="771" spans="1:61" ht="13" x14ac:dyDescent="0.1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</row>
    <row r="772" spans="1:61" ht="13" x14ac:dyDescent="0.1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</row>
    <row r="773" spans="1:61" ht="13" x14ac:dyDescent="0.1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</row>
    <row r="774" spans="1:61" ht="13" x14ac:dyDescent="0.1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</row>
    <row r="775" spans="1:61" ht="13" x14ac:dyDescent="0.1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</row>
    <row r="776" spans="1:61" ht="13" x14ac:dyDescent="0.1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</row>
    <row r="777" spans="1:61" ht="13" x14ac:dyDescent="0.1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</row>
    <row r="778" spans="1:61" ht="13" x14ac:dyDescent="0.1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</row>
    <row r="779" spans="1:61" ht="13" x14ac:dyDescent="0.1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</row>
    <row r="780" spans="1:61" ht="13" x14ac:dyDescent="0.1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</row>
    <row r="781" spans="1:61" ht="13" x14ac:dyDescent="0.1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</row>
    <row r="782" spans="1:61" ht="13" x14ac:dyDescent="0.1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</row>
    <row r="783" spans="1:61" ht="13" x14ac:dyDescent="0.1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</row>
    <row r="784" spans="1:61" ht="13" x14ac:dyDescent="0.1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</row>
    <row r="785" spans="1:61" ht="13" x14ac:dyDescent="0.1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</row>
    <row r="786" spans="1:61" ht="13" x14ac:dyDescent="0.1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</row>
    <row r="787" spans="1:61" ht="13" x14ac:dyDescent="0.1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</row>
    <row r="788" spans="1:61" ht="13" x14ac:dyDescent="0.1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</row>
    <row r="789" spans="1:61" ht="13" x14ac:dyDescent="0.1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</row>
    <row r="790" spans="1:61" ht="13" x14ac:dyDescent="0.1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</row>
    <row r="791" spans="1:61" ht="13" x14ac:dyDescent="0.1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</row>
    <row r="792" spans="1:61" ht="13" x14ac:dyDescent="0.1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</row>
    <row r="793" spans="1:61" ht="13" x14ac:dyDescent="0.1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</row>
    <row r="794" spans="1:61" ht="13" x14ac:dyDescent="0.1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</row>
    <row r="795" spans="1:61" ht="13" x14ac:dyDescent="0.1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</row>
    <row r="796" spans="1:61" ht="13" x14ac:dyDescent="0.1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</row>
    <row r="797" spans="1:61" ht="13" x14ac:dyDescent="0.1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</row>
    <row r="798" spans="1:61" ht="13" x14ac:dyDescent="0.1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</row>
    <row r="799" spans="1:61" ht="13" x14ac:dyDescent="0.1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</row>
    <row r="800" spans="1:61" ht="13" x14ac:dyDescent="0.1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</row>
    <row r="801" spans="1:61" ht="13" x14ac:dyDescent="0.1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</row>
    <row r="802" spans="1:61" ht="13" x14ac:dyDescent="0.1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</row>
    <row r="803" spans="1:61" ht="13" x14ac:dyDescent="0.1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</row>
    <row r="804" spans="1:61" ht="13" x14ac:dyDescent="0.1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</row>
    <row r="805" spans="1:61" ht="13" x14ac:dyDescent="0.1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</row>
    <row r="806" spans="1:61" ht="13" x14ac:dyDescent="0.1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</row>
    <row r="807" spans="1:61" ht="13" x14ac:dyDescent="0.1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</row>
    <row r="808" spans="1:61" ht="13" x14ac:dyDescent="0.1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</row>
    <row r="809" spans="1:61" ht="13" x14ac:dyDescent="0.1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</row>
    <row r="810" spans="1:61" ht="13" x14ac:dyDescent="0.1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</row>
    <row r="811" spans="1:61" ht="13" x14ac:dyDescent="0.1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</row>
    <row r="812" spans="1:61" ht="13" x14ac:dyDescent="0.1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</row>
    <row r="813" spans="1:61" ht="13" x14ac:dyDescent="0.1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</row>
    <row r="814" spans="1:61" ht="13" x14ac:dyDescent="0.1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</row>
    <row r="815" spans="1:61" ht="13" x14ac:dyDescent="0.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</row>
    <row r="816" spans="1:61" ht="13" x14ac:dyDescent="0.1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</row>
    <row r="817" spans="1:61" ht="13" x14ac:dyDescent="0.1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</row>
    <row r="818" spans="1:61" ht="13" x14ac:dyDescent="0.1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</row>
    <row r="819" spans="1:61" ht="13" x14ac:dyDescent="0.1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</row>
    <row r="820" spans="1:61" ht="13" x14ac:dyDescent="0.1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</row>
    <row r="821" spans="1:61" ht="13" x14ac:dyDescent="0.1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</row>
    <row r="822" spans="1:61" ht="13" x14ac:dyDescent="0.1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</row>
    <row r="823" spans="1:61" ht="13" x14ac:dyDescent="0.1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</row>
    <row r="824" spans="1:61" ht="13" x14ac:dyDescent="0.1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</row>
    <row r="825" spans="1:61" ht="13" x14ac:dyDescent="0.1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</row>
    <row r="826" spans="1:61" ht="13" x14ac:dyDescent="0.1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</row>
    <row r="827" spans="1:61" ht="13" x14ac:dyDescent="0.1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</row>
    <row r="828" spans="1:61" ht="13" x14ac:dyDescent="0.1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</row>
    <row r="829" spans="1:61" ht="13" x14ac:dyDescent="0.1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</row>
    <row r="830" spans="1:61" ht="13" x14ac:dyDescent="0.1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</row>
    <row r="831" spans="1:61" ht="13" x14ac:dyDescent="0.1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</row>
    <row r="832" spans="1:61" ht="13" x14ac:dyDescent="0.1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</row>
    <row r="833" spans="1:61" ht="13" x14ac:dyDescent="0.1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</row>
    <row r="834" spans="1:61" ht="13" x14ac:dyDescent="0.1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</row>
    <row r="835" spans="1:61" ht="13" x14ac:dyDescent="0.1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</row>
    <row r="836" spans="1:61" ht="13" x14ac:dyDescent="0.1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</row>
    <row r="837" spans="1:61" ht="13" x14ac:dyDescent="0.1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</row>
    <row r="838" spans="1:61" ht="13" x14ac:dyDescent="0.1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</row>
    <row r="839" spans="1:61" ht="13" x14ac:dyDescent="0.1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</row>
    <row r="840" spans="1:61" ht="13" x14ac:dyDescent="0.1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</row>
    <row r="841" spans="1:61" ht="13" x14ac:dyDescent="0.1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</row>
    <row r="842" spans="1:61" ht="13" x14ac:dyDescent="0.1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</row>
    <row r="843" spans="1:61" ht="13" x14ac:dyDescent="0.1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</row>
    <row r="844" spans="1:61" ht="13" x14ac:dyDescent="0.1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</row>
    <row r="845" spans="1:61" ht="13" x14ac:dyDescent="0.1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</row>
    <row r="846" spans="1:61" ht="13" x14ac:dyDescent="0.1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</row>
    <row r="847" spans="1:61" ht="13" x14ac:dyDescent="0.1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</row>
    <row r="848" spans="1:61" ht="13" x14ac:dyDescent="0.1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</row>
    <row r="849" spans="1:61" ht="13" x14ac:dyDescent="0.1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</row>
    <row r="850" spans="1:61" ht="13" x14ac:dyDescent="0.1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</row>
    <row r="851" spans="1:61" ht="13" x14ac:dyDescent="0.1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</row>
    <row r="852" spans="1:61" ht="13" x14ac:dyDescent="0.1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</row>
    <row r="853" spans="1:61" ht="13" x14ac:dyDescent="0.1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</row>
    <row r="854" spans="1:61" ht="13" x14ac:dyDescent="0.1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</row>
    <row r="855" spans="1:61" ht="13" x14ac:dyDescent="0.1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</row>
    <row r="856" spans="1:61" ht="13" x14ac:dyDescent="0.1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</row>
    <row r="857" spans="1:61" ht="13" x14ac:dyDescent="0.1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</row>
    <row r="858" spans="1:61" ht="13" x14ac:dyDescent="0.1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</row>
    <row r="859" spans="1:61" ht="13" x14ac:dyDescent="0.1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</row>
    <row r="860" spans="1:61" ht="13" x14ac:dyDescent="0.1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</row>
    <row r="861" spans="1:61" ht="13" x14ac:dyDescent="0.1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</row>
    <row r="862" spans="1:61" ht="13" x14ac:dyDescent="0.1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</row>
    <row r="863" spans="1:61" ht="13" x14ac:dyDescent="0.1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</row>
    <row r="864" spans="1:61" ht="13" x14ac:dyDescent="0.1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</row>
    <row r="865" spans="1:61" ht="13" x14ac:dyDescent="0.1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</row>
    <row r="866" spans="1:61" ht="13" x14ac:dyDescent="0.1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</row>
    <row r="867" spans="1:61" ht="13" x14ac:dyDescent="0.1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</row>
    <row r="868" spans="1:61" ht="13" x14ac:dyDescent="0.1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</row>
    <row r="869" spans="1:61" ht="13" x14ac:dyDescent="0.1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</row>
    <row r="870" spans="1:61" ht="13" x14ac:dyDescent="0.1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</row>
    <row r="871" spans="1:61" ht="13" x14ac:dyDescent="0.1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</row>
    <row r="872" spans="1:61" ht="13" x14ac:dyDescent="0.1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</row>
    <row r="873" spans="1:61" ht="13" x14ac:dyDescent="0.1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</row>
    <row r="874" spans="1:61" ht="13" x14ac:dyDescent="0.1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</row>
    <row r="875" spans="1:61" ht="13" x14ac:dyDescent="0.1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</row>
    <row r="876" spans="1:61" ht="13" x14ac:dyDescent="0.1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</row>
    <row r="877" spans="1:61" ht="13" x14ac:dyDescent="0.1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</row>
    <row r="878" spans="1:61" ht="13" x14ac:dyDescent="0.1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</row>
    <row r="879" spans="1:61" ht="13" x14ac:dyDescent="0.1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</row>
    <row r="880" spans="1:61" ht="13" x14ac:dyDescent="0.1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</row>
    <row r="881" spans="1:61" ht="13" x14ac:dyDescent="0.1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</row>
    <row r="882" spans="1:61" ht="13" x14ac:dyDescent="0.1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</row>
    <row r="883" spans="1:61" ht="13" x14ac:dyDescent="0.1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</row>
    <row r="884" spans="1:61" ht="13" x14ac:dyDescent="0.1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</row>
    <row r="885" spans="1:61" ht="13" x14ac:dyDescent="0.1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</row>
    <row r="886" spans="1:61" ht="13" x14ac:dyDescent="0.1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</row>
    <row r="887" spans="1:61" ht="13" x14ac:dyDescent="0.1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</row>
    <row r="888" spans="1:61" ht="13" x14ac:dyDescent="0.1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</row>
    <row r="889" spans="1:61" ht="13" x14ac:dyDescent="0.1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</row>
    <row r="890" spans="1:61" ht="13" x14ac:dyDescent="0.1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</row>
    <row r="891" spans="1:61" ht="13" x14ac:dyDescent="0.1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</row>
    <row r="892" spans="1:61" ht="13" x14ac:dyDescent="0.1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</row>
    <row r="893" spans="1:61" ht="13" x14ac:dyDescent="0.1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</row>
    <row r="894" spans="1:61" ht="13" x14ac:dyDescent="0.1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</row>
    <row r="895" spans="1:61" ht="13" x14ac:dyDescent="0.1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</row>
    <row r="896" spans="1:61" ht="13" x14ac:dyDescent="0.1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</row>
    <row r="897" spans="1:61" ht="13" x14ac:dyDescent="0.1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</row>
    <row r="898" spans="1:61" ht="13" x14ac:dyDescent="0.1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</row>
    <row r="899" spans="1:61" ht="13" x14ac:dyDescent="0.1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</row>
    <row r="900" spans="1:61" ht="13" x14ac:dyDescent="0.1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  <c r="BB900" s="30"/>
      <c r="BC900" s="30"/>
      <c r="BD900" s="30"/>
      <c r="BE900" s="30"/>
      <c r="BF900" s="30"/>
      <c r="BG900" s="30"/>
      <c r="BH900" s="30"/>
      <c r="BI900" s="30"/>
    </row>
    <row r="901" spans="1:61" ht="13" x14ac:dyDescent="0.1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</row>
    <row r="902" spans="1:61" ht="13" x14ac:dyDescent="0.1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</row>
    <row r="903" spans="1:61" ht="13" x14ac:dyDescent="0.1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</row>
    <row r="904" spans="1:61" ht="13" x14ac:dyDescent="0.1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</row>
    <row r="905" spans="1:61" ht="13" x14ac:dyDescent="0.1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</row>
    <row r="906" spans="1:61" ht="13" x14ac:dyDescent="0.1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</row>
    <row r="907" spans="1:61" ht="13" x14ac:dyDescent="0.1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</row>
    <row r="908" spans="1:61" ht="13" x14ac:dyDescent="0.1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</row>
    <row r="909" spans="1:61" ht="13" x14ac:dyDescent="0.1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</row>
    <row r="910" spans="1:61" ht="13" x14ac:dyDescent="0.1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</row>
    <row r="911" spans="1:61" ht="13" x14ac:dyDescent="0.1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</row>
    <row r="912" spans="1:61" ht="13" x14ac:dyDescent="0.1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</row>
    <row r="913" spans="1:61" ht="13" x14ac:dyDescent="0.1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</row>
    <row r="914" spans="1:61" ht="13" x14ac:dyDescent="0.1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</row>
    <row r="915" spans="1:61" ht="13" x14ac:dyDescent="0.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</row>
    <row r="916" spans="1:61" ht="13" x14ac:dyDescent="0.1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</row>
    <row r="917" spans="1:61" ht="13" x14ac:dyDescent="0.1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</row>
    <row r="918" spans="1:61" ht="13" x14ac:dyDescent="0.1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</row>
    <row r="919" spans="1:61" ht="13" x14ac:dyDescent="0.1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</row>
    <row r="920" spans="1:61" ht="13" x14ac:dyDescent="0.1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</row>
    <row r="921" spans="1:61" ht="13" x14ac:dyDescent="0.1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</row>
    <row r="922" spans="1:61" ht="13" x14ac:dyDescent="0.1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</row>
    <row r="923" spans="1:61" ht="13" x14ac:dyDescent="0.1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</row>
    <row r="924" spans="1:61" ht="13" x14ac:dyDescent="0.1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</row>
    <row r="925" spans="1:61" ht="13" x14ac:dyDescent="0.1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</row>
    <row r="926" spans="1:61" ht="13" x14ac:dyDescent="0.1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</row>
    <row r="927" spans="1:61" ht="13" x14ac:dyDescent="0.1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</row>
    <row r="928" spans="1:61" ht="13" x14ac:dyDescent="0.1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</row>
    <row r="929" spans="1:61" ht="13" x14ac:dyDescent="0.1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</row>
    <row r="930" spans="1:61" ht="13" x14ac:dyDescent="0.1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</row>
    <row r="931" spans="1:61" ht="13" x14ac:dyDescent="0.1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</row>
    <row r="932" spans="1:61" ht="13" x14ac:dyDescent="0.1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</row>
    <row r="933" spans="1:61" ht="13" x14ac:dyDescent="0.1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</row>
    <row r="934" spans="1:61" ht="13" x14ac:dyDescent="0.1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</row>
    <row r="935" spans="1:61" ht="13" x14ac:dyDescent="0.1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</row>
    <row r="936" spans="1:61" ht="13" x14ac:dyDescent="0.1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</row>
    <row r="937" spans="1:61" ht="13" x14ac:dyDescent="0.1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</row>
    <row r="938" spans="1:61" ht="13" x14ac:dyDescent="0.1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</row>
    <row r="939" spans="1:61" ht="13" x14ac:dyDescent="0.1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</row>
    <row r="940" spans="1:61" ht="13" x14ac:dyDescent="0.1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</row>
    <row r="941" spans="1:61" ht="13" x14ac:dyDescent="0.1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</row>
    <row r="942" spans="1:61" ht="13" x14ac:dyDescent="0.1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</row>
    <row r="943" spans="1:61" ht="13" x14ac:dyDescent="0.1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</row>
    <row r="944" spans="1:61" ht="13" x14ac:dyDescent="0.1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</row>
    <row r="945" spans="1:61" ht="13" x14ac:dyDescent="0.1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  <c r="BI945" s="30"/>
    </row>
    <row r="946" spans="1:61" ht="13" x14ac:dyDescent="0.1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  <c r="BI946" s="30"/>
    </row>
    <row r="947" spans="1:61" ht="13" x14ac:dyDescent="0.1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</row>
    <row r="948" spans="1:61" ht="13" x14ac:dyDescent="0.1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  <c r="BI948" s="30"/>
    </row>
    <row r="949" spans="1:61" ht="13" x14ac:dyDescent="0.1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  <c r="BI949" s="30"/>
    </row>
    <row r="950" spans="1:61" ht="13" x14ac:dyDescent="0.1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  <c r="BI950" s="30"/>
    </row>
    <row r="951" spans="1:61" ht="13" x14ac:dyDescent="0.1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  <c r="BI951" s="30"/>
    </row>
    <row r="952" spans="1:61" ht="13" x14ac:dyDescent="0.1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  <c r="BI952" s="30"/>
    </row>
    <row r="953" spans="1:61" ht="13" x14ac:dyDescent="0.1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  <c r="BI953" s="30"/>
    </row>
    <row r="954" spans="1:61" ht="13" x14ac:dyDescent="0.1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  <c r="BI954" s="30"/>
    </row>
    <row r="955" spans="1:61" ht="13" x14ac:dyDescent="0.1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  <c r="BB955" s="30"/>
      <c r="BC955" s="30"/>
      <c r="BD955" s="30"/>
      <c r="BE955" s="30"/>
      <c r="BF955" s="30"/>
      <c r="BG955" s="30"/>
      <c r="BH955" s="30"/>
      <c r="BI955" s="30"/>
    </row>
    <row r="956" spans="1:61" ht="13" x14ac:dyDescent="0.1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  <c r="BI956" s="30"/>
    </row>
    <row r="957" spans="1:61" ht="13" x14ac:dyDescent="0.1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  <c r="BI957" s="30"/>
    </row>
    <row r="958" spans="1:61" ht="13" x14ac:dyDescent="0.1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</row>
    <row r="959" spans="1:61" ht="13" x14ac:dyDescent="0.1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  <c r="BI959" s="30"/>
    </row>
    <row r="960" spans="1:61" ht="13" x14ac:dyDescent="0.1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  <c r="BI960" s="30"/>
    </row>
    <row r="961" spans="1:61" ht="13" x14ac:dyDescent="0.1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  <c r="BI961" s="30"/>
    </row>
    <row r="962" spans="1:61" ht="13" x14ac:dyDescent="0.1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  <c r="BI962" s="30"/>
    </row>
    <row r="963" spans="1:61" ht="13" x14ac:dyDescent="0.1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  <c r="BI963" s="30"/>
    </row>
    <row r="964" spans="1:61" ht="13" x14ac:dyDescent="0.1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</row>
    <row r="965" spans="1:61" ht="13" x14ac:dyDescent="0.1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</row>
    <row r="966" spans="1:61" ht="13" x14ac:dyDescent="0.1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  <c r="BI966" s="30"/>
    </row>
    <row r="967" spans="1:61" ht="13" x14ac:dyDescent="0.1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  <c r="BI967" s="30"/>
    </row>
    <row r="968" spans="1:61" ht="13" x14ac:dyDescent="0.1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</row>
    <row r="969" spans="1:61" ht="13" x14ac:dyDescent="0.1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  <c r="BI969" s="30"/>
    </row>
    <row r="970" spans="1:61" ht="13" x14ac:dyDescent="0.1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</row>
    <row r="971" spans="1:61" ht="13" x14ac:dyDescent="0.1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</row>
    <row r="972" spans="1:61" ht="13" x14ac:dyDescent="0.1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</row>
    <row r="973" spans="1:61" ht="13" x14ac:dyDescent="0.1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  <c r="BI973" s="30"/>
    </row>
    <row r="974" spans="1:61" ht="13" x14ac:dyDescent="0.1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</row>
    <row r="975" spans="1:61" ht="13" x14ac:dyDescent="0.1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  <c r="BI975" s="30"/>
    </row>
    <row r="976" spans="1:61" ht="13" x14ac:dyDescent="0.1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  <c r="BI976" s="30"/>
    </row>
    <row r="977" spans="1:61" ht="13" x14ac:dyDescent="0.1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  <c r="BI977" s="30"/>
    </row>
    <row r="978" spans="1:61" ht="13" x14ac:dyDescent="0.1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  <c r="BI978" s="30"/>
    </row>
    <row r="979" spans="1:61" ht="13" x14ac:dyDescent="0.1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  <c r="BI979" s="30"/>
    </row>
    <row r="980" spans="1:61" ht="13" x14ac:dyDescent="0.1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</row>
    <row r="981" spans="1:61" ht="13" x14ac:dyDescent="0.1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  <c r="BI981" s="30"/>
    </row>
    <row r="982" spans="1:61" ht="13" x14ac:dyDescent="0.1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  <c r="BI982" s="30"/>
    </row>
    <row r="983" spans="1:61" ht="13" x14ac:dyDescent="0.1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  <c r="BI983" s="30"/>
    </row>
    <row r="984" spans="1:61" ht="13" x14ac:dyDescent="0.1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</row>
    <row r="985" spans="1:61" ht="13" x14ac:dyDescent="0.1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</row>
    <row r="986" spans="1:61" ht="13" x14ac:dyDescent="0.1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  <c r="BI986" s="30"/>
    </row>
    <row r="987" spans="1:61" ht="13" x14ac:dyDescent="0.1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  <c r="BI987" s="30"/>
    </row>
    <row r="988" spans="1:61" ht="13" x14ac:dyDescent="0.1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  <c r="BI988" s="30"/>
    </row>
    <row r="989" spans="1:61" ht="13" x14ac:dyDescent="0.1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  <c r="BI989" s="30"/>
    </row>
    <row r="990" spans="1:61" ht="13" x14ac:dyDescent="0.1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  <c r="BI990" s="30"/>
    </row>
    <row r="991" spans="1:61" ht="13" x14ac:dyDescent="0.1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  <c r="BI991" s="30"/>
    </row>
    <row r="992" spans="1:61" ht="13" x14ac:dyDescent="0.1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  <c r="BI992" s="30"/>
    </row>
    <row r="993" spans="1:61" ht="13" x14ac:dyDescent="0.1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  <c r="BH993" s="30"/>
      <c r="BI993" s="30"/>
    </row>
    <row r="994" spans="1:61" ht="13" x14ac:dyDescent="0.1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  <c r="BG994" s="30"/>
      <c r="BH994" s="30"/>
      <c r="BI994" s="30"/>
    </row>
    <row r="995" spans="1:61" ht="13" x14ac:dyDescent="0.1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  <c r="BG995" s="30"/>
      <c r="BH995" s="30"/>
      <c r="BI995" s="30"/>
    </row>
    <row r="996" spans="1:61" ht="13" x14ac:dyDescent="0.1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  <c r="BG996" s="30"/>
      <c r="BH996" s="30"/>
      <c r="BI996" s="30"/>
    </row>
    <row r="997" spans="1:61" ht="13" x14ac:dyDescent="0.1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  <c r="BG997" s="30"/>
      <c r="BH997" s="30"/>
      <c r="BI997" s="30"/>
    </row>
    <row r="998" spans="1:61" ht="13" x14ac:dyDescent="0.1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  <c r="BF998" s="30"/>
      <c r="BG998" s="30"/>
      <c r="BH998" s="30"/>
      <c r="BI998" s="30"/>
    </row>
    <row r="999" spans="1:61" ht="13" x14ac:dyDescent="0.1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  <c r="BG999" s="30"/>
      <c r="BH999" s="30"/>
      <c r="BI999" s="30"/>
    </row>
    <row r="1000" spans="1:61" ht="13" x14ac:dyDescent="0.15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  <c r="BG1000" s="30"/>
      <c r="BH1000" s="30"/>
      <c r="BI1000" s="30"/>
    </row>
    <row r="1001" spans="1:61" ht="13" x14ac:dyDescent="0.15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  <c r="BA1001" s="30"/>
      <c r="BB1001" s="30"/>
      <c r="BC1001" s="30"/>
      <c r="BD1001" s="30"/>
      <c r="BE1001" s="30"/>
      <c r="BF1001" s="30"/>
      <c r="BG1001" s="30"/>
      <c r="BH1001" s="30"/>
      <c r="BI1001" s="30"/>
    </row>
    <row r="1002" spans="1:61" ht="13" x14ac:dyDescent="0.15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  <c r="BA1002" s="30"/>
      <c r="BB1002" s="30"/>
      <c r="BC1002" s="30"/>
      <c r="BD1002" s="30"/>
      <c r="BE1002" s="30"/>
      <c r="BF1002" s="30"/>
      <c r="BG1002" s="30"/>
      <c r="BH1002" s="30"/>
      <c r="BI1002" s="30"/>
    </row>
    <row r="1003" spans="1:61" ht="13" x14ac:dyDescent="0.15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  <c r="BA1003" s="30"/>
      <c r="BB1003" s="30"/>
      <c r="BC1003" s="30"/>
      <c r="BD1003" s="30"/>
      <c r="BE1003" s="30"/>
      <c r="BF1003" s="30"/>
      <c r="BG1003" s="30"/>
      <c r="BH1003" s="30"/>
      <c r="BI1003" s="30"/>
    </row>
    <row r="1004" spans="1:61" ht="13" x14ac:dyDescent="0.15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  <c r="BA1004" s="30"/>
      <c r="BB1004" s="30"/>
      <c r="BC1004" s="30"/>
      <c r="BD1004" s="30"/>
      <c r="BE1004" s="30"/>
      <c r="BF1004" s="30"/>
      <c r="BG1004" s="30"/>
      <c r="BH1004" s="30"/>
      <c r="BI1004" s="30"/>
    </row>
    <row r="1005" spans="1:61" ht="13" x14ac:dyDescent="0.15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  <c r="BA1005" s="30"/>
      <c r="BB1005" s="30"/>
      <c r="BC1005" s="30"/>
      <c r="BD1005" s="30"/>
      <c r="BE1005" s="30"/>
      <c r="BF1005" s="30"/>
      <c r="BG1005" s="30"/>
      <c r="BH1005" s="30"/>
      <c r="BI1005" s="30"/>
    </row>
    <row r="1006" spans="1:61" ht="13" x14ac:dyDescent="0.15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  <c r="BA1006" s="30"/>
      <c r="BB1006" s="30"/>
      <c r="BC1006" s="30"/>
      <c r="BD1006" s="30"/>
      <c r="BE1006" s="30"/>
      <c r="BF1006" s="30"/>
      <c r="BG1006" s="30"/>
      <c r="BH1006" s="30"/>
      <c r="BI1006" s="30"/>
    </row>
    <row r="1007" spans="1:61" ht="13" x14ac:dyDescent="0.15">
      <c r="A1007" s="30"/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  <c r="BA1007" s="30"/>
      <c r="BB1007" s="30"/>
      <c r="BC1007" s="30"/>
      <c r="BD1007" s="30"/>
      <c r="BE1007" s="30"/>
      <c r="BF1007" s="30"/>
      <c r="BG1007" s="30"/>
      <c r="BH1007" s="30"/>
      <c r="BI1007" s="30"/>
    </row>
    <row r="1008" spans="1:61" ht="13" x14ac:dyDescent="0.15">
      <c r="A1008" s="30"/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30"/>
      <c r="AH1008" s="30"/>
      <c r="AI1008" s="30"/>
      <c r="AJ1008" s="30"/>
      <c r="AK1008" s="30"/>
      <c r="AL1008" s="30"/>
      <c r="AM1008" s="30"/>
      <c r="AN1008" s="30"/>
      <c r="AO1008" s="30"/>
      <c r="AP1008" s="30"/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  <c r="BA1008" s="30"/>
      <c r="BB1008" s="30"/>
      <c r="BC1008" s="30"/>
      <c r="BD1008" s="30"/>
      <c r="BE1008" s="30"/>
      <c r="BF1008" s="30"/>
      <c r="BG1008" s="30"/>
      <c r="BH1008" s="30"/>
      <c r="BI1008" s="30"/>
    </row>
    <row r="1009" spans="1:61" ht="13" x14ac:dyDescent="0.15">
      <c r="A1009" s="30"/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30"/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  <c r="BA1009" s="30"/>
      <c r="BB1009" s="30"/>
      <c r="BC1009" s="30"/>
      <c r="BD1009" s="30"/>
      <c r="BE1009" s="30"/>
      <c r="BF1009" s="30"/>
      <c r="BG1009" s="30"/>
      <c r="BH1009" s="30"/>
      <c r="BI1009" s="30"/>
    </row>
    <row r="1010" spans="1:61" ht="13" x14ac:dyDescent="0.15">
      <c r="A1010" s="30"/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30"/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  <c r="BA1010" s="30"/>
      <c r="BB1010" s="30"/>
      <c r="BC1010" s="30"/>
      <c r="BD1010" s="30"/>
      <c r="BE1010" s="30"/>
      <c r="BF1010" s="30"/>
      <c r="BG1010" s="30"/>
      <c r="BH1010" s="30"/>
      <c r="BI1010" s="30"/>
    </row>
    <row r="1011" spans="1:61" ht="13" x14ac:dyDescent="0.15">
      <c r="A1011" s="30"/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30"/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  <c r="BA1011" s="30"/>
      <c r="BB1011" s="30"/>
      <c r="BC1011" s="30"/>
      <c r="BD1011" s="30"/>
      <c r="BE1011" s="30"/>
      <c r="BF1011" s="30"/>
      <c r="BG1011" s="30"/>
      <c r="BH1011" s="30"/>
      <c r="BI1011" s="30"/>
    </row>
    <row r="1012" spans="1:61" ht="13" x14ac:dyDescent="0.15">
      <c r="A1012" s="30"/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30"/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  <c r="BA1012" s="30"/>
      <c r="BB1012" s="30"/>
      <c r="BC1012" s="30"/>
      <c r="BD1012" s="30"/>
      <c r="BE1012" s="30"/>
      <c r="BF1012" s="30"/>
      <c r="BG1012" s="30"/>
      <c r="BH1012" s="30"/>
      <c r="BI1012" s="30"/>
    </row>
    <row r="1013" spans="1:61" ht="13" x14ac:dyDescent="0.15">
      <c r="A1013" s="30"/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30"/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  <c r="BA1013" s="30"/>
      <c r="BB1013" s="30"/>
      <c r="BC1013" s="30"/>
      <c r="BD1013" s="30"/>
      <c r="BE1013" s="30"/>
      <c r="BF1013" s="30"/>
      <c r="BG1013" s="30"/>
      <c r="BH1013" s="30"/>
      <c r="BI1013" s="30"/>
    </row>
    <row r="1014" spans="1:61" ht="13" x14ac:dyDescent="0.15">
      <c r="A1014" s="30"/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30"/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  <c r="BA1014" s="30"/>
      <c r="BB1014" s="30"/>
      <c r="BC1014" s="30"/>
      <c r="BD1014" s="30"/>
      <c r="BE1014" s="30"/>
      <c r="BF1014" s="30"/>
      <c r="BG1014" s="30"/>
      <c r="BH1014" s="30"/>
      <c r="BI1014" s="30"/>
    </row>
    <row r="1015" spans="1:61" ht="13" x14ac:dyDescent="0.15">
      <c r="A1015" s="30"/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30"/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  <c r="BA1015" s="30"/>
      <c r="BB1015" s="30"/>
      <c r="BC1015" s="30"/>
      <c r="BD1015" s="30"/>
      <c r="BE1015" s="30"/>
      <c r="BF1015" s="30"/>
      <c r="BG1015" s="30"/>
      <c r="BH1015" s="30"/>
      <c r="BI1015" s="30"/>
    </row>
    <row r="1016" spans="1:61" ht="13" x14ac:dyDescent="0.15">
      <c r="A1016" s="30"/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  <c r="AD1016" s="30"/>
      <c r="AE1016" s="30"/>
      <c r="AF1016" s="30"/>
      <c r="AG1016" s="30"/>
      <c r="AH1016" s="30"/>
      <c r="AI1016" s="30"/>
      <c r="AJ1016" s="30"/>
      <c r="AK1016" s="30"/>
      <c r="AL1016" s="30"/>
      <c r="AM1016" s="30"/>
      <c r="AN1016" s="30"/>
      <c r="AO1016" s="30"/>
      <c r="AP1016" s="30"/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  <c r="BA1016" s="30"/>
      <c r="BB1016" s="30"/>
      <c r="BC1016" s="30"/>
      <c r="BD1016" s="30"/>
      <c r="BE1016" s="30"/>
      <c r="BF1016" s="30"/>
      <c r="BG1016" s="30"/>
      <c r="BH1016" s="30"/>
      <c r="BI1016" s="30"/>
    </row>
    <row r="1017" spans="1:61" ht="13" x14ac:dyDescent="0.15">
      <c r="A1017" s="30"/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30"/>
      <c r="AG1017" s="30"/>
      <c r="AH1017" s="30"/>
      <c r="AI1017" s="30"/>
      <c r="AJ1017" s="30"/>
      <c r="AK1017" s="30"/>
      <c r="AL1017" s="30"/>
      <c r="AM1017" s="30"/>
      <c r="AN1017" s="30"/>
      <c r="AO1017" s="30"/>
      <c r="AP1017" s="30"/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  <c r="BA1017" s="30"/>
      <c r="BB1017" s="30"/>
      <c r="BC1017" s="30"/>
      <c r="BD1017" s="30"/>
      <c r="BE1017" s="30"/>
      <c r="BF1017" s="30"/>
      <c r="BG1017" s="30"/>
      <c r="BH1017" s="30"/>
      <c r="BI1017" s="30"/>
    </row>
    <row r="1018" spans="1:61" ht="13" x14ac:dyDescent="0.15">
      <c r="A1018" s="30"/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  <c r="AC1018" s="30"/>
      <c r="AD1018" s="30"/>
      <c r="AE1018" s="30"/>
      <c r="AF1018" s="30"/>
      <c r="AG1018" s="30"/>
      <c r="AH1018" s="30"/>
      <c r="AI1018" s="30"/>
      <c r="AJ1018" s="30"/>
      <c r="AK1018" s="30"/>
      <c r="AL1018" s="30"/>
      <c r="AM1018" s="30"/>
      <c r="AN1018" s="30"/>
      <c r="AO1018" s="30"/>
      <c r="AP1018" s="30"/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  <c r="BA1018" s="30"/>
      <c r="BB1018" s="30"/>
      <c r="BC1018" s="30"/>
      <c r="BD1018" s="30"/>
      <c r="BE1018" s="30"/>
      <c r="BF1018" s="30"/>
      <c r="BG1018" s="30"/>
      <c r="BH1018" s="30"/>
      <c r="BI1018" s="30"/>
    </row>
    <row r="1019" spans="1:61" ht="13" x14ac:dyDescent="0.15">
      <c r="A1019" s="30"/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0"/>
      <c r="AH1019" s="30"/>
      <c r="AI1019" s="30"/>
      <c r="AJ1019" s="30"/>
      <c r="AK1019" s="30"/>
      <c r="AL1019" s="30"/>
      <c r="AM1019" s="30"/>
      <c r="AN1019" s="30"/>
      <c r="AO1019" s="30"/>
      <c r="AP1019" s="30"/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  <c r="BA1019" s="30"/>
      <c r="BB1019" s="30"/>
      <c r="BC1019" s="30"/>
      <c r="BD1019" s="30"/>
      <c r="BE1019" s="30"/>
      <c r="BF1019" s="30"/>
      <c r="BG1019" s="30"/>
      <c r="BH1019" s="30"/>
      <c r="BI1019" s="30"/>
    </row>
    <row r="1020" spans="1:61" ht="13" x14ac:dyDescent="0.15">
      <c r="A1020" s="30"/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30"/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  <c r="BA1020" s="30"/>
      <c r="BB1020" s="30"/>
      <c r="BC1020" s="30"/>
      <c r="BD1020" s="30"/>
      <c r="BE1020" s="30"/>
      <c r="BF1020" s="30"/>
      <c r="BG1020" s="30"/>
      <c r="BH1020" s="30"/>
      <c r="BI1020" s="30"/>
    </row>
  </sheetData>
  <mergeCells count="65">
    <mergeCell ref="AZ3:BA3"/>
    <mergeCell ref="AL3:AL4"/>
    <mergeCell ref="AA22:AB22"/>
    <mergeCell ref="AD22:AE22"/>
    <mergeCell ref="N22:O22"/>
    <mergeCell ref="Q3:R3"/>
    <mergeCell ref="W3:W4"/>
    <mergeCell ref="T3:T4"/>
    <mergeCell ref="S3:S4"/>
    <mergeCell ref="U3:V3"/>
    <mergeCell ref="AG22:AH22"/>
    <mergeCell ref="AJ22:AK22"/>
    <mergeCell ref="AJ3:AK3"/>
    <mergeCell ref="AG3:AH3"/>
    <mergeCell ref="AF3:AF4"/>
    <mergeCell ref="AD3:AE3"/>
    <mergeCell ref="BB3:BB4"/>
    <mergeCell ref="BI3:BI4"/>
    <mergeCell ref="BH3:BH4"/>
    <mergeCell ref="BC3:BD3"/>
    <mergeCell ref="BF3:BG3"/>
    <mergeCell ref="BE3:BE4"/>
    <mergeCell ref="AP3:AP4"/>
    <mergeCell ref="AI3:AI4"/>
    <mergeCell ref="AY3:AY4"/>
    <mergeCell ref="AO3:AO4"/>
    <mergeCell ref="AV3:AV4"/>
    <mergeCell ref="AM3:AN3"/>
    <mergeCell ref="AT3:AU3"/>
    <mergeCell ref="AW3:AX3"/>
    <mergeCell ref="AQ3:AR3"/>
    <mergeCell ref="AS3:AS4"/>
    <mergeCell ref="B3:C3"/>
    <mergeCell ref="D3:D4"/>
    <mergeCell ref="A1:A4"/>
    <mergeCell ref="H3:I3"/>
    <mergeCell ref="G3:G4"/>
    <mergeCell ref="E3:F3"/>
    <mergeCell ref="AM22:AN22"/>
    <mergeCell ref="J3:J4"/>
    <mergeCell ref="P3:P4"/>
    <mergeCell ref="K3:L3"/>
    <mergeCell ref="N3:O3"/>
    <mergeCell ref="M3:M4"/>
    <mergeCell ref="K22:L22"/>
    <mergeCell ref="X3:Y3"/>
    <mergeCell ref="AA3:AB3"/>
    <mergeCell ref="Z3:Z4"/>
    <mergeCell ref="AC3:AC4"/>
    <mergeCell ref="U2:AP2"/>
    <mergeCell ref="B1:BI1"/>
    <mergeCell ref="B2:T2"/>
    <mergeCell ref="AQ2:BI2"/>
    <mergeCell ref="X22:Y22"/>
    <mergeCell ref="H22:I22"/>
    <mergeCell ref="AZ22:BA22"/>
    <mergeCell ref="BC22:BD22"/>
    <mergeCell ref="BF22:BG22"/>
    <mergeCell ref="E22:F22"/>
    <mergeCell ref="B22:C22"/>
    <mergeCell ref="AW22:AX22"/>
    <mergeCell ref="AQ22:AR22"/>
    <mergeCell ref="AT22:AU22"/>
    <mergeCell ref="Q22:R22"/>
    <mergeCell ref="U22:V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  <outlinePr summaryBelow="0" summaryRight="0"/>
  </sheetPr>
  <dimension ref="A1:AL991"/>
  <sheetViews>
    <sheetView workbookViewId="0">
      <pane xSplit="1" topLeftCell="B1" activePane="topRight" state="frozen"/>
      <selection pane="topRight" activeCell="S7" sqref="S7"/>
    </sheetView>
  </sheetViews>
  <sheetFormatPr baseColWidth="10" defaultColWidth="14.5" defaultRowHeight="15.75" customHeight="1" x14ac:dyDescent="0.15"/>
  <cols>
    <col min="1" max="1" width="18.33203125" customWidth="1"/>
    <col min="2" max="5" width="8.83203125" customWidth="1"/>
    <col min="6" max="6" width="9" customWidth="1"/>
    <col min="7" max="16" width="8.83203125" customWidth="1"/>
    <col min="17" max="17" width="17.1640625" customWidth="1"/>
    <col min="18" max="38" width="8.83203125" customWidth="1"/>
  </cols>
  <sheetData>
    <row r="1" spans="1:38" ht="15.75" customHeight="1" x14ac:dyDescent="0.15">
      <c r="A1" s="90" t="s">
        <v>16</v>
      </c>
      <c r="B1" s="86" t="s">
        <v>1</v>
      </c>
      <c r="C1" s="57" t="s">
        <v>29</v>
      </c>
      <c r="D1" s="57" t="s">
        <v>30</v>
      </c>
      <c r="E1" s="57" t="s">
        <v>31</v>
      </c>
      <c r="F1" s="36" t="s">
        <v>12</v>
      </c>
      <c r="G1" s="30"/>
      <c r="H1" s="30"/>
      <c r="I1" s="30"/>
      <c r="J1" s="30"/>
      <c r="K1" s="30"/>
      <c r="L1" s="30"/>
      <c r="M1" s="30"/>
      <c r="N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</row>
    <row r="2" spans="1:38" ht="15.75" customHeight="1" x14ac:dyDescent="0.15">
      <c r="A2" s="91" t="s">
        <v>32</v>
      </c>
      <c r="B2" s="87">
        <f>'November Week 1'!$B$26</f>
        <v>0.32638888888888884</v>
      </c>
      <c r="C2" s="58">
        <f>'November Week 2'!$B$26</f>
        <v>2.1527777777777757E-2</v>
      </c>
      <c r="D2" s="58">
        <f>'November Week 3'!$B$26</f>
        <v>0.39722222222222237</v>
      </c>
      <c r="E2" s="58">
        <f>'November Week 4'!$B$26</f>
        <v>0.17291666666666661</v>
      </c>
      <c r="F2" s="59">
        <f t="shared" ref="F2:F18" si="0">SUM(B2:E2)</f>
        <v>0.91805555555555562</v>
      </c>
      <c r="G2" s="30"/>
      <c r="H2" s="30"/>
      <c r="I2" s="30"/>
      <c r="J2" s="30"/>
      <c r="K2" s="30"/>
      <c r="N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</row>
    <row r="3" spans="1:38" ht="15.75" customHeight="1" x14ac:dyDescent="0.15">
      <c r="A3" s="92" t="s">
        <v>33</v>
      </c>
      <c r="B3" s="88">
        <f>'November Week 1'!$B$27</f>
        <v>0.32222222222222219</v>
      </c>
      <c r="C3" s="60">
        <f>'November Week 2'!$B$27</f>
        <v>0.18472222222222207</v>
      </c>
      <c r="D3" s="60">
        <f>'November Week 3'!$B$27</f>
        <v>0.3319444444444446</v>
      </c>
      <c r="E3" s="60">
        <f>'November Week 4'!$B$27</f>
        <v>0.16736111111111113</v>
      </c>
      <c r="F3" s="59">
        <f t="shared" si="0"/>
        <v>1.0062499999999999</v>
      </c>
      <c r="G3" s="30"/>
      <c r="H3" s="30"/>
      <c r="I3" s="30"/>
      <c r="J3" s="30"/>
      <c r="K3" s="30"/>
      <c r="N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</row>
    <row r="4" spans="1:38" ht="15.75" customHeight="1" x14ac:dyDescent="0.15">
      <c r="A4" s="91" t="s">
        <v>34</v>
      </c>
      <c r="B4" s="87">
        <f>'November Week 1'!$B$28</f>
        <v>0.20624999999999999</v>
      </c>
      <c r="C4" s="58">
        <f>'November Week 2'!$B$28</f>
        <v>0.16041666666666671</v>
      </c>
      <c r="D4" s="58">
        <f>'November Week 3'!$B$28</f>
        <v>0.15625000000000006</v>
      </c>
      <c r="E4" s="58">
        <f>'November Week 4'!$B$28</f>
        <v>0.23958333333333337</v>
      </c>
      <c r="F4" s="61">
        <f t="shared" si="0"/>
        <v>0.76250000000000007</v>
      </c>
      <c r="G4" s="30"/>
      <c r="H4" s="30"/>
      <c r="I4" s="30"/>
      <c r="J4" s="30"/>
      <c r="K4" s="30"/>
      <c r="Q4" t="s">
        <v>53</v>
      </c>
      <c r="R4" s="95">
        <f>F19</f>
        <v>8.6638888888888879</v>
      </c>
      <c r="S4" s="30">
        <v>208</v>
      </c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</row>
    <row r="5" spans="1:38" ht="15.75" customHeight="1" x14ac:dyDescent="0.15">
      <c r="A5" s="92" t="s">
        <v>35</v>
      </c>
      <c r="B5" s="88">
        <f>'November Week 1'!$B$29</f>
        <v>0.29097222222222219</v>
      </c>
      <c r="C5" s="60">
        <f>'November Week 2'!$B$29</f>
        <v>0.20277777777777783</v>
      </c>
      <c r="D5" s="60">
        <f>'November Week 3'!$B$29</f>
        <v>0.19652777777777786</v>
      </c>
      <c r="E5" s="60">
        <f>'November Week 4'!$B$29</f>
        <v>0.13680555555555557</v>
      </c>
      <c r="F5" s="61">
        <f t="shared" si="0"/>
        <v>0.82708333333333339</v>
      </c>
      <c r="G5" s="30"/>
      <c r="H5" s="30"/>
      <c r="I5" s="62"/>
      <c r="J5" s="30"/>
      <c r="K5" s="30"/>
      <c r="Q5" t="s">
        <v>55</v>
      </c>
      <c r="R5" s="31">
        <f>AVERAGE(B19:E19)</f>
        <v>2.1659722222222224</v>
      </c>
      <c r="S5" s="30">
        <v>52</v>
      </c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</row>
    <row r="6" spans="1:38" ht="15.75" customHeight="1" x14ac:dyDescent="0.15">
      <c r="A6" s="91" t="s">
        <v>36</v>
      </c>
      <c r="B6" s="87">
        <f>'November Week 1'!$B$30</f>
        <v>0.12638888888888888</v>
      </c>
      <c r="C6" s="58">
        <f>'November Week 2'!$B$30</f>
        <v>0</v>
      </c>
      <c r="D6" s="58">
        <f>'November Week 3'!$B$30</f>
        <v>3.1944444444444442E-2</v>
      </c>
      <c r="E6" s="58">
        <f>'November Week 4'!$B$30</f>
        <v>0.12361111111111112</v>
      </c>
      <c r="F6" s="61">
        <f t="shared" si="0"/>
        <v>0.28194444444444444</v>
      </c>
      <c r="G6" s="30"/>
      <c r="H6" s="30"/>
      <c r="I6" s="30"/>
      <c r="J6" s="30"/>
      <c r="K6" s="30"/>
      <c r="Q6" t="s">
        <v>54</v>
      </c>
      <c r="R6" s="72">
        <f>AVERAGE(S11:S13,S15:S17,S19:S21,S23:S25)</f>
        <v>0.72199074074074077</v>
      </c>
      <c r="S6" s="30">
        <v>17</v>
      </c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</row>
    <row r="7" spans="1:38" ht="15.75" customHeight="1" x14ac:dyDescent="0.15">
      <c r="A7" s="92" t="s">
        <v>37</v>
      </c>
      <c r="B7" s="88">
        <f>'November Week 1'!$B$31</f>
        <v>4.4444444444444398E-2</v>
      </c>
      <c r="C7" s="60">
        <f>'November Week 2'!$B$31</f>
        <v>0</v>
      </c>
      <c r="D7" s="60">
        <f>'November Week 3'!$B$31</f>
        <v>0</v>
      </c>
      <c r="E7" s="60">
        <f>'November Week 4'!$B$31</f>
        <v>0</v>
      </c>
      <c r="F7" s="61">
        <f t="shared" si="0"/>
        <v>4.4444444444444398E-2</v>
      </c>
      <c r="G7" s="30"/>
      <c r="H7" s="30"/>
      <c r="I7" s="30"/>
      <c r="J7" s="30"/>
      <c r="K7" s="30"/>
      <c r="N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</row>
    <row r="8" spans="1:38" ht="15.75" customHeight="1" x14ac:dyDescent="0.15">
      <c r="A8" s="91" t="s">
        <v>38</v>
      </c>
      <c r="B8" s="87">
        <f>'November Week 1'!$B$32</f>
        <v>9.7916666666666763E-2</v>
      </c>
      <c r="C8" s="58">
        <f>'November Week 2'!$B$32</f>
        <v>0.17083333333333339</v>
      </c>
      <c r="D8" s="58">
        <f>'November Week 3'!$B$32</f>
        <v>0.30347222222222225</v>
      </c>
      <c r="E8" s="58">
        <f>'November Week 4'!$B$32</f>
        <v>0</v>
      </c>
      <c r="F8" s="61">
        <f t="shared" si="0"/>
        <v>0.57222222222222241</v>
      </c>
      <c r="G8" s="30"/>
      <c r="H8" s="30"/>
      <c r="I8" s="30"/>
      <c r="J8" s="30"/>
      <c r="K8" s="30"/>
      <c r="N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</row>
    <row r="9" spans="1:38" ht="15.75" customHeight="1" x14ac:dyDescent="0.15">
      <c r="A9" s="92" t="s">
        <v>39</v>
      </c>
      <c r="B9" s="88">
        <f>'November Week 1'!$B$33</f>
        <v>0.16388888888888886</v>
      </c>
      <c r="C9" s="60">
        <f>'November Week 2'!$B$33</f>
        <v>0.22013888888888902</v>
      </c>
      <c r="D9" s="60">
        <f>'November Week 3'!$B$33</f>
        <v>6.0416666666666674E-2</v>
      </c>
      <c r="E9" s="60">
        <f>'November Week 4'!$B$33</f>
        <v>0</v>
      </c>
      <c r="F9" s="61">
        <f t="shared" si="0"/>
        <v>0.44444444444444453</v>
      </c>
      <c r="G9" s="30"/>
      <c r="H9" s="30"/>
      <c r="I9" s="30"/>
      <c r="J9" s="30"/>
      <c r="K9" s="30"/>
      <c r="N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</row>
    <row r="10" spans="1:38" ht="15.75" customHeight="1" x14ac:dyDescent="0.15">
      <c r="A10" s="91" t="s">
        <v>40</v>
      </c>
      <c r="B10" s="87">
        <f>'November Week 1'!$B$34</f>
        <v>0.19444444444444436</v>
      </c>
      <c r="C10" s="58">
        <f>'November Week 2'!$B$34</f>
        <v>7.0138888888888973E-2</v>
      </c>
      <c r="D10" s="58">
        <f>'November Week 3'!$B$34</f>
        <v>0.17222222222222211</v>
      </c>
      <c r="E10" s="58">
        <f>'November Week 4'!$B$34</f>
        <v>1.6666666666666607E-2</v>
      </c>
      <c r="F10" s="61">
        <f t="shared" si="0"/>
        <v>0.45347222222222205</v>
      </c>
      <c r="G10" s="30"/>
      <c r="H10" s="30"/>
      <c r="I10" s="30"/>
      <c r="J10" s="30"/>
      <c r="K10" s="30"/>
      <c r="N10" s="30"/>
      <c r="Q10" s="30"/>
      <c r="R10" s="30" t="s">
        <v>1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</row>
    <row r="11" spans="1:38" ht="15.75" customHeight="1" x14ac:dyDescent="0.15">
      <c r="A11" s="92" t="s">
        <v>41</v>
      </c>
      <c r="B11" s="88">
        <f>'November Week 1'!$B$35</f>
        <v>0</v>
      </c>
      <c r="C11" s="60">
        <f>'November Week 2'!$B$35</f>
        <v>0.12500000000000006</v>
      </c>
      <c r="D11" s="60">
        <f>'November Week 3'!$B$35</f>
        <v>0</v>
      </c>
      <c r="E11" s="60">
        <f>'November Week 4'!$B$35</f>
        <v>0.10000000000000003</v>
      </c>
      <c r="F11" s="61">
        <f t="shared" si="0"/>
        <v>0.22500000000000009</v>
      </c>
      <c r="G11" s="30"/>
      <c r="H11" s="30"/>
      <c r="I11" s="30"/>
      <c r="J11" s="30"/>
      <c r="K11" s="30"/>
      <c r="L11" t="s">
        <v>50</v>
      </c>
      <c r="M11" t="s">
        <v>52</v>
      </c>
      <c r="N11" s="30"/>
      <c r="Q11" s="30"/>
      <c r="R11" s="30" t="s">
        <v>56</v>
      </c>
      <c r="S11" s="72">
        <v>0.67708333333333337</v>
      </c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</row>
    <row r="12" spans="1:38" ht="15.75" customHeight="1" x14ac:dyDescent="0.15">
      <c r="A12" s="91" t="s">
        <v>42</v>
      </c>
      <c r="B12" s="87">
        <f>'November Week 1'!$B$36</f>
        <v>0.19027777777777771</v>
      </c>
      <c r="C12" s="58">
        <f>'November Week 2'!$B$36</f>
        <v>0.18263888888888891</v>
      </c>
      <c r="D12" s="58">
        <f>'November Week 3'!$B$36</f>
        <v>0.17500000000000004</v>
      </c>
      <c r="E12" s="58">
        <f>'November Week 4'!$B$36</f>
        <v>0.19236111111111104</v>
      </c>
      <c r="F12" s="61">
        <f t="shared" si="0"/>
        <v>0.74027777777777759</v>
      </c>
      <c r="G12" s="30"/>
      <c r="H12" s="30"/>
      <c r="I12" s="30"/>
      <c r="J12" s="30"/>
      <c r="K12" s="30"/>
      <c r="L12" s="92" t="s">
        <v>37</v>
      </c>
      <c r="M12" s="72">
        <v>4.4444444444444446E-2</v>
      </c>
      <c r="N12" s="30"/>
      <c r="Q12" s="30"/>
      <c r="R12" s="30" t="s">
        <v>57</v>
      </c>
      <c r="S12" s="72">
        <v>0.6381944444444444</v>
      </c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</row>
    <row r="13" spans="1:38" ht="15.75" customHeight="1" x14ac:dyDescent="0.15">
      <c r="A13" s="92" t="s">
        <v>43</v>
      </c>
      <c r="B13" s="88">
        <f>'November Week 1'!$B$37</f>
        <v>0.18124999999999997</v>
      </c>
      <c r="C13" s="60">
        <f>'November Week 2'!$B$37</f>
        <v>0.19861111111111107</v>
      </c>
      <c r="D13" s="60">
        <f>'November Week 3'!$B$37</f>
        <v>8.9583333333333404E-2</v>
      </c>
      <c r="E13" s="60">
        <f>'November Week 4'!$B$37</f>
        <v>0.34027777777777762</v>
      </c>
      <c r="F13" s="61">
        <f t="shared" si="0"/>
        <v>0.80972222222222201</v>
      </c>
      <c r="G13" s="30"/>
      <c r="H13" s="30"/>
      <c r="I13" s="30"/>
      <c r="J13" s="30"/>
      <c r="K13" s="30"/>
      <c r="L13" s="92" t="s">
        <v>47</v>
      </c>
      <c r="M13" s="72">
        <v>0.15069444444444444</v>
      </c>
      <c r="N13" s="30"/>
      <c r="Q13" s="30"/>
      <c r="R13" s="30" t="s">
        <v>58</v>
      </c>
      <c r="S13" s="31">
        <v>1.0680555555555555</v>
      </c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</row>
    <row r="14" spans="1:38" ht="15.75" customHeight="1" thickBot="1" x14ac:dyDescent="0.2">
      <c r="A14" s="91" t="s">
        <v>44</v>
      </c>
      <c r="B14" s="87">
        <f>'November Week 1'!$B$38</f>
        <v>0.12013888888888891</v>
      </c>
      <c r="C14" s="58">
        <f>'November Week 2'!$B$38</f>
        <v>8.6805555555555525E-2</v>
      </c>
      <c r="D14" s="58">
        <f>'November Week 3'!$B$38</f>
        <v>1.5277777777777779E-2</v>
      </c>
      <c r="E14" s="58">
        <f>'November Week 4'!$B$38</f>
        <v>0</v>
      </c>
      <c r="F14" s="61">
        <f t="shared" si="0"/>
        <v>0.22222222222222221</v>
      </c>
      <c r="G14" s="30"/>
      <c r="H14" s="30"/>
      <c r="I14" s="30"/>
      <c r="J14" s="30"/>
      <c r="K14" s="30"/>
      <c r="L14" s="93" t="s">
        <v>48</v>
      </c>
      <c r="M14" s="72">
        <v>0.16527777777777777</v>
      </c>
      <c r="N14" s="30"/>
      <c r="Q14" s="30"/>
      <c r="R14" s="30" t="s">
        <v>59</v>
      </c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</row>
    <row r="15" spans="1:38" ht="15.75" customHeight="1" x14ac:dyDescent="0.15">
      <c r="A15" s="92" t="s">
        <v>45</v>
      </c>
      <c r="B15" s="88">
        <f>'November Week 1'!$B$39</f>
        <v>0.11874999999999997</v>
      </c>
      <c r="C15" s="60">
        <f>'November Week 2'!$B$39</f>
        <v>9.9305555555555591E-2</v>
      </c>
      <c r="D15" s="60">
        <f>'November Week 3'!$B$39</f>
        <v>0.13402777777777769</v>
      </c>
      <c r="E15" s="60">
        <f>'November Week 4'!$B$39</f>
        <v>0.15625000000000006</v>
      </c>
      <c r="F15" s="61">
        <f t="shared" si="0"/>
        <v>0.5083333333333333</v>
      </c>
      <c r="G15" s="30"/>
      <c r="H15" s="30"/>
      <c r="I15" s="30"/>
      <c r="J15" s="30"/>
      <c r="K15" s="30"/>
      <c r="L15" s="91" t="s">
        <v>44</v>
      </c>
      <c r="M15" s="72">
        <v>0.22222222222222221</v>
      </c>
      <c r="N15" s="30"/>
      <c r="Q15" s="30"/>
      <c r="R15" s="30" t="s">
        <v>56</v>
      </c>
      <c r="S15" s="72">
        <v>0.6430555555555556</v>
      </c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</row>
    <row r="16" spans="1:38" ht="15.75" customHeight="1" x14ac:dyDescent="0.15">
      <c r="A16" s="91" t="s">
        <v>46</v>
      </c>
      <c r="B16" s="87">
        <f>'November Week 1'!$B$40</f>
        <v>0</v>
      </c>
      <c r="C16" s="58">
        <f>'November Week 2'!$B$40</f>
        <v>0.10625000000000001</v>
      </c>
      <c r="D16" s="58">
        <f>'November Week 3'!$B$40</f>
        <v>0.22083333333333327</v>
      </c>
      <c r="E16" s="58">
        <f>'November Week 4'!$B$40</f>
        <v>0.20486111111111105</v>
      </c>
      <c r="F16" s="61">
        <f t="shared" si="0"/>
        <v>0.53194444444444433</v>
      </c>
      <c r="G16" s="30"/>
      <c r="H16" s="30"/>
      <c r="I16" s="30"/>
      <c r="J16" s="30"/>
      <c r="K16" s="30"/>
      <c r="L16" s="92" t="s">
        <v>41</v>
      </c>
      <c r="M16" s="72">
        <v>0.22500000000000001</v>
      </c>
      <c r="N16" s="30"/>
      <c r="Q16" s="30"/>
      <c r="R16" s="30" t="s">
        <v>57</v>
      </c>
      <c r="S16" s="72">
        <v>0.65486111111111112</v>
      </c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</row>
    <row r="17" spans="1:38" ht="15.75" customHeight="1" x14ac:dyDescent="0.15">
      <c r="A17" s="92" t="s">
        <v>47</v>
      </c>
      <c r="B17" s="88">
        <f>'November Week 1'!$B$41</f>
        <v>0</v>
      </c>
      <c r="C17" s="60">
        <f>'November Week 2'!$B$41</f>
        <v>5.4166666666666641E-2</v>
      </c>
      <c r="D17" s="60">
        <f>'November Week 3'!$B$41</f>
        <v>9.6527777777777657E-2</v>
      </c>
      <c r="E17" s="60">
        <f>'November Week 4'!$B$41</f>
        <v>0</v>
      </c>
      <c r="F17" s="61">
        <f t="shared" si="0"/>
        <v>0.1506944444444443</v>
      </c>
      <c r="G17" s="30"/>
      <c r="H17" s="30"/>
      <c r="I17" s="30"/>
      <c r="J17" s="30"/>
      <c r="K17" s="30"/>
      <c r="L17" s="91" t="s">
        <v>36</v>
      </c>
      <c r="M17" s="72">
        <v>0.28194444444444444</v>
      </c>
      <c r="N17" s="30"/>
      <c r="Q17" s="30"/>
      <c r="R17" s="30" t="s">
        <v>58</v>
      </c>
      <c r="S17" s="72">
        <v>0.63541666666666663</v>
      </c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</row>
    <row r="18" spans="1:38" ht="15.75" customHeight="1" thickBot="1" x14ac:dyDescent="0.2">
      <c r="A18" s="93" t="s">
        <v>48</v>
      </c>
      <c r="B18" s="87">
        <f>'November Week 1'!$B$42</f>
        <v>0</v>
      </c>
      <c r="C18" s="58">
        <f>'November Week 2'!$B$42</f>
        <v>4.9999999999999989E-2</v>
      </c>
      <c r="D18" s="58">
        <f>'November Week 3'!$B$42</f>
        <v>0.11527777777777776</v>
      </c>
      <c r="E18" s="58">
        <f>'November Week 4'!$B$42</f>
        <v>0</v>
      </c>
      <c r="F18" s="61">
        <f t="shared" si="0"/>
        <v>0.16527777777777775</v>
      </c>
      <c r="G18" s="30"/>
      <c r="H18" s="30"/>
      <c r="I18" s="30"/>
      <c r="J18" s="30"/>
      <c r="K18" s="30"/>
      <c r="L18" s="92" t="s">
        <v>39</v>
      </c>
      <c r="M18" s="72">
        <v>0.44444444444444442</v>
      </c>
      <c r="N18" s="30"/>
      <c r="O18" s="30"/>
      <c r="P18" s="30"/>
      <c r="Q18" s="30"/>
      <c r="R18" s="30" t="s">
        <v>30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</row>
    <row r="19" spans="1:38" ht="15.75" customHeight="1" thickBot="1" x14ac:dyDescent="0.2">
      <c r="A19" s="89" t="s">
        <v>12</v>
      </c>
      <c r="B19" s="64">
        <f t="shared" ref="B19:F19" si="1">SUM(B2:B18)</f>
        <v>2.3833333333333333</v>
      </c>
      <c r="C19" s="65">
        <f t="shared" si="1"/>
        <v>1.9333333333333338</v>
      </c>
      <c r="D19" s="65">
        <f t="shared" si="1"/>
        <v>2.4965277777777777</v>
      </c>
      <c r="E19" s="65">
        <f>SUM(E2:E18)</f>
        <v>1.8506944444444442</v>
      </c>
      <c r="F19" s="66">
        <f t="shared" si="1"/>
        <v>8.6638888888888879</v>
      </c>
      <c r="G19" s="30"/>
      <c r="H19" s="30"/>
      <c r="I19" s="30"/>
      <c r="J19" s="30"/>
      <c r="K19" s="30"/>
      <c r="L19" s="91" t="s">
        <v>40</v>
      </c>
      <c r="M19" s="72">
        <v>0.45347222222222222</v>
      </c>
      <c r="N19" s="30"/>
      <c r="O19" s="30"/>
      <c r="P19" s="30"/>
      <c r="Q19" s="30"/>
      <c r="R19" s="30" t="s">
        <v>56</v>
      </c>
      <c r="S19" s="72">
        <v>0.5395833333333333</v>
      </c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</row>
    <row r="20" spans="1:38" ht="15.75" customHeight="1" thickBot="1" x14ac:dyDescent="0.2">
      <c r="A20" s="30"/>
      <c r="B20" s="30"/>
      <c r="C20" s="30"/>
      <c r="D20" s="30"/>
      <c r="E20" s="30"/>
      <c r="F20" s="30"/>
      <c r="G20" s="30"/>
      <c r="H20" s="30"/>
      <c r="I20" s="30" t="s">
        <v>49</v>
      </c>
      <c r="J20" s="30" t="s">
        <v>3</v>
      </c>
      <c r="K20" s="30"/>
      <c r="L20" s="92" t="s">
        <v>45</v>
      </c>
      <c r="M20" s="72">
        <v>0.5083333333333333</v>
      </c>
      <c r="N20" s="30"/>
      <c r="O20" s="30"/>
      <c r="P20" s="30"/>
      <c r="Q20" s="30"/>
      <c r="R20" s="30" t="s">
        <v>57</v>
      </c>
      <c r="S20" s="143">
        <v>1.0840277777777778</v>
      </c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</row>
    <row r="21" spans="1:38" ht="15.75" customHeight="1" x14ac:dyDescent="0.15">
      <c r="A21" s="56" t="s">
        <v>20</v>
      </c>
      <c r="B21" s="57" t="s">
        <v>1</v>
      </c>
      <c r="C21" s="57" t="s">
        <v>29</v>
      </c>
      <c r="D21" s="57" t="s">
        <v>30</v>
      </c>
      <c r="E21" s="57" t="s">
        <v>31</v>
      </c>
      <c r="F21" s="36" t="s">
        <v>12</v>
      </c>
      <c r="I21" s="30" t="s">
        <v>1</v>
      </c>
      <c r="J21" s="31">
        <f>B30</f>
        <v>2.3833333333333329</v>
      </c>
      <c r="K21" s="30"/>
      <c r="L21" s="91" t="s">
        <v>46</v>
      </c>
      <c r="M21" s="72">
        <v>0.53194444444444444</v>
      </c>
      <c r="N21" s="30"/>
      <c r="O21" s="30"/>
      <c r="P21" s="30"/>
      <c r="Q21" s="30"/>
      <c r="R21" s="30" t="s">
        <v>58</v>
      </c>
      <c r="S21" s="72">
        <v>0.87291666666666667</v>
      </c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</row>
    <row r="22" spans="1:38" ht="15.75" customHeight="1" x14ac:dyDescent="0.15">
      <c r="A22" s="67" t="s">
        <v>21</v>
      </c>
      <c r="B22" s="58">
        <f>'November Week 1'!$B$45</f>
        <v>0.46805555555555545</v>
      </c>
      <c r="C22" s="58">
        <f>'November Week 2'!$B$45</f>
        <v>0.37916666666666671</v>
      </c>
      <c r="D22" s="58">
        <f>'November Week 3'!$B$45</f>
        <v>0.4236111111111111</v>
      </c>
      <c r="E22" s="58">
        <f>'November Week 4'!$B$45</f>
        <v>0.22916666666666669</v>
      </c>
      <c r="F22" s="61">
        <f t="shared" ref="F22:F29" si="2">SUM(B22:E22)</f>
        <v>1.5</v>
      </c>
      <c r="I22" s="30" t="s">
        <v>29</v>
      </c>
      <c r="J22" s="31">
        <f>C30</f>
        <v>1.9333333333333336</v>
      </c>
      <c r="K22" s="30"/>
      <c r="L22" s="91" t="s">
        <v>38</v>
      </c>
      <c r="M22" s="72">
        <v>0.57222222222222219</v>
      </c>
      <c r="N22" s="30"/>
      <c r="O22" s="30"/>
      <c r="P22" s="30"/>
      <c r="Q22" s="30"/>
      <c r="R22" s="30" t="s">
        <v>31</v>
      </c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</row>
    <row r="23" spans="1:38" ht="15.75" customHeight="1" x14ac:dyDescent="0.15">
      <c r="A23" s="68" t="s">
        <v>22</v>
      </c>
      <c r="B23" s="60">
        <f>'November Week 1'!$B$46</f>
        <v>0.34791666666666671</v>
      </c>
      <c r="C23" s="60">
        <f>'November Week 2'!$B$46</f>
        <v>0.40000000000000013</v>
      </c>
      <c r="D23" s="60">
        <f>'November Week 3'!$B$46</f>
        <v>0.45000000000000007</v>
      </c>
      <c r="E23" s="60">
        <f>'November Week 4'!$B$46</f>
        <v>0.4722222222222221</v>
      </c>
      <c r="F23" s="61">
        <f t="shared" si="2"/>
        <v>1.6701388888888891</v>
      </c>
      <c r="I23" s="30" t="s">
        <v>30</v>
      </c>
      <c r="J23" s="31">
        <f>D30</f>
        <v>2.4965277777777781</v>
      </c>
      <c r="K23" s="30"/>
      <c r="L23" s="91" t="s">
        <v>42</v>
      </c>
      <c r="M23" s="72">
        <v>0.7402777777777777</v>
      </c>
      <c r="N23" s="30"/>
      <c r="O23" s="30"/>
      <c r="P23" s="30"/>
      <c r="Q23" s="30"/>
      <c r="R23" s="30" t="s">
        <v>56</v>
      </c>
      <c r="S23" s="72">
        <v>0.4368055555555555</v>
      </c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</row>
    <row r="24" spans="1:38" ht="15.75" customHeight="1" x14ac:dyDescent="0.15">
      <c r="A24" s="67" t="s">
        <v>23</v>
      </c>
      <c r="B24" s="58">
        <f>'November Week 1'!$B$47</f>
        <v>0.50624999999999987</v>
      </c>
      <c r="C24" s="58">
        <f>'November Week 2'!$B$47</f>
        <v>0.42500000000000004</v>
      </c>
      <c r="D24" s="58">
        <f>'November Week 3'!$B$47</f>
        <v>0.39930555555555558</v>
      </c>
      <c r="E24" s="58">
        <f>'November Week 4'!$B$47</f>
        <v>0.35902777777777756</v>
      </c>
      <c r="F24" s="61">
        <f t="shared" si="2"/>
        <v>1.689583333333333</v>
      </c>
      <c r="I24" s="30" t="s">
        <v>31</v>
      </c>
      <c r="J24" s="31">
        <f>E30</f>
        <v>1.8506944444444442</v>
      </c>
      <c r="K24" s="30"/>
      <c r="L24" s="91" t="s">
        <v>34</v>
      </c>
      <c r="M24" s="72">
        <v>0.76250000000000007</v>
      </c>
      <c r="N24" s="30"/>
      <c r="O24" s="30"/>
      <c r="P24" s="30"/>
      <c r="Q24" s="30"/>
      <c r="R24" s="30" t="s">
        <v>57</v>
      </c>
      <c r="S24" s="72">
        <v>0.8520833333333333</v>
      </c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</row>
    <row r="25" spans="1:38" ht="15.75" customHeight="1" x14ac:dyDescent="0.15">
      <c r="A25" s="68" t="s">
        <v>24</v>
      </c>
      <c r="B25" s="60">
        <f>'November Week 1'!$B$48</f>
        <v>0.22986111111111113</v>
      </c>
      <c r="C25" s="60">
        <f>'November Week 2'!$B$48</f>
        <v>0.23402777777777767</v>
      </c>
      <c r="D25" s="60">
        <f>'November Week 3'!$B$48</f>
        <v>0.2416666666666667</v>
      </c>
      <c r="E25" s="60">
        <f>'November Week 4'!$B$48</f>
        <v>0.10833333333333328</v>
      </c>
      <c r="F25" s="61">
        <f t="shared" si="2"/>
        <v>0.81388888888888877</v>
      </c>
      <c r="I25" s="30"/>
      <c r="J25" s="30"/>
      <c r="K25" s="30"/>
      <c r="L25" s="92" t="s">
        <v>43</v>
      </c>
      <c r="M25" s="72">
        <v>0.80972222222222223</v>
      </c>
      <c r="N25" s="30"/>
      <c r="O25" s="30"/>
      <c r="P25" s="30"/>
      <c r="Q25" s="30"/>
      <c r="R25" s="30" t="s">
        <v>58</v>
      </c>
      <c r="S25" s="72">
        <v>0.56180555555555556</v>
      </c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</row>
    <row r="26" spans="1:38" ht="15.75" customHeight="1" x14ac:dyDescent="0.15">
      <c r="A26" s="67" t="s">
        <v>25</v>
      </c>
      <c r="B26" s="58">
        <f>'November Week 1'!$B$49</f>
        <v>8.5416666666666696E-2</v>
      </c>
      <c r="C26" s="58">
        <f>'November Week 2'!$B$49</f>
        <v>2.8472222222222232E-2</v>
      </c>
      <c r="D26" s="58">
        <f>'November Week 3'!$B$49</f>
        <v>7.0138888888888917E-2</v>
      </c>
      <c r="E26" s="58">
        <f>'November Week 4'!$B$49</f>
        <v>0</v>
      </c>
      <c r="F26" s="61">
        <f t="shared" si="2"/>
        <v>0.18402777777777785</v>
      </c>
      <c r="I26" s="30"/>
      <c r="J26" s="30"/>
      <c r="K26" s="30"/>
      <c r="L26" s="92" t="s">
        <v>35</v>
      </c>
      <c r="M26" s="72">
        <v>0.82708333333333339</v>
      </c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</row>
    <row r="27" spans="1:38" ht="15.75" customHeight="1" x14ac:dyDescent="0.15">
      <c r="A27" s="68" t="s">
        <v>26</v>
      </c>
      <c r="B27" s="60">
        <f>'November Week 1'!$B$50</f>
        <v>0.2708333333333332</v>
      </c>
      <c r="C27" s="60">
        <f>'November Week 2'!$B$50</f>
        <v>0</v>
      </c>
      <c r="D27" s="60">
        <f>'November Week 3'!$B$50</f>
        <v>0.31180555555555556</v>
      </c>
      <c r="E27" s="60">
        <f>'November Week 4'!$B$50</f>
        <v>0.22847222222222224</v>
      </c>
      <c r="F27" s="61">
        <f t="shared" si="2"/>
        <v>0.81111111111111089</v>
      </c>
      <c r="I27" s="30"/>
      <c r="J27" s="30"/>
      <c r="K27" s="30"/>
      <c r="L27" s="91" t="s">
        <v>32</v>
      </c>
      <c r="M27" s="72">
        <v>0.91805555555555562</v>
      </c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</row>
    <row r="28" spans="1:38" ht="15.75" customHeight="1" x14ac:dyDescent="0.15">
      <c r="A28" s="67" t="s">
        <v>27</v>
      </c>
      <c r="B28" s="58">
        <f>'November Week 1'!$B$51</f>
        <v>0.24861111111111101</v>
      </c>
      <c r="C28" s="58">
        <f>'November Week 2'!$B$51</f>
        <v>0.26527777777777778</v>
      </c>
      <c r="D28" s="58">
        <f>'November Week 3'!$B$51</f>
        <v>0.36944444444444446</v>
      </c>
      <c r="E28" s="58">
        <f>'November Week 4'!$B$51</f>
        <v>0.30555555555555558</v>
      </c>
      <c r="F28" s="59">
        <f t="shared" si="2"/>
        <v>1.1888888888888889</v>
      </c>
      <c r="I28" s="30"/>
      <c r="J28" s="30"/>
      <c r="K28" s="30"/>
      <c r="L28" s="92" t="s">
        <v>33</v>
      </c>
      <c r="M28" s="31">
        <v>1.0062499999999999</v>
      </c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</row>
    <row r="29" spans="1:38" ht="15.75" customHeight="1" thickBot="1" x14ac:dyDescent="0.2">
      <c r="A29" s="69" t="s">
        <v>28</v>
      </c>
      <c r="B29" s="60">
        <f>'November Week 1'!$B$52</f>
        <v>0.22638888888888897</v>
      </c>
      <c r="C29" s="60">
        <f>'November Week 2'!$B$52</f>
        <v>0.20138888888888895</v>
      </c>
      <c r="D29" s="60">
        <f>'November Week 3'!$B$52</f>
        <v>0.23055555555555557</v>
      </c>
      <c r="E29" s="60">
        <f>'November Week 4'!$B$52</f>
        <v>0.14791666666666675</v>
      </c>
      <c r="F29" s="61">
        <f t="shared" si="2"/>
        <v>0.80625000000000013</v>
      </c>
      <c r="I29" s="30"/>
      <c r="J29" s="30"/>
      <c r="K29" s="30"/>
      <c r="N29" s="30" t="s">
        <v>51</v>
      </c>
      <c r="O29" s="30" t="s">
        <v>52</v>
      </c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</row>
    <row r="30" spans="1:38" ht="15.75" customHeight="1" thickBot="1" x14ac:dyDescent="0.2">
      <c r="A30" s="70" t="s">
        <v>12</v>
      </c>
      <c r="B30" s="71">
        <f t="shared" ref="B30:F30" si="3">SUM(B22:B29)</f>
        <v>2.3833333333333329</v>
      </c>
      <c r="C30" s="71">
        <f t="shared" si="3"/>
        <v>1.9333333333333336</v>
      </c>
      <c r="D30" s="71">
        <f t="shared" si="3"/>
        <v>2.4965277777777781</v>
      </c>
      <c r="E30" s="71">
        <f>SUM(E22:E29)</f>
        <v>1.8506944444444442</v>
      </c>
      <c r="F30" s="66">
        <f t="shared" si="3"/>
        <v>8.6638888888888896</v>
      </c>
      <c r="G30" s="30"/>
      <c r="H30" s="30"/>
      <c r="I30" s="30"/>
      <c r="J30" s="30"/>
      <c r="K30" s="30"/>
      <c r="N30" s="67" t="s">
        <v>25</v>
      </c>
      <c r="O30" s="72">
        <v>0.18402777777777779</v>
      </c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</row>
    <row r="31" spans="1:38" ht="15.75" customHeight="1" thickBot="1" x14ac:dyDescent="0.2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N31" s="67" t="s">
        <v>21</v>
      </c>
      <c r="O31" s="72">
        <v>0.5</v>
      </c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</row>
    <row r="32" spans="1:38" ht="15.75" customHeight="1" x14ac:dyDescent="0.15">
      <c r="A32" s="96" t="s">
        <v>16</v>
      </c>
      <c r="B32" s="100" t="s">
        <v>1</v>
      </c>
      <c r="C32" s="101" t="s">
        <v>29</v>
      </c>
      <c r="D32" s="101" t="s">
        <v>30</v>
      </c>
      <c r="E32" s="101" t="s">
        <v>31</v>
      </c>
      <c r="F32" s="36" t="s">
        <v>12</v>
      </c>
      <c r="G32" s="30"/>
      <c r="H32" s="30"/>
      <c r="I32" s="30"/>
      <c r="J32" s="30"/>
      <c r="K32" s="30"/>
      <c r="N32" s="68" t="s">
        <v>22</v>
      </c>
      <c r="O32" s="72">
        <v>0.67013888888888884</v>
      </c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</row>
    <row r="33" spans="1:37" ht="15.75" customHeight="1" x14ac:dyDescent="0.15">
      <c r="A33" s="97" t="s">
        <v>32</v>
      </c>
      <c r="B33" s="110">
        <f>'November Week 1'!$F$26</f>
        <v>3</v>
      </c>
      <c r="C33" s="110">
        <f>'November Week 2'!$F$26</f>
        <v>1</v>
      </c>
      <c r="D33" s="110">
        <f>'November Week 3'!$F$26</f>
        <v>3</v>
      </c>
      <c r="E33" s="110">
        <f>'November Week 4'!$F$26</f>
        <v>2</v>
      </c>
      <c r="F33" s="99">
        <f>SUM(B33:E33)</f>
        <v>9</v>
      </c>
      <c r="G33" s="30"/>
      <c r="H33" s="30"/>
      <c r="I33" s="30"/>
      <c r="J33" s="30"/>
      <c r="K33" s="30"/>
      <c r="N33" s="67" t="s">
        <v>23</v>
      </c>
      <c r="O33" s="72">
        <v>0.68958333333333333</v>
      </c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</row>
    <row r="34" spans="1:37" ht="15.75" customHeight="1" x14ac:dyDescent="0.15">
      <c r="A34" s="98" t="s">
        <v>33</v>
      </c>
      <c r="B34" s="111">
        <f>'November Week 1'!$F$27</f>
        <v>3</v>
      </c>
      <c r="C34" s="111">
        <f>'November Week 2'!$F$27</f>
        <v>3</v>
      </c>
      <c r="D34" s="111">
        <f>'November Week 3'!$F$27</f>
        <v>3</v>
      </c>
      <c r="E34" s="111">
        <f>'November Week 4'!$F$27</f>
        <v>2</v>
      </c>
      <c r="F34" s="99">
        <f t="shared" ref="F34:F49" si="4">SUM(B34:E34)</f>
        <v>11</v>
      </c>
      <c r="G34" s="30"/>
      <c r="H34" s="30"/>
      <c r="I34" s="30"/>
      <c r="J34" s="30"/>
      <c r="K34" s="30"/>
      <c r="N34" s="69" t="s">
        <v>28</v>
      </c>
      <c r="O34" s="72">
        <v>0.80625000000000002</v>
      </c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</row>
    <row r="35" spans="1:37" ht="15.75" customHeight="1" x14ac:dyDescent="0.15">
      <c r="A35" s="97" t="s">
        <v>34</v>
      </c>
      <c r="B35" s="110">
        <f>'November Week 1'!$F$28</f>
        <v>2</v>
      </c>
      <c r="C35" s="110">
        <f>'November Week 2'!$F$28</f>
        <v>2</v>
      </c>
      <c r="D35" s="110">
        <f>'November Week 3'!$F$28</f>
        <v>2</v>
      </c>
      <c r="E35" s="110">
        <f>'November Week 4'!$F$28</f>
        <v>3</v>
      </c>
      <c r="F35" s="99">
        <f t="shared" si="4"/>
        <v>9</v>
      </c>
      <c r="G35" s="30"/>
      <c r="H35" s="30"/>
      <c r="I35" s="30"/>
      <c r="J35" s="30"/>
      <c r="K35" s="30"/>
      <c r="N35" s="68" t="s">
        <v>26</v>
      </c>
      <c r="O35" s="72">
        <v>0.81111111111111101</v>
      </c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</row>
    <row r="36" spans="1:37" ht="15.75" customHeight="1" x14ac:dyDescent="0.15">
      <c r="A36" s="98" t="s">
        <v>35</v>
      </c>
      <c r="B36" s="111">
        <f>'November Week 1'!$F$29</f>
        <v>3</v>
      </c>
      <c r="C36" s="111">
        <f>'November Week 2'!$F$29</f>
        <v>2</v>
      </c>
      <c r="D36" s="111">
        <f>'November Week 3'!$F$29</f>
        <v>3</v>
      </c>
      <c r="E36" s="111">
        <f>'November Week 4'!$F$29</f>
        <v>1</v>
      </c>
      <c r="F36" s="99">
        <f t="shared" si="4"/>
        <v>9</v>
      </c>
      <c r="G36" s="30"/>
      <c r="H36" s="30"/>
      <c r="I36" s="30"/>
      <c r="J36" s="30"/>
      <c r="K36" s="30"/>
      <c r="N36" s="68" t="s">
        <v>24</v>
      </c>
      <c r="O36" s="72">
        <v>0.81388888888888899</v>
      </c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</row>
    <row r="37" spans="1:37" ht="15.75" customHeight="1" x14ac:dyDescent="0.15">
      <c r="A37" s="97" t="s">
        <v>36</v>
      </c>
      <c r="B37" s="110">
        <f>'November Week 1'!$F$30</f>
        <v>1</v>
      </c>
      <c r="C37" s="110">
        <f>'November Week 2'!$F$30</f>
        <v>0</v>
      </c>
      <c r="D37" s="110">
        <f>'November Week 3'!$F$30</f>
        <v>1</v>
      </c>
      <c r="E37" s="110">
        <f>'November Week 4'!$F$30</f>
        <v>1</v>
      </c>
      <c r="F37" s="99">
        <f t="shared" si="4"/>
        <v>3</v>
      </c>
      <c r="G37" s="30"/>
      <c r="H37" s="30"/>
      <c r="I37" s="30"/>
      <c r="J37" s="30"/>
      <c r="K37" s="30"/>
      <c r="N37" s="67" t="s">
        <v>27</v>
      </c>
      <c r="O37" s="31">
        <v>1.1888888888888889</v>
      </c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</row>
    <row r="38" spans="1:37" ht="15.75" customHeight="1" x14ac:dyDescent="0.15">
      <c r="A38" s="98" t="s">
        <v>37</v>
      </c>
      <c r="B38" s="111">
        <f>'November Week 1'!$F$31</f>
        <v>2</v>
      </c>
      <c r="C38" s="111">
        <f>'November Week 2'!$F$31</f>
        <v>0</v>
      </c>
      <c r="D38" s="111">
        <f>'November Week 3'!$F$31</f>
        <v>0</v>
      </c>
      <c r="E38" s="111">
        <f>'November Week 4'!$F$31</f>
        <v>0</v>
      </c>
      <c r="F38" s="99">
        <f t="shared" si="4"/>
        <v>2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</row>
    <row r="39" spans="1:37" ht="15.75" customHeight="1" x14ac:dyDescent="0.15">
      <c r="A39" s="97" t="s">
        <v>38</v>
      </c>
      <c r="B39" s="110">
        <f>'November Week 1'!$F$32</f>
        <v>1</v>
      </c>
      <c r="C39" s="110">
        <f>'November Week 2'!$F$32</f>
        <v>3</v>
      </c>
      <c r="D39" s="110">
        <f>'November Week 3'!$F$32</f>
        <v>3</v>
      </c>
      <c r="E39" s="110">
        <f>'November Week 4'!$F$32</f>
        <v>0</v>
      </c>
      <c r="F39" s="99">
        <f t="shared" si="4"/>
        <v>7</v>
      </c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</row>
    <row r="40" spans="1:37" ht="15.75" customHeight="1" x14ac:dyDescent="0.15">
      <c r="A40" s="98" t="s">
        <v>39</v>
      </c>
      <c r="B40" s="111">
        <f>'November Week 1'!$F$33</f>
        <v>2</v>
      </c>
      <c r="C40" s="111">
        <f>'November Week 2'!$F$33</f>
        <v>3</v>
      </c>
      <c r="D40" s="111">
        <f>'November Week 3'!$F$33</f>
        <v>1</v>
      </c>
      <c r="E40" s="111">
        <f>'November Week 4'!$F$33</f>
        <v>0</v>
      </c>
      <c r="F40" s="99">
        <f t="shared" si="4"/>
        <v>6</v>
      </c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</row>
    <row r="41" spans="1:37" ht="15.75" customHeight="1" x14ac:dyDescent="0.15">
      <c r="A41" s="97" t="s">
        <v>40</v>
      </c>
      <c r="B41" s="110">
        <f>'November Week 1'!$F$34</f>
        <v>3</v>
      </c>
      <c r="C41" s="110">
        <f>'November Week 2'!$F$34</f>
        <v>2</v>
      </c>
      <c r="D41" s="110">
        <f>'November Week 3'!$F$34</f>
        <v>2</v>
      </c>
      <c r="E41" s="110">
        <f>'November Week 4'!$F$34</f>
        <v>1</v>
      </c>
      <c r="F41" s="99">
        <f t="shared" si="4"/>
        <v>8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</row>
    <row r="42" spans="1:37" ht="15.75" customHeight="1" x14ac:dyDescent="0.15">
      <c r="A42" s="98" t="s">
        <v>41</v>
      </c>
      <c r="B42" s="111">
        <f>'November Week 1'!$F$35</f>
        <v>0</v>
      </c>
      <c r="C42" s="111">
        <f>'November Week 2'!$F$35</f>
        <v>3</v>
      </c>
      <c r="D42" s="111">
        <f>'November Week 3'!$F$35</f>
        <v>0</v>
      </c>
      <c r="E42" s="111">
        <f>'November Week 4'!$F$35</f>
        <v>1</v>
      </c>
      <c r="F42" s="99">
        <f t="shared" si="4"/>
        <v>4</v>
      </c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</row>
    <row r="43" spans="1:37" ht="15.75" customHeight="1" x14ac:dyDescent="0.15">
      <c r="A43" s="97" t="s">
        <v>42</v>
      </c>
      <c r="B43" s="110">
        <f>'November Week 1'!$F$36</f>
        <v>2</v>
      </c>
      <c r="C43" s="110">
        <f>'November Week 2'!$F$36</f>
        <v>3</v>
      </c>
      <c r="D43" s="110">
        <f>'November Week 3'!$F$36</f>
        <v>3</v>
      </c>
      <c r="E43" s="110">
        <f>'November Week 4'!$F$36</f>
        <v>2</v>
      </c>
      <c r="F43" s="99">
        <f t="shared" si="4"/>
        <v>10</v>
      </c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</row>
    <row r="44" spans="1:37" ht="15.75" customHeight="1" x14ac:dyDescent="0.15">
      <c r="A44" s="98" t="s">
        <v>43</v>
      </c>
      <c r="B44" s="111">
        <f>'November Week 1'!$F$37</f>
        <v>2</v>
      </c>
      <c r="C44" s="111">
        <f>'November Week 2'!$F$37</f>
        <v>2</v>
      </c>
      <c r="D44" s="111">
        <f>'November Week 3'!$F$37</f>
        <v>1</v>
      </c>
      <c r="E44" s="111">
        <f>'November Week 4'!$F$37</f>
        <v>3</v>
      </c>
      <c r="F44" s="99">
        <f t="shared" si="4"/>
        <v>8</v>
      </c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</row>
    <row r="45" spans="1:37" ht="15.75" customHeight="1" x14ac:dyDescent="0.15">
      <c r="A45" s="97" t="s">
        <v>44</v>
      </c>
      <c r="B45" s="110">
        <f>'November Week 1'!$F$38</f>
        <v>2</v>
      </c>
      <c r="C45" s="110">
        <f>'November Week 2'!$F$38</f>
        <v>2</v>
      </c>
      <c r="D45" s="110">
        <f>'November Week 3'!$F$38</f>
        <v>1</v>
      </c>
      <c r="E45" s="110">
        <f>'November Week 4'!$F$38</f>
        <v>0</v>
      </c>
      <c r="F45" s="99">
        <f t="shared" si="4"/>
        <v>5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</row>
    <row r="46" spans="1:37" ht="15.75" customHeight="1" x14ac:dyDescent="0.15">
      <c r="A46" s="98" t="s">
        <v>45</v>
      </c>
      <c r="B46" s="111">
        <f>'November Week 1'!$F$39</f>
        <v>3</v>
      </c>
      <c r="C46" s="111">
        <f>'November Week 2'!$F$39</f>
        <v>3</v>
      </c>
      <c r="D46" s="111">
        <f>'November Week 3'!$F$39</f>
        <v>2</v>
      </c>
      <c r="E46" s="111">
        <f>'November Week 4'!$F$39</f>
        <v>3</v>
      </c>
      <c r="F46" s="99">
        <f t="shared" si="4"/>
        <v>11</v>
      </c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</row>
    <row r="47" spans="1:37" ht="15.75" customHeight="1" x14ac:dyDescent="0.15">
      <c r="A47" s="97" t="s">
        <v>46</v>
      </c>
      <c r="B47" s="110">
        <f>'November Week 1'!$F$40</f>
        <v>0</v>
      </c>
      <c r="C47" s="110">
        <f>'November Week 2'!$F$40</f>
        <v>3</v>
      </c>
      <c r="D47" s="110">
        <f>'November Week 3'!$F$40</f>
        <v>3</v>
      </c>
      <c r="E47" s="110">
        <f>'November Week 4'!$F$40</f>
        <v>3</v>
      </c>
      <c r="F47" s="99">
        <f t="shared" si="4"/>
        <v>9</v>
      </c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</row>
    <row r="48" spans="1:37" ht="15.75" customHeight="1" x14ac:dyDescent="0.15">
      <c r="A48" s="98" t="s">
        <v>47</v>
      </c>
      <c r="B48" s="111">
        <f>'November Week 1'!$F$41</f>
        <v>0</v>
      </c>
      <c r="C48" s="111">
        <f>'November Week 2'!$F$41</f>
        <v>2</v>
      </c>
      <c r="D48" s="111">
        <f>'November Week 3'!$F$41</f>
        <v>2</v>
      </c>
      <c r="E48" s="111">
        <f>'November Week 4'!$F$41</f>
        <v>0</v>
      </c>
      <c r="F48" s="99">
        <f t="shared" si="4"/>
        <v>4</v>
      </c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</row>
    <row r="49" spans="1:38" ht="15.75" customHeight="1" thickBot="1" x14ac:dyDescent="0.2">
      <c r="A49" s="104" t="s">
        <v>48</v>
      </c>
      <c r="B49" s="112">
        <f>'November Week 1'!$F$42</f>
        <v>0</v>
      </c>
      <c r="C49" s="112">
        <f>'November Week 2'!$F$42</f>
        <v>2</v>
      </c>
      <c r="D49" s="112">
        <f>'November Week 3'!$F$42</f>
        <v>2</v>
      </c>
      <c r="E49" s="112">
        <f>'November Week 4'!$F$42</f>
        <v>0</v>
      </c>
      <c r="F49" s="105">
        <f t="shared" si="4"/>
        <v>4</v>
      </c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</row>
    <row r="50" spans="1:38" ht="15.75" customHeight="1" thickBot="1" x14ac:dyDescent="0.2">
      <c r="A50" s="106" t="s">
        <v>12</v>
      </c>
      <c r="B50" s="107">
        <f>SUM(B33:B46)</f>
        <v>29</v>
      </c>
      <c r="C50" s="108">
        <f>SUM(C33:C46)</f>
        <v>29</v>
      </c>
      <c r="D50" s="108">
        <f>SUM(D33:D46)</f>
        <v>25</v>
      </c>
      <c r="E50" s="108">
        <f>SUM(E33:E46)</f>
        <v>19</v>
      </c>
      <c r="F50" s="109">
        <f>SUM(F33:F46)</f>
        <v>102</v>
      </c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</row>
    <row r="51" spans="1:38" ht="14" thickBot="1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</row>
    <row r="52" spans="1:38" ht="13" x14ac:dyDescent="0.15">
      <c r="A52" s="1" t="s">
        <v>20</v>
      </c>
      <c r="B52" s="100" t="s">
        <v>1</v>
      </c>
      <c r="C52" s="101" t="s">
        <v>29</v>
      </c>
      <c r="D52" s="101" t="s">
        <v>30</v>
      </c>
      <c r="E52" s="101" t="s">
        <v>31</v>
      </c>
      <c r="F52" s="36" t="s">
        <v>12</v>
      </c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</row>
    <row r="53" spans="1:38" ht="13" x14ac:dyDescent="0.15">
      <c r="A53" s="7" t="s">
        <v>21</v>
      </c>
      <c r="B53" s="102">
        <f>'November Week 1'!$F$45</f>
        <v>3</v>
      </c>
      <c r="C53" s="102">
        <f>'November Week 2'!$F$45</f>
        <v>3</v>
      </c>
      <c r="D53" s="102">
        <f>'November Week 3'!$F$45</f>
        <v>3</v>
      </c>
      <c r="E53" s="102">
        <f>'November Week 4'!$F$45</f>
        <v>3</v>
      </c>
      <c r="F53" s="99">
        <f>SUM(B53:E53)</f>
        <v>12</v>
      </c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</row>
    <row r="54" spans="1:38" ht="13" x14ac:dyDescent="0.15">
      <c r="A54" s="12" t="s">
        <v>22</v>
      </c>
      <c r="B54" s="103">
        <f>'November Week 1'!$F$46</f>
        <v>2</v>
      </c>
      <c r="C54" s="103">
        <f>'November Week 2'!$F$46</f>
        <v>2</v>
      </c>
      <c r="D54" s="103">
        <f>'November Week 3'!$F$46</f>
        <v>2</v>
      </c>
      <c r="E54" s="103">
        <f>'November Week 4'!$F$46</f>
        <v>2</v>
      </c>
      <c r="F54" s="99">
        <f t="shared" ref="F54:F60" si="5">SUM(B54:E54)</f>
        <v>8</v>
      </c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</row>
    <row r="55" spans="1:38" ht="13" x14ac:dyDescent="0.15">
      <c r="A55" s="7" t="s">
        <v>23</v>
      </c>
      <c r="B55" s="102">
        <f>'November Week 1'!$F$47</f>
        <v>3</v>
      </c>
      <c r="C55" s="102">
        <f>'November Week 2'!$F$47</f>
        <v>3</v>
      </c>
      <c r="D55" s="102">
        <f>'November Week 3'!$F$47</f>
        <v>3</v>
      </c>
      <c r="E55" s="102">
        <f>'November Week 4'!$F$47</f>
        <v>3</v>
      </c>
      <c r="F55" s="99">
        <f t="shared" si="5"/>
        <v>12</v>
      </c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</row>
    <row r="56" spans="1:38" ht="13" x14ac:dyDescent="0.15">
      <c r="A56" s="12" t="s">
        <v>24</v>
      </c>
      <c r="B56" s="103">
        <f>'November Week 1'!$F$48</f>
        <v>2</v>
      </c>
      <c r="C56" s="103">
        <f>'November Week 2'!$F$48</f>
        <v>2</v>
      </c>
      <c r="D56" s="103">
        <f>'November Week 3'!$F$48</f>
        <v>2</v>
      </c>
      <c r="E56" s="103">
        <f>'November Week 4'!$F$48</f>
        <v>2</v>
      </c>
      <c r="F56" s="99">
        <f t="shared" si="5"/>
        <v>8</v>
      </c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</row>
    <row r="57" spans="1:38" ht="13" x14ac:dyDescent="0.15">
      <c r="A57" s="7" t="s">
        <v>25</v>
      </c>
      <c r="B57" s="102">
        <f>'November Week 1'!$F$49</f>
        <v>1</v>
      </c>
      <c r="C57" s="102">
        <f>'November Week 2'!$F$49</f>
        <v>1</v>
      </c>
      <c r="D57" s="102">
        <f>'November Week 3'!$F$49</f>
        <v>1</v>
      </c>
      <c r="E57" s="102">
        <f>'November Week 4'!$F$49</f>
        <v>0</v>
      </c>
      <c r="F57" s="99">
        <f t="shared" si="5"/>
        <v>3</v>
      </c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</row>
    <row r="58" spans="1:38" ht="13" x14ac:dyDescent="0.15">
      <c r="A58" s="12" t="s">
        <v>26</v>
      </c>
      <c r="B58" s="103">
        <f>'November Week 1'!$F$50</f>
        <v>1</v>
      </c>
      <c r="C58" s="103">
        <f>'November Week 2'!$F$50</f>
        <v>0</v>
      </c>
      <c r="D58" s="103">
        <f>'November Week 3'!$F$50</f>
        <v>1</v>
      </c>
      <c r="E58" s="103">
        <f>'November Week 4'!$F$50</f>
        <v>1</v>
      </c>
      <c r="F58" s="99">
        <f t="shared" si="5"/>
        <v>3</v>
      </c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</row>
    <row r="59" spans="1:38" ht="13" x14ac:dyDescent="0.15">
      <c r="A59" s="7" t="s">
        <v>27</v>
      </c>
      <c r="B59" s="102">
        <f>'November Week 1'!$F$51</f>
        <v>2</v>
      </c>
      <c r="C59" s="102">
        <f>'November Week 2'!$F$51</f>
        <v>2</v>
      </c>
      <c r="D59" s="102">
        <f>'November Week 3'!$F$51</f>
        <v>2</v>
      </c>
      <c r="E59" s="102">
        <f>'November Week 4'!$F$51</f>
        <v>2</v>
      </c>
      <c r="F59" s="99">
        <f t="shared" si="5"/>
        <v>8</v>
      </c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</row>
    <row r="60" spans="1:38" ht="14" thickBot="1" x14ac:dyDescent="0.2">
      <c r="A60" s="51" t="s">
        <v>28</v>
      </c>
      <c r="B60" s="103">
        <f>'November Week 1'!$F$52</f>
        <v>2</v>
      </c>
      <c r="C60" s="103">
        <f>'November Week 2'!$F$52</f>
        <v>2</v>
      </c>
      <c r="D60" s="103">
        <f>'November Week 3'!$F$52</f>
        <v>2</v>
      </c>
      <c r="E60" s="103">
        <f>'November Week 4'!$F$52</f>
        <v>2</v>
      </c>
      <c r="F60" s="99">
        <f t="shared" si="5"/>
        <v>8</v>
      </c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</row>
    <row r="61" spans="1:38" ht="14" thickBot="1" x14ac:dyDescent="0.2">
      <c r="A61" s="106" t="s">
        <v>12</v>
      </c>
      <c r="B61" s="107">
        <f>SUM(B53:B60)</f>
        <v>16</v>
      </c>
      <c r="C61" s="108">
        <f>SUM(C53:C60)</f>
        <v>15</v>
      </c>
      <c r="D61" s="108">
        <f>SUM(D53:D60)</f>
        <v>16</v>
      </c>
      <c r="E61" s="108">
        <f>SUM(E53:E60)</f>
        <v>15</v>
      </c>
      <c r="F61" s="109">
        <f>SUM(F53:F60)</f>
        <v>62</v>
      </c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</row>
    <row r="62" spans="1:38" ht="13" x14ac:dyDescent="0.1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</row>
    <row r="63" spans="1:38" ht="13" x14ac:dyDescent="0.1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</row>
    <row r="64" spans="1:38" ht="13" x14ac:dyDescent="0.1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</row>
    <row r="65" spans="1:38" ht="13" x14ac:dyDescent="0.1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</row>
    <row r="66" spans="1:38" ht="13" x14ac:dyDescent="0.1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</row>
    <row r="67" spans="1:38" ht="13" x14ac:dyDescent="0.1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</row>
    <row r="68" spans="1:38" ht="13" x14ac:dyDescent="0.1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</row>
    <row r="69" spans="1:38" ht="13" x14ac:dyDescent="0.1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</row>
    <row r="70" spans="1:38" ht="13" x14ac:dyDescent="0.1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</row>
    <row r="71" spans="1:38" ht="13" x14ac:dyDescent="0.1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</row>
    <row r="72" spans="1:38" ht="13" x14ac:dyDescent="0.1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</row>
    <row r="73" spans="1:38" ht="13" x14ac:dyDescent="0.1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</row>
    <row r="74" spans="1:38" ht="13" x14ac:dyDescent="0.1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</row>
    <row r="75" spans="1:38" ht="13" x14ac:dyDescent="0.1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</row>
    <row r="76" spans="1:38" ht="13" x14ac:dyDescent="0.1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</row>
    <row r="77" spans="1:38" ht="13" x14ac:dyDescent="0.1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</row>
    <row r="78" spans="1:38" ht="13" x14ac:dyDescent="0.1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</row>
    <row r="79" spans="1:38" ht="13" x14ac:dyDescent="0.1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</row>
    <row r="80" spans="1:38" ht="13" x14ac:dyDescent="0.1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</row>
    <row r="81" spans="1:38" ht="13" x14ac:dyDescent="0.1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</row>
    <row r="82" spans="1:38" ht="13" x14ac:dyDescent="0.1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</row>
    <row r="83" spans="1:38" ht="13" x14ac:dyDescent="0.1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</row>
    <row r="84" spans="1:38" ht="13" x14ac:dyDescent="0.1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</row>
    <row r="85" spans="1:38" ht="13" x14ac:dyDescent="0.1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</row>
    <row r="86" spans="1:38" ht="13" x14ac:dyDescent="0.1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</row>
    <row r="87" spans="1:38" ht="13" x14ac:dyDescent="0.1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</row>
    <row r="88" spans="1:38" ht="13" x14ac:dyDescent="0.1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</row>
    <row r="89" spans="1:38" ht="13" x14ac:dyDescent="0.1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</row>
    <row r="90" spans="1:38" ht="13" x14ac:dyDescent="0.1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</row>
    <row r="91" spans="1:38" ht="13" x14ac:dyDescent="0.1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</row>
    <row r="92" spans="1:38" ht="13" x14ac:dyDescent="0.1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</row>
    <row r="93" spans="1:38" ht="13" x14ac:dyDescent="0.1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</row>
    <row r="94" spans="1:38" ht="13" x14ac:dyDescent="0.1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</row>
    <row r="95" spans="1:38" ht="13" x14ac:dyDescent="0.1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</row>
    <row r="96" spans="1:38" ht="13" x14ac:dyDescent="0.1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</row>
    <row r="97" spans="1:38" ht="13" x14ac:dyDescent="0.1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</row>
    <row r="98" spans="1:38" ht="13" x14ac:dyDescent="0.1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</row>
    <row r="99" spans="1:38" ht="13" x14ac:dyDescent="0.1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</row>
    <row r="100" spans="1:38" ht="13" x14ac:dyDescent="0.1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</row>
    <row r="101" spans="1:38" ht="13" x14ac:dyDescent="0.1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</row>
    <row r="102" spans="1:38" ht="13" x14ac:dyDescent="0.1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</row>
    <row r="103" spans="1:38" ht="13" x14ac:dyDescent="0.1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</row>
    <row r="104" spans="1:38" ht="13" x14ac:dyDescent="0.1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</row>
    <row r="105" spans="1:38" ht="13" x14ac:dyDescent="0.1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</row>
    <row r="106" spans="1:38" ht="13" x14ac:dyDescent="0.1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</row>
    <row r="107" spans="1:38" ht="13" x14ac:dyDescent="0.1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</row>
    <row r="108" spans="1:38" ht="13" x14ac:dyDescent="0.1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</row>
    <row r="109" spans="1:38" ht="13" x14ac:dyDescent="0.1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</row>
    <row r="110" spans="1:38" ht="13" x14ac:dyDescent="0.1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</row>
    <row r="111" spans="1:38" ht="13" x14ac:dyDescent="0.1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</row>
    <row r="112" spans="1:38" ht="13" x14ac:dyDescent="0.1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</row>
    <row r="113" spans="1:38" ht="13" x14ac:dyDescent="0.1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</row>
    <row r="114" spans="1:38" ht="13" x14ac:dyDescent="0.1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</row>
    <row r="115" spans="1:38" ht="13" x14ac:dyDescent="0.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</row>
    <row r="116" spans="1:38" ht="13" x14ac:dyDescent="0.1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</row>
    <row r="117" spans="1:38" ht="13" x14ac:dyDescent="0.1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</row>
    <row r="118" spans="1:38" ht="13" x14ac:dyDescent="0.1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</row>
    <row r="119" spans="1:38" ht="13" x14ac:dyDescent="0.1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</row>
    <row r="120" spans="1:38" ht="13" x14ac:dyDescent="0.1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</row>
    <row r="121" spans="1:38" ht="13" x14ac:dyDescent="0.1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</row>
    <row r="122" spans="1:38" ht="13" x14ac:dyDescent="0.1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</row>
    <row r="123" spans="1:38" ht="13" x14ac:dyDescent="0.1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</row>
    <row r="124" spans="1:38" ht="13" x14ac:dyDescent="0.1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</row>
    <row r="125" spans="1:38" ht="13" x14ac:dyDescent="0.1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</row>
    <row r="126" spans="1:38" ht="13" x14ac:dyDescent="0.1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</row>
    <row r="127" spans="1:38" ht="13" x14ac:dyDescent="0.1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</row>
    <row r="128" spans="1:38" ht="13" x14ac:dyDescent="0.1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</row>
    <row r="129" spans="1:38" ht="13" x14ac:dyDescent="0.1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</row>
    <row r="130" spans="1:38" ht="13" x14ac:dyDescent="0.1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</row>
    <row r="131" spans="1:38" ht="13" x14ac:dyDescent="0.1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</row>
    <row r="132" spans="1:38" ht="13" x14ac:dyDescent="0.1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</row>
    <row r="133" spans="1:38" ht="13" x14ac:dyDescent="0.1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</row>
    <row r="134" spans="1:38" ht="13" x14ac:dyDescent="0.1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</row>
    <row r="135" spans="1:38" ht="13" x14ac:dyDescent="0.1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</row>
    <row r="136" spans="1:38" ht="13" x14ac:dyDescent="0.1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</row>
    <row r="137" spans="1:38" ht="13" x14ac:dyDescent="0.1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</row>
    <row r="138" spans="1:38" ht="13" x14ac:dyDescent="0.1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</row>
    <row r="139" spans="1:38" ht="13" x14ac:dyDescent="0.1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</row>
    <row r="140" spans="1:38" ht="13" x14ac:dyDescent="0.1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</row>
    <row r="141" spans="1:38" ht="13" x14ac:dyDescent="0.1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</row>
    <row r="142" spans="1:38" ht="13" x14ac:dyDescent="0.1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</row>
    <row r="143" spans="1:38" ht="13" x14ac:dyDescent="0.1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</row>
    <row r="144" spans="1:38" ht="13" x14ac:dyDescent="0.1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</row>
    <row r="145" spans="1:38" ht="13" x14ac:dyDescent="0.1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</row>
    <row r="146" spans="1:38" ht="13" x14ac:dyDescent="0.1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</row>
    <row r="147" spans="1:38" ht="13" x14ac:dyDescent="0.1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</row>
    <row r="148" spans="1:38" ht="13" x14ac:dyDescent="0.1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</row>
    <row r="149" spans="1:38" ht="13" x14ac:dyDescent="0.1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</row>
    <row r="150" spans="1:38" ht="13" x14ac:dyDescent="0.1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</row>
    <row r="151" spans="1:38" ht="13" x14ac:dyDescent="0.1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</row>
    <row r="152" spans="1:38" ht="13" x14ac:dyDescent="0.1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</row>
    <row r="153" spans="1:38" ht="13" x14ac:dyDescent="0.1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</row>
    <row r="154" spans="1:38" ht="13" x14ac:dyDescent="0.1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</row>
    <row r="155" spans="1:38" ht="13" x14ac:dyDescent="0.1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</row>
    <row r="156" spans="1:38" ht="13" x14ac:dyDescent="0.1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</row>
    <row r="157" spans="1:38" ht="13" x14ac:dyDescent="0.1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</row>
    <row r="158" spans="1:38" ht="13" x14ac:dyDescent="0.1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</row>
    <row r="159" spans="1:38" ht="13" x14ac:dyDescent="0.1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</row>
    <row r="160" spans="1:38" ht="13" x14ac:dyDescent="0.1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</row>
    <row r="161" spans="1:38" ht="13" x14ac:dyDescent="0.1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</row>
    <row r="162" spans="1:38" ht="13" x14ac:dyDescent="0.1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</row>
    <row r="163" spans="1:38" ht="13" x14ac:dyDescent="0.1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</row>
    <row r="164" spans="1:38" ht="13" x14ac:dyDescent="0.1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</row>
    <row r="165" spans="1:38" ht="13" x14ac:dyDescent="0.1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</row>
    <row r="166" spans="1:38" ht="13" x14ac:dyDescent="0.1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</row>
    <row r="167" spans="1:38" ht="13" x14ac:dyDescent="0.1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</row>
    <row r="168" spans="1:38" ht="13" x14ac:dyDescent="0.1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</row>
    <row r="169" spans="1:38" ht="13" x14ac:dyDescent="0.1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</row>
    <row r="170" spans="1:38" ht="13" x14ac:dyDescent="0.1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</row>
    <row r="171" spans="1:38" ht="13" x14ac:dyDescent="0.1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</row>
    <row r="172" spans="1:38" ht="13" x14ac:dyDescent="0.1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</row>
    <row r="173" spans="1:38" ht="13" x14ac:dyDescent="0.1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</row>
    <row r="174" spans="1:38" ht="13" x14ac:dyDescent="0.1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</row>
    <row r="175" spans="1:38" ht="13" x14ac:dyDescent="0.1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</row>
    <row r="176" spans="1:38" ht="13" x14ac:dyDescent="0.1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</row>
    <row r="177" spans="1:38" ht="13" x14ac:dyDescent="0.1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</row>
    <row r="178" spans="1:38" ht="13" x14ac:dyDescent="0.1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</row>
    <row r="179" spans="1:38" ht="13" x14ac:dyDescent="0.1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</row>
    <row r="180" spans="1:38" ht="13" x14ac:dyDescent="0.1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</row>
    <row r="181" spans="1:38" ht="13" x14ac:dyDescent="0.1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</row>
    <row r="182" spans="1:38" ht="13" x14ac:dyDescent="0.1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</row>
    <row r="183" spans="1:38" ht="13" x14ac:dyDescent="0.1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</row>
    <row r="184" spans="1:38" ht="13" x14ac:dyDescent="0.1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</row>
    <row r="185" spans="1:38" ht="13" x14ac:dyDescent="0.1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</row>
    <row r="186" spans="1:38" ht="13" x14ac:dyDescent="0.1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</row>
    <row r="187" spans="1:38" ht="13" x14ac:dyDescent="0.1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</row>
    <row r="188" spans="1:38" ht="13" x14ac:dyDescent="0.1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</row>
    <row r="189" spans="1:38" ht="13" x14ac:dyDescent="0.1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</row>
    <row r="190" spans="1:38" ht="13" x14ac:dyDescent="0.1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</row>
    <row r="191" spans="1:38" ht="13" x14ac:dyDescent="0.1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</row>
    <row r="192" spans="1:38" ht="13" x14ac:dyDescent="0.1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</row>
    <row r="193" spans="1:38" ht="13" x14ac:dyDescent="0.1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</row>
    <row r="194" spans="1:38" ht="13" x14ac:dyDescent="0.1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</row>
    <row r="195" spans="1:38" ht="13" x14ac:dyDescent="0.1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</row>
    <row r="196" spans="1:38" ht="13" x14ac:dyDescent="0.1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</row>
    <row r="197" spans="1:38" ht="13" x14ac:dyDescent="0.1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</row>
    <row r="198" spans="1:38" ht="13" x14ac:dyDescent="0.1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</row>
    <row r="199" spans="1:38" ht="13" x14ac:dyDescent="0.1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</row>
    <row r="200" spans="1:38" ht="13" x14ac:dyDescent="0.1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</row>
    <row r="201" spans="1:38" ht="13" x14ac:dyDescent="0.1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</row>
    <row r="202" spans="1:38" ht="13" x14ac:dyDescent="0.1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</row>
    <row r="203" spans="1:38" ht="13" x14ac:dyDescent="0.1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</row>
    <row r="204" spans="1:38" ht="13" x14ac:dyDescent="0.1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</row>
    <row r="205" spans="1:38" ht="13" x14ac:dyDescent="0.1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</row>
    <row r="206" spans="1:38" ht="13" x14ac:dyDescent="0.1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</row>
    <row r="207" spans="1:38" ht="13" x14ac:dyDescent="0.1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</row>
    <row r="208" spans="1:38" ht="13" x14ac:dyDescent="0.1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</row>
    <row r="209" spans="1:38" ht="13" x14ac:dyDescent="0.1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</row>
    <row r="210" spans="1:38" ht="13" x14ac:dyDescent="0.1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</row>
    <row r="211" spans="1:38" ht="13" x14ac:dyDescent="0.1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</row>
    <row r="212" spans="1:38" ht="13" x14ac:dyDescent="0.1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</row>
    <row r="213" spans="1:38" ht="13" x14ac:dyDescent="0.1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</row>
    <row r="214" spans="1:38" ht="13" x14ac:dyDescent="0.1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</row>
    <row r="215" spans="1:38" ht="13" x14ac:dyDescent="0.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</row>
    <row r="216" spans="1:38" ht="13" x14ac:dyDescent="0.1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</row>
    <row r="217" spans="1:38" ht="13" x14ac:dyDescent="0.1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</row>
    <row r="218" spans="1:38" ht="13" x14ac:dyDescent="0.1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</row>
    <row r="219" spans="1:38" ht="13" x14ac:dyDescent="0.1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</row>
    <row r="220" spans="1:38" ht="13" x14ac:dyDescent="0.1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</row>
    <row r="221" spans="1:38" ht="13" x14ac:dyDescent="0.1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</row>
    <row r="222" spans="1:38" ht="13" x14ac:dyDescent="0.1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</row>
    <row r="223" spans="1:38" ht="13" x14ac:dyDescent="0.1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</row>
    <row r="224" spans="1:38" ht="13" x14ac:dyDescent="0.1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</row>
    <row r="225" spans="1:38" ht="13" x14ac:dyDescent="0.1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</row>
    <row r="226" spans="1:38" ht="13" x14ac:dyDescent="0.1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</row>
    <row r="227" spans="1:38" ht="13" x14ac:dyDescent="0.1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</row>
    <row r="228" spans="1:38" ht="13" x14ac:dyDescent="0.1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</row>
    <row r="229" spans="1:38" ht="13" x14ac:dyDescent="0.1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</row>
    <row r="230" spans="1:38" ht="13" x14ac:dyDescent="0.1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</row>
    <row r="231" spans="1:38" ht="13" x14ac:dyDescent="0.1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</row>
    <row r="232" spans="1:38" ht="13" x14ac:dyDescent="0.1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</row>
    <row r="233" spans="1:38" ht="13" x14ac:dyDescent="0.1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</row>
    <row r="234" spans="1:38" ht="13" x14ac:dyDescent="0.1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</row>
    <row r="235" spans="1:38" ht="13" x14ac:dyDescent="0.1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</row>
    <row r="236" spans="1:38" ht="13" x14ac:dyDescent="0.1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</row>
    <row r="237" spans="1:38" ht="13" x14ac:dyDescent="0.1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</row>
    <row r="238" spans="1:38" ht="13" x14ac:dyDescent="0.1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</row>
    <row r="239" spans="1:38" ht="13" x14ac:dyDescent="0.1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</row>
    <row r="240" spans="1:38" ht="13" x14ac:dyDescent="0.1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</row>
    <row r="241" spans="1:38" ht="13" x14ac:dyDescent="0.1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</row>
    <row r="242" spans="1:38" ht="13" x14ac:dyDescent="0.1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</row>
    <row r="243" spans="1:38" ht="13" x14ac:dyDescent="0.1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</row>
    <row r="244" spans="1:38" ht="13" x14ac:dyDescent="0.1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</row>
    <row r="245" spans="1:38" ht="13" x14ac:dyDescent="0.1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</row>
    <row r="246" spans="1:38" ht="13" x14ac:dyDescent="0.1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</row>
    <row r="247" spans="1:38" ht="13" x14ac:dyDescent="0.1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</row>
    <row r="248" spans="1:38" ht="13" x14ac:dyDescent="0.1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</row>
    <row r="249" spans="1:38" ht="13" x14ac:dyDescent="0.1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</row>
    <row r="250" spans="1:38" ht="13" x14ac:dyDescent="0.1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</row>
    <row r="251" spans="1:38" ht="13" x14ac:dyDescent="0.1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</row>
    <row r="252" spans="1:38" ht="13" x14ac:dyDescent="0.1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</row>
    <row r="253" spans="1:38" ht="13" x14ac:dyDescent="0.1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</row>
    <row r="254" spans="1:38" ht="13" x14ac:dyDescent="0.1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</row>
    <row r="255" spans="1:38" ht="13" x14ac:dyDescent="0.1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</row>
    <row r="256" spans="1:38" ht="13" x14ac:dyDescent="0.1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</row>
    <row r="257" spans="1:38" ht="13" x14ac:dyDescent="0.1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</row>
    <row r="258" spans="1:38" ht="13" x14ac:dyDescent="0.1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</row>
    <row r="259" spans="1:38" ht="13" x14ac:dyDescent="0.1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</row>
    <row r="260" spans="1:38" ht="13" x14ac:dyDescent="0.1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</row>
    <row r="261" spans="1:38" ht="13" x14ac:dyDescent="0.1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</row>
    <row r="262" spans="1:38" ht="13" x14ac:dyDescent="0.1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</row>
    <row r="263" spans="1:38" ht="13" x14ac:dyDescent="0.1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</row>
    <row r="264" spans="1:38" ht="13" x14ac:dyDescent="0.1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</row>
    <row r="265" spans="1:38" ht="13" x14ac:dyDescent="0.1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</row>
    <row r="266" spans="1:38" ht="13" x14ac:dyDescent="0.1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</row>
    <row r="267" spans="1:38" ht="13" x14ac:dyDescent="0.1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</row>
    <row r="268" spans="1:38" ht="13" x14ac:dyDescent="0.1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</row>
    <row r="269" spans="1:38" ht="13" x14ac:dyDescent="0.1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</row>
    <row r="270" spans="1:38" ht="13" x14ac:dyDescent="0.1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</row>
    <row r="271" spans="1:38" ht="13" x14ac:dyDescent="0.1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</row>
    <row r="272" spans="1:38" ht="13" x14ac:dyDescent="0.1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</row>
    <row r="273" spans="1:38" ht="13" x14ac:dyDescent="0.1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</row>
    <row r="274" spans="1:38" ht="13" x14ac:dyDescent="0.1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</row>
    <row r="275" spans="1:38" ht="13" x14ac:dyDescent="0.1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</row>
    <row r="276" spans="1:38" ht="13" x14ac:dyDescent="0.1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</row>
    <row r="277" spans="1:38" ht="13" x14ac:dyDescent="0.1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</row>
    <row r="278" spans="1:38" ht="13" x14ac:dyDescent="0.1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</row>
    <row r="279" spans="1:38" ht="13" x14ac:dyDescent="0.1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</row>
    <row r="280" spans="1:38" ht="13" x14ac:dyDescent="0.1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</row>
    <row r="281" spans="1:38" ht="13" x14ac:dyDescent="0.1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</row>
    <row r="282" spans="1:38" ht="13" x14ac:dyDescent="0.1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</row>
    <row r="283" spans="1:38" ht="13" x14ac:dyDescent="0.1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</row>
    <row r="284" spans="1:38" ht="13" x14ac:dyDescent="0.1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</row>
    <row r="285" spans="1:38" ht="13" x14ac:dyDescent="0.1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</row>
    <row r="286" spans="1:38" ht="13" x14ac:dyDescent="0.1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</row>
    <row r="287" spans="1:38" ht="13" x14ac:dyDescent="0.1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</row>
    <row r="288" spans="1:38" ht="13" x14ac:dyDescent="0.1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</row>
    <row r="289" spans="1:38" ht="13" x14ac:dyDescent="0.1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</row>
    <row r="290" spans="1:38" ht="13" x14ac:dyDescent="0.1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</row>
    <row r="291" spans="1:38" ht="13" x14ac:dyDescent="0.1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</row>
    <row r="292" spans="1:38" ht="13" x14ac:dyDescent="0.1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</row>
    <row r="293" spans="1:38" ht="13" x14ac:dyDescent="0.1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</row>
    <row r="294" spans="1:38" ht="13" x14ac:dyDescent="0.1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</row>
    <row r="295" spans="1:38" ht="13" x14ac:dyDescent="0.1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</row>
    <row r="296" spans="1:38" ht="13" x14ac:dyDescent="0.1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</row>
    <row r="297" spans="1:38" ht="13" x14ac:dyDescent="0.1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</row>
    <row r="298" spans="1:38" ht="13" x14ac:dyDescent="0.1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</row>
    <row r="299" spans="1:38" ht="13" x14ac:dyDescent="0.1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</row>
    <row r="300" spans="1:38" ht="13" x14ac:dyDescent="0.1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</row>
    <row r="301" spans="1:38" ht="13" x14ac:dyDescent="0.1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</row>
    <row r="302" spans="1:38" ht="13" x14ac:dyDescent="0.1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</row>
    <row r="303" spans="1:38" ht="13" x14ac:dyDescent="0.1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</row>
    <row r="304" spans="1:38" ht="13" x14ac:dyDescent="0.1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</row>
    <row r="305" spans="1:38" ht="13" x14ac:dyDescent="0.1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</row>
    <row r="306" spans="1:38" ht="13" x14ac:dyDescent="0.1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</row>
    <row r="307" spans="1:38" ht="13" x14ac:dyDescent="0.1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</row>
    <row r="308" spans="1:38" ht="13" x14ac:dyDescent="0.1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</row>
    <row r="309" spans="1:38" ht="13" x14ac:dyDescent="0.1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</row>
    <row r="310" spans="1:38" ht="13" x14ac:dyDescent="0.1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</row>
    <row r="311" spans="1:38" ht="13" x14ac:dyDescent="0.1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</row>
    <row r="312" spans="1:38" ht="13" x14ac:dyDescent="0.1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</row>
    <row r="313" spans="1:38" ht="13" x14ac:dyDescent="0.1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</row>
    <row r="314" spans="1:38" ht="13" x14ac:dyDescent="0.1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</row>
    <row r="315" spans="1:38" ht="13" x14ac:dyDescent="0.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</row>
    <row r="316" spans="1:38" ht="13" x14ac:dyDescent="0.1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</row>
    <row r="317" spans="1:38" ht="13" x14ac:dyDescent="0.1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</row>
    <row r="318" spans="1:38" ht="13" x14ac:dyDescent="0.1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</row>
    <row r="319" spans="1:38" ht="13" x14ac:dyDescent="0.1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</row>
    <row r="320" spans="1:38" ht="13" x14ac:dyDescent="0.1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</row>
    <row r="321" spans="1:38" ht="13" x14ac:dyDescent="0.1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</row>
    <row r="322" spans="1:38" ht="13" x14ac:dyDescent="0.1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</row>
    <row r="323" spans="1:38" ht="13" x14ac:dyDescent="0.1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</row>
    <row r="324" spans="1:38" ht="13" x14ac:dyDescent="0.1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</row>
    <row r="325" spans="1:38" ht="13" x14ac:dyDescent="0.1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</row>
    <row r="326" spans="1:38" ht="13" x14ac:dyDescent="0.1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</row>
    <row r="327" spans="1:38" ht="13" x14ac:dyDescent="0.1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</row>
    <row r="328" spans="1:38" ht="13" x14ac:dyDescent="0.1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</row>
    <row r="329" spans="1:38" ht="13" x14ac:dyDescent="0.1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</row>
    <row r="330" spans="1:38" ht="13" x14ac:dyDescent="0.1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</row>
    <row r="331" spans="1:38" ht="13" x14ac:dyDescent="0.1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</row>
    <row r="332" spans="1:38" ht="13" x14ac:dyDescent="0.1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</row>
    <row r="333" spans="1:38" ht="13" x14ac:dyDescent="0.1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</row>
    <row r="334" spans="1:38" ht="13" x14ac:dyDescent="0.1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</row>
    <row r="335" spans="1:38" ht="13" x14ac:dyDescent="0.1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</row>
    <row r="336" spans="1:38" ht="13" x14ac:dyDescent="0.1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</row>
    <row r="337" spans="1:38" ht="13" x14ac:dyDescent="0.1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</row>
    <row r="338" spans="1:38" ht="13" x14ac:dyDescent="0.1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</row>
    <row r="339" spans="1:38" ht="13" x14ac:dyDescent="0.1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</row>
    <row r="340" spans="1:38" ht="13" x14ac:dyDescent="0.1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</row>
    <row r="341" spans="1:38" ht="13" x14ac:dyDescent="0.1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</row>
    <row r="342" spans="1:38" ht="13" x14ac:dyDescent="0.1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</row>
    <row r="343" spans="1:38" ht="13" x14ac:dyDescent="0.1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</row>
    <row r="344" spans="1:38" ht="13" x14ac:dyDescent="0.1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</row>
    <row r="345" spans="1:38" ht="13" x14ac:dyDescent="0.1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</row>
    <row r="346" spans="1:38" ht="13" x14ac:dyDescent="0.1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</row>
    <row r="347" spans="1:38" ht="13" x14ac:dyDescent="0.1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</row>
    <row r="348" spans="1:38" ht="13" x14ac:dyDescent="0.1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</row>
    <row r="349" spans="1:38" ht="13" x14ac:dyDescent="0.1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</row>
    <row r="350" spans="1:38" ht="13" x14ac:dyDescent="0.1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</row>
    <row r="351" spans="1:38" ht="13" x14ac:dyDescent="0.1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</row>
    <row r="352" spans="1:38" ht="13" x14ac:dyDescent="0.1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</row>
    <row r="353" spans="1:38" ht="13" x14ac:dyDescent="0.1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</row>
    <row r="354" spans="1:38" ht="13" x14ac:dyDescent="0.1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</row>
    <row r="355" spans="1:38" ht="13" x14ac:dyDescent="0.1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</row>
    <row r="356" spans="1:38" ht="13" x14ac:dyDescent="0.1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</row>
    <row r="357" spans="1:38" ht="13" x14ac:dyDescent="0.1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</row>
    <row r="358" spans="1:38" ht="13" x14ac:dyDescent="0.1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</row>
    <row r="359" spans="1:38" ht="13" x14ac:dyDescent="0.1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</row>
    <row r="360" spans="1:38" ht="13" x14ac:dyDescent="0.1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</row>
    <row r="361" spans="1:38" ht="13" x14ac:dyDescent="0.1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</row>
    <row r="362" spans="1:38" ht="13" x14ac:dyDescent="0.1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</row>
    <row r="363" spans="1:38" ht="13" x14ac:dyDescent="0.1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</row>
    <row r="364" spans="1:38" ht="13" x14ac:dyDescent="0.1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</row>
    <row r="365" spans="1:38" ht="13" x14ac:dyDescent="0.1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</row>
    <row r="366" spans="1:38" ht="13" x14ac:dyDescent="0.1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</row>
    <row r="367" spans="1:38" ht="13" x14ac:dyDescent="0.1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</row>
    <row r="368" spans="1:38" ht="13" x14ac:dyDescent="0.1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</row>
    <row r="369" spans="1:38" ht="13" x14ac:dyDescent="0.1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</row>
    <row r="370" spans="1:38" ht="13" x14ac:dyDescent="0.1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</row>
    <row r="371" spans="1:38" ht="13" x14ac:dyDescent="0.1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</row>
    <row r="372" spans="1:38" ht="13" x14ac:dyDescent="0.1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</row>
    <row r="373" spans="1:38" ht="13" x14ac:dyDescent="0.1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</row>
    <row r="374" spans="1:38" ht="13" x14ac:dyDescent="0.1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</row>
    <row r="375" spans="1:38" ht="13" x14ac:dyDescent="0.1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</row>
    <row r="376" spans="1:38" ht="13" x14ac:dyDescent="0.1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</row>
    <row r="377" spans="1:38" ht="13" x14ac:dyDescent="0.1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</row>
    <row r="378" spans="1:38" ht="13" x14ac:dyDescent="0.1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</row>
    <row r="379" spans="1:38" ht="13" x14ac:dyDescent="0.1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</row>
    <row r="380" spans="1:38" ht="13" x14ac:dyDescent="0.1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</row>
    <row r="381" spans="1:38" ht="13" x14ac:dyDescent="0.1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</row>
    <row r="382" spans="1:38" ht="13" x14ac:dyDescent="0.1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</row>
    <row r="383" spans="1:38" ht="13" x14ac:dyDescent="0.1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</row>
    <row r="384" spans="1:38" ht="13" x14ac:dyDescent="0.1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</row>
    <row r="385" spans="1:38" ht="13" x14ac:dyDescent="0.1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</row>
    <row r="386" spans="1:38" ht="13" x14ac:dyDescent="0.1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</row>
    <row r="387" spans="1:38" ht="13" x14ac:dyDescent="0.1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</row>
    <row r="388" spans="1:38" ht="13" x14ac:dyDescent="0.1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</row>
    <row r="389" spans="1:38" ht="13" x14ac:dyDescent="0.1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</row>
    <row r="390" spans="1:38" ht="13" x14ac:dyDescent="0.1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</row>
    <row r="391" spans="1:38" ht="13" x14ac:dyDescent="0.1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</row>
    <row r="392" spans="1:38" ht="13" x14ac:dyDescent="0.1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</row>
    <row r="393" spans="1:38" ht="13" x14ac:dyDescent="0.1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</row>
    <row r="394" spans="1:38" ht="13" x14ac:dyDescent="0.1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</row>
    <row r="395" spans="1:38" ht="13" x14ac:dyDescent="0.1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</row>
    <row r="396" spans="1:38" ht="13" x14ac:dyDescent="0.1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</row>
    <row r="397" spans="1:38" ht="13" x14ac:dyDescent="0.1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</row>
    <row r="398" spans="1:38" ht="13" x14ac:dyDescent="0.1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</row>
    <row r="399" spans="1:38" ht="13" x14ac:dyDescent="0.1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</row>
    <row r="400" spans="1:38" ht="13" x14ac:dyDescent="0.1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</row>
    <row r="401" spans="1:38" ht="13" x14ac:dyDescent="0.1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</row>
    <row r="402" spans="1:38" ht="13" x14ac:dyDescent="0.1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</row>
    <row r="403" spans="1:38" ht="13" x14ac:dyDescent="0.1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</row>
    <row r="404" spans="1:38" ht="13" x14ac:dyDescent="0.1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</row>
    <row r="405" spans="1:38" ht="13" x14ac:dyDescent="0.1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</row>
    <row r="406" spans="1:38" ht="13" x14ac:dyDescent="0.1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</row>
    <row r="407" spans="1:38" ht="13" x14ac:dyDescent="0.1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</row>
    <row r="408" spans="1:38" ht="13" x14ac:dyDescent="0.1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</row>
    <row r="409" spans="1:38" ht="13" x14ac:dyDescent="0.1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</row>
    <row r="410" spans="1:38" ht="13" x14ac:dyDescent="0.1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</row>
    <row r="411" spans="1:38" ht="13" x14ac:dyDescent="0.1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</row>
    <row r="412" spans="1:38" ht="13" x14ac:dyDescent="0.1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</row>
    <row r="413" spans="1:38" ht="13" x14ac:dyDescent="0.1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</row>
    <row r="414" spans="1:38" ht="13" x14ac:dyDescent="0.1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</row>
    <row r="415" spans="1:38" ht="13" x14ac:dyDescent="0.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</row>
    <row r="416" spans="1:38" ht="13" x14ac:dyDescent="0.1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</row>
    <row r="417" spans="1:38" ht="13" x14ac:dyDescent="0.1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</row>
    <row r="418" spans="1:38" ht="13" x14ac:dyDescent="0.1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</row>
    <row r="419" spans="1:38" ht="13" x14ac:dyDescent="0.1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</row>
    <row r="420" spans="1:38" ht="13" x14ac:dyDescent="0.1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</row>
    <row r="421" spans="1:38" ht="13" x14ac:dyDescent="0.1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</row>
    <row r="422" spans="1:38" ht="13" x14ac:dyDescent="0.1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</row>
    <row r="423" spans="1:38" ht="13" x14ac:dyDescent="0.1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</row>
    <row r="424" spans="1:38" ht="13" x14ac:dyDescent="0.1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</row>
    <row r="425" spans="1:38" ht="13" x14ac:dyDescent="0.1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</row>
    <row r="426" spans="1:38" ht="13" x14ac:dyDescent="0.1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</row>
    <row r="427" spans="1:38" ht="13" x14ac:dyDescent="0.1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</row>
    <row r="428" spans="1:38" ht="13" x14ac:dyDescent="0.1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</row>
    <row r="429" spans="1:38" ht="13" x14ac:dyDescent="0.1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</row>
    <row r="430" spans="1:38" ht="13" x14ac:dyDescent="0.1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</row>
    <row r="431" spans="1:38" ht="13" x14ac:dyDescent="0.1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</row>
    <row r="432" spans="1:38" ht="13" x14ac:dyDescent="0.1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</row>
    <row r="433" spans="1:38" ht="13" x14ac:dyDescent="0.1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</row>
    <row r="434" spans="1:38" ht="13" x14ac:dyDescent="0.1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</row>
    <row r="435" spans="1:38" ht="13" x14ac:dyDescent="0.1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</row>
    <row r="436" spans="1:38" ht="13" x14ac:dyDescent="0.1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</row>
    <row r="437" spans="1:38" ht="13" x14ac:dyDescent="0.1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</row>
    <row r="438" spans="1:38" ht="13" x14ac:dyDescent="0.1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</row>
    <row r="439" spans="1:38" ht="13" x14ac:dyDescent="0.1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</row>
    <row r="440" spans="1:38" ht="13" x14ac:dyDescent="0.1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</row>
    <row r="441" spans="1:38" ht="13" x14ac:dyDescent="0.1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</row>
    <row r="442" spans="1:38" ht="13" x14ac:dyDescent="0.1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</row>
    <row r="443" spans="1:38" ht="13" x14ac:dyDescent="0.1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</row>
    <row r="444" spans="1:38" ht="13" x14ac:dyDescent="0.1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</row>
    <row r="445" spans="1:38" ht="13" x14ac:dyDescent="0.1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</row>
    <row r="446" spans="1:38" ht="13" x14ac:dyDescent="0.1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</row>
    <row r="447" spans="1:38" ht="13" x14ac:dyDescent="0.1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</row>
    <row r="448" spans="1:38" ht="13" x14ac:dyDescent="0.1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</row>
    <row r="449" spans="1:38" ht="13" x14ac:dyDescent="0.1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</row>
    <row r="450" spans="1:38" ht="13" x14ac:dyDescent="0.1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</row>
    <row r="451" spans="1:38" ht="13" x14ac:dyDescent="0.1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</row>
    <row r="452" spans="1:38" ht="13" x14ac:dyDescent="0.1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</row>
    <row r="453" spans="1:38" ht="13" x14ac:dyDescent="0.1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</row>
    <row r="454" spans="1:38" ht="13" x14ac:dyDescent="0.1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</row>
    <row r="455" spans="1:38" ht="13" x14ac:dyDescent="0.1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</row>
    <row r="456" spans="1:38" ht="13" x14ac:dyDescent="0.1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</row>
    <row r="457" spans="1:38" ht="13" x14ac:dyDescent="0.1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</row>
    <row r="458" spans="1:38" ht="13" x14ac:dyDescent="0.1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</row>
    <row r="459" spans="1:38" ht="13" x14ac:dyDescent="0.1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</row>
    <row r="460" spans="1:38" ht="13" x14ac:dyDescent="0.1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</row>
    <row r="461" spans="1:38" ht="13" x14ac:dyDescent="0.1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</row>
    <row r="462" spans="1:38" ht="13" x14ac:dyDescent="0.1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</row>
    <row r="463" spans="1:38" ht="13" x14ac:dyDescent="0.1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</row>
    <row r="464" spans="1:38" ht="13" x14ac:dyDescent="0.1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</row>
    <row r="465" spans="1:38" ht="13" x14ac:dyDescent="0.1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</row>
    <row r="466" spans="1:38" ht="13" x14ac:dyDescent="0.1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</row>
    <row r="467" spans="1:38" ht="13" x14ac:dyDescent="0.1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</row>
    <row r="468" spans="1:38" ht="13" x14ac:dyDescent="0.1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</row>
    <row r="469" spans="1:38" ht="13" x14ac:dyDescent="0.1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</row>
    <row r="470" spans="1:38" ht="13" x14ac:dyDescent="0.1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</row>
    <row r="471" spans="1:38" ht="13" x14ac:dyDescent="0.1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</row>
    <row r="472" spans="1:38" ht="13" x14ac:dyDescent="0.1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</row>
    <row r="473" spans="1:38" ht="13" x14ac:dyDescent="0.1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</row>
    <row r="474" spans="1:38" ht="13" x14ac:dyDescent="0.1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</row>
    <row r="475" spans="1:38" ht="13" x14ac:dyDescent="0.1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</row>
    <row r="476" spans="1:38" ht="13" x14ac:dyDescent="0.1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</row>
    <row r="477" spans="1:38" ht="13" x14ac:dyDescent="0.1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</row>
    <row r="478" spans="1:38" ht="13" x14ac:dyDescent="0.1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</row>
    <row r="479" spans="1:38" ht="13" x14ac:dyDescent="0.1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</row>
    <row r="480" spans="1:38" ht="13" x14ac:dyDescent="0.1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</row>
    <row r="481" spans="1:38" ht="13" x14ac:dyDescent="0.1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</row>
    <row r="482" spans="1:38" ht="13" x14ac:dyDescent="0.1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</row>
    <row r="483" spans="1:38" ht="13" x14ac:dyDescent="0.1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</row>
    <row r="484" spans="1:38" ht="13" x14ac:dyDescent="0.1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</row>
    <row r="485" spans="1:38" ht="13" x14ac:dyDescent="0.1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</row>
    <row r="486" spans="1:38" ht="13" x14ac:dyDescent="0.1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</row>
    <row r="487" spans="1:38" ht="13" x14ac:dyDescent="0.1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</row>
    <row r="488" spans="1:38" ht="13" x14ac:dyDescent="0.1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</row>
    <row r="489" spans="1:38" ht="13" x14ac:dyDescent="0.1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</row>
    <row r="490" spans="1:38" ht="13" x14ac:dyDescent="0.1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</row>
    <row r="491" spans="1:38" ht="13" x14ac:dyDescent="0.1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</row>
    <row r="492" spans="1:38" ht="13" x14ac:dyDescent="0.1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</row>
    <row r="493" spans="1:38" ht="13" x14ac:dyDescent="0.1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</row>
    <row r="494" spans="1:38" ht="13" x14ac:dyDescent="0.1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</row>
    <row r="495" spans="1:38" ht="13" x14ac:dyDescent="0.1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</row>
    <row r="496" spans="1:38" ht="13" x14ac:dyDescent="0.1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</row>
    <row r="497" spans="1:38" ht="13" x14ac:dyDescent="0.1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</row>
    <row r="498" spans="1:38" ht="13" x14ac:dyDescent="0.1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</row>
    <row r="499" spans="1:38" ht="13" x14ac:dyDescent="0.1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</row>
    <row r="500" spans="1:38" ht="13" x14ac:dyDescent="0.1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</row>
    <row r="501" spans="1:38" ht="13" x14ac:dyDescent="0.1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</row>
    <row r="502" spans="1:38" ht="13" x14ac:dyDescent="0.1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</row>
    <row r="503" spans="1:38" ht="13" x14ac:dyDescent="0.1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</row>
    <row r="504" spans="1:38" ht="13" x14ac:dyDescent="0.1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</row>
    <row r="505" spans="1:38" ht="13" x14ac:dyDescent="0.1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</row>
    <row r="506" spans="1:38" ht="13" x14ac:dyDescent="0.1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</row>
    <row r="507" spans="1:38" ht="13" x14ac:dyDescent="0.1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</row>
    <row r="508" spans="1:38" ht="13" x14ac:dyDescent="0.1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</row>
    <row r="509" spans="1:38" ht="13" x14ac:dyDescent="0.1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</row>
    <row r="510" spans="1:38" ht="13" x14ac:dyDescent="0.1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</row>
    <row r="511" spans="1:38" ht="13" x14ac:dyDescent="0.1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</row>
    <row r="512" spans="1:38" ht="13" x14ac:dyDescent="0.1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</row>
    <row r="513" spans="1:38" ht="13" x14ac:dyDescent="0.1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</row>
    <row r="514" spans="1:38" ht="13" x14ac:dyDescent="0.1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</row>
    <row r="515" spans="1:38" ht="13" x14ac:dyDescent="0.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</row>
    <row r="516" spans="1:38" ht="13" x14ac:dyDescent="0.1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</row>
    <row r="517" spans="1:38" ht="13" x14ac:dyDescent="0.1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</row>
    <row r="518" spans="1:38" ht="13" x14ac:dyDescent="0.1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</row>
    <row r="519" spans="1:38" ht="13" x14ac:dyDescent="0.1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</row>
    <row r="520" spans="1:38" ht="13" x14ac:dyDescent="0.1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</row>
    <row r="521" spans="1:38" ht="13" x14ac:dyDescent="0.1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</row>
    <row r="522" spans="1:38" ht="13" x14ac:dyDescent="0.1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</row>
    <row r="523" spans="1:38" ht="13" x14ac:dyDescent="0.1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</row>
    <row r="524" spans="1:38" ht="13" x14ac:dyDescent="0.1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</row>
    <row r="525" spans="1:38" ht="13" x14ac:dyDescent="0.1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</row>
    <row r="526" spans="1:38" ht="13" x14ac:dyDescent="0.1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</row>
    <row r="527" spans="1:38" ht="13" x14ac:dyDescent="0.1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</row>
    <row r="528" spans="1:38" ht="13" x14ac:dyDescent="0.1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</row>
    <row r="529" spans="1:38" ht="13" x14ac:dyDescent="0.1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</row>
    <row r="530" spans="1:38" ht="13" x14ac:dyDescent="0.1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</row>
    <row r="531" spans="1:38" ht="13" x14ac:dyDescent="0.1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</row>
    <row r="532" spans="1:38" ht="13" x14ac:dyDescent="0.1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</row>
    <row r="533" spans="1:38" ht="13" x14ac:dyDescent="0.1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</row>
    <row r="534" spans="1:38" ht="13" x14ac:dyDescent="0.1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</row>
    <row r="535" spans="1:38" ht="13" x14ac:dyDescent="0.1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</row>
    <row r="536" spans="1:38" ht="13" x14ac:dyDescent="0.1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</row>
    <row r="537" spans="1:38" ht="13" x14ac:dyDescent="0.1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</row>
    <row r="538" spans="1:38" ht="13" x14ac:dyDescent="0.1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</row>
    <row r="539" spans="1:38" ht="13" x14ac:dyDescent="0.1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</row>
    <row r="540" spans="1:38" ht="13" x14ac:dyDescent="0.1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</row>
    <row r="541" spans="1:38" ht="13" x14ac:dyDescent="0.1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</row>
    <row r="542" spans="1:38" ht="13" x14ac:dyDescent="0.1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</row>
    <row r="543" spans="1:38" ht="13" x14ac:dyDescent="0.1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</row>
    <row r="544" spans="1:38" ht="13" x14ac:dyDescent="0.1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</row>
    <row r="545" spans="1:38" ht="13" x14ac:dyDescent="0.1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</row>
    <row r="546" spans="1:38" ht="13" x14ac:dyDescent="0.1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</row>
    <row r="547" spans="1:38" ht="13" x14ac:dyDescent="0.1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</row>
    <row r="548" spans="1:38" ht="13" x14ac:dyDescent="0.1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</row>
    <row r="549" spans="1:38" ht="13" x14ac:dyDescent="0.1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</row>
    <row r="550" spans="1:38" ht="13" x14ac:dyDescent="0.1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</row>
    <row r="551" spans="1:38" ht="13" x14ac:dyDescent="0.1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</row>
    <row r="552" spans="1:38" ht="13" x14ac:dyDescent="0.1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</row>
    <row r="553" spans="1:38" ht="13" x14ac:dyDescent="0.1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</row>
    <row r="554" spans="1:38" ht="13" x14ac:dyDescent="0.1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</row>
    <row r="555" spans="1:38" ht="13" x14ac:dyDescent="0.1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</row>
    <row r="556" spans="1:38" ht="13" x14ac:dyDescent="0.1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</row>
    <row r="557" spans="1:38" ht="13" x14ac:dyDescent="0.1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</row>
    <row r="558" spans="1:38" ht="13" x14ac:dyDescent="0.1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</row>
    <row r="559" spans="1:38" ht="13" x14ac:dyDescent="0.1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</row>
    <row r="560" spans="1:38" ht="13" x14ac:dyDescent="0.1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</row>
    <row r="561" spans="1:38" ht="13" x14ac:dyDescent="0.1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</row>
    <row r="562" spans="1:38" ht="13" x14ac:dyDescent="0.1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</row>
    <row r="563" spans="1:38" ht="13" x14ac:dyDescent="0.1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</row>
    <row r="564" spans="1:38" ht="13" x14ac:dyDescent="0.1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</row>
    <row r="565" spans="1:38" ht="13" x14ac:dyDescent="0.1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</row>
    <row r="566" spans="1:38" ht="13" x14ac:dyDescent="0.1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</row>
    <row r="567" spans="1:38" ht="13" x14ac:dyDescent="0.1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</row>
    <row r="568" spans="1:38" ht="13" x14ac:dyDescent="0.1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</row>
    <row r="569" spans="1:38" ht="13" x14ac:dyDescent="0.1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</row>
    <row r="570" spans="1:38" ht="13" x14ac:dyDescent="0.1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</row>
    <row r="571" spans="1:38" ht="13" x14ac:dyDescent="0.1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</row>
    <row r="572" spans="1:38" ht="13" x14ac:dyDescent="0.1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</row>
    <row r="573" spans="1:38" ht="13" x14ac:dyDescent="0.1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</row>
    <row r="574" spans="1:38" ht="13" x14ac:dyDescent="0.1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</row>
    <row r="575" spans="1:38" ht="13" x14ac:dyDescent="0.1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</row>
    <row r="576" spans="1:38" ht="13" x14ac:dyDescent="0.1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</row>
    <row r="577" spans="1:38" ht="13" x14ac:dyDescent="0.1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</row>
    <row r="578" spans="1:38" ht="13" x14ac:dyDescent="0.1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</row>
    <row r="579" spans="1:38" ht="13" x14ac:dyDescent="0.1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</row>
    <row r="580" spans="1:38" ht="13" x14ac:dyDescent="0.1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</row>
    <row r="581" spans="1:38" ht="13" x14ac:dyDescent="0.1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</row>
    <row r="582" spans="1:38" ht="13" x14ac:dyDescent="0.1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</row>
    <row r="583" spans="1:38" ht="13" x14ac:dyDescent="0.1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</row>
    <row r="584" spans="1:38" ht="13" x14ac:dyDescent="0.1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</row>
    <row r="585" spans="1:38" ht="13" x14ac:dyDescent="0.1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</row>
    <row r="586" spans="1:38" ht="13" x14ac:dyDescent="0.1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</row>
    <row r="587" spans="1:38" ht="13" x14ac:dyDescent="0.1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</row>
    <row r="588" spans="1:38" ht="13" x14ac:dyDescent="0.1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</row>
    <row r="589" spans="1:38" ht="13" x14ac:dyDescent="0.1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</row>
    <row r="590" spans="1:38" ht="13" x14ac:dyDescent="0.1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</row>
    <row r="591" spans="1:38" ht="13" x14ac:dyDescent="0.1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</row>
    <row r="592" spans="1:38" ht="13" x14ac:dyDescent="0.1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</row>
    <row r="593" spans="1:38" ht="13" x14ac:dyDescent="0.1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</row>
    <row r="594" spans="1:38" ht="13" x14ac:dyDescent="0.1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</row>
    <row r="595" spans="1:38" ht="13" x14ac:dyDescent="0.1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</row>
    <row r="596" spans="1:38" ht="13" x14ac:dyDescent="0.1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</row>
    <row r="597" spans="1:38" ht="13" x14ac:dyDescent="0.1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</row>
    <row r="598" spans="1:38" ht="13" x14ac:dyDescent="0.1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</row>
    <row r="599" spans="1:38" ht="13" x14ac:dyDescent="0.1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</row>
    <row r="600" spans="1:38" ht="13" x14ac:dyDescent="0.1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</row>
    <row r="601" spans="1:38" ht="13" x14ac:dyDescent="0.1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</row>
    <row r="602" spans="1:38" ht="13" x14ac:dyDescent="0.1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</row>
    <row r="603" spans="1:38" ht="13" x14ac:dyDescent="0.1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</row>
    <row r="604" spans="1:38" ht="13" x14ac:dyDescent="0.1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</row>
    <row r="605" spans="1:38" ht="13" x14ac:dyDescent="0.1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</row>
    <row r="606" spans="1:38" ht="13" x14ac:dyDescent="0.1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</row>
    <row r="607" spans="1:38" ht="13" x14ac:dyDescent="0.1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</row>
    <row r="608" spans="1:38" ht="13" x14ac:dyDescent="0.1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</row>
    <row r="609" spans="1:38" ht="13" x14ac:dyDescent="0.1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</row>
    <row r="610" spans="1:38" ht="13" x14ac:dyDescent="0.1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</row>
    <row r="611" spans="1:38" ht="13" x14ac:dyDescent="0.1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</row>
    <row r="612" spans="1:38" ht="13" x14ac:dyDescent="0.1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</row>
    <row r="613" spans="1:38" ht="13" x14ac:dyDescent="0.1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</row>
    <row r="614" spans="1:38" ht="13" x14ac:dyDescent="0.1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</row>
    <row r="615" spans="1:38" ht="13" x14ac:dyDescent="0.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</row>
    <row r="616" spans="1:38" ht="13" x14ac:dyDescent="0.1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</row>
    <row r="617" spans="1:38" ht="13" x14ac:dyDescent="0.1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</row>
    <row r="618" spans="1:38" ht="13" x14ac:dyDescent="0.1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</row>
    <row r="619" spans="1:38" ht="13" x14ac:dyDescent="0.1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</row>
    <row r="620" spans="1:38" ht="13" x14ac:dyDescent="0.1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</row>
    <row r="621" spans="1:38" ht="13" x14ac:dyDescent="0.1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</row>
    <row r="622" spans="1:38" ht="13" x14ac:dyDescent="0.1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</row>
    <row r="623" spans="1:38" ht="13" x14ac:dyDescent="0.1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</row>
    <row r="624" spans="1:38" ht="13" x14ac:dyDescent="0.1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</row>
    <row r="625" spans="1:38" ht="13" x14ac:dyDescent="0.1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</row>
    <row r="626" spans="1:38" ht="13" x14ac:dyDescent="0.1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</row>
    <row r="627" spans="1:38" ht="13" x14ac:dyDescent="0.1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</row>
    <row r="628" spans="1:38" ht="13" x14ac:dyDescent="0.1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</row>
    <row r="629" spans="1:38" ht="13" x14ac:dyDescent="0.1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</row>
    <row r="630" spans="1:38" ht="13" x14ac:dyDescent="0.1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</row>
    <row r="631" spans="1:38" ht="13" x14ac:dyDescent="0.1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</row>
    <row r="632" spans="1:38" ht="13" x14ac:dyDescent="0.1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</row>
    <row r="633" spans="1:38" ht="13" x14ac:dyDescent="0.1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</row>
    <row r="634" spans="1:38" ht="13" x14ac:dyDescent="0.1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</row>
    <row r="635" spans="1:38" ht="13" x14ac:dyDescent="0.1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</row>
    <row r="636" spans="1:38" ht="13" x14ac:dyDescent="0.1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</row>
    <row r="637" spans="1:38" ht="13" x14ac:dyDescent="0.1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</row>
    <row r="638" spans="1:38" ht="13" x14ac:dyDescent="0.1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</row>
    <row r="639" spans="1:38" ht="13" x14ac:dyDescent="0.1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</row>
    <row r="640" spans="1:38" ht="13" x14ac:dyDescent="0.1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</row>
    <row r="641" spans="1:38" ht="13" x14ac:dyDescent="0.1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</row>
    <row r="642" spans="1:38" ht="13" x14ac:dyDescent="0.1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</row>
    <row r="643" spans="1:38" ht="13" x14ac:dyDescent="0.1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</row>
    <row r="644" spans="1:38" ht="13" x14ac:dyDescent="0.1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</row>
    <row r="645" spans="1:38" ht="13" x14ac:dyDescent="0.1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</row>
    <row r="646" spans="1:38" ht="13" x14ac:dyDescent="0.1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</row>
    <row r="647" spans="1:38" ht="13" x14ac:dyDescent="0.1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</row>
    <row r="648" spans="1:38" ht="13" x14ac:dyDescent="0.1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</row>
    <row r="649" spans="1:38" ht="13" x14ac:dyDescent="0.1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</row>
    <row r="650" spans="1:38" ht="13" x14ac:dyDescent="0.1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</row>
    <row r="651" spans="1:38" ht="13" x14ac:dyDescent="0.1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</row>
    <row r="652" spans="1:38" ht="13" x14ac:dyDescent="0.1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</row>
    <row r="653" spans="1:38" ht="13" x14ac:dyDescent="0.1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</row>
    <row r="654" spans="1:38" ht="13" x14ac:dyDescent="0.1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</row>
    <row r="655" spans="1:38" ht="13" x14ac:dyDescent="0.1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</row>
    <row r="656" spans="1:38" ht="13" x14ac:dyDescent="0.1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</row>
    <row r="657" spans="1:38" ht="13" x14ac:dyDescent="0.1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</row>
    <row r="658" spans="1:38" ht="13" x14ac:dyDescent="0.1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</row>
    <row r="659" spans="1:38" ht="13" x14ac:dyDescent="0.1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</row>
    <row r="660" spans="1:38" ht="13" x14ac:dyDescent="0.1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</row>
    <row r="661" spans="1:38" ht="13" x14ac:dyDescent="0.1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</row>
    <row r="662" spans="1:38" ht="13" x14ac:dyDescent="0.1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</row>
    <row r="663" spans="1:38" ht="13" x14ac:dyDescent="0.1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</row>
    <row r="664" spans="1:38" ht="13" x14ac:dyDescent="0.1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</row>
    <row r="665" spans="1:38" ht="13" x14ac:dyDescent="0.1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</row>
    <row r="666" spans="1:38" ht="13" x14ac:dyDescent="0.1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</row>
    <row r="667" spans="1:38" ht="13" x14ac:dyDescent="0.1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</row>
    <row r="668" spans="1:38" ht="13" x14ac:dyDescent="0.1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</row>
    <row r="669" spans="1:38" ht="13" x14ac:dyDescent="0.1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</row>
    <row r="670" spans="1:38" ht="13" x14ac:dyDescent="0.1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</row>
    <row r="671" spans="1:38" ht="13" x14ac:dyDescent="0.1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</row>
    <row r="672" spans="1:38" ht="13" x14ac:dyDescent="0.1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</row>
    <row r="673" spans="1:38" ht="13" x14ac:dyDescent="0.1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</row>
    <row r="674" spans="1:38" ht="13" x14ac:dyDescent="0.1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</row>
    <row r="675" spans="1:38" ht="13" x14ac:dyDescent="0.1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</row>
    <row r="676" spans="1:38" ht="13" x14ac:dyDescent="0.1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</row>
    <row r="677" spans="1:38" ht="13" x14ac:dyDescent="0.1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</row>
    <row r="678" spans="1:38" ht="13" x14ac:dyDescent="0.1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</row>
    <row r="679" spans="1:38" ht="13" x14ac:dyDescent="0.1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</row>
    <row r="680" spans="1:38" ht="13" x14ac:dyDescent="0.1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</row>
    <row r="681" spans="1:38" ht="13" x14ac:dyDescent="0.1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</row>
    <row r="682" spans="1:38" ht="13" x14ac:dyDescent="0.1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</row>
    <row r="683" spans="1:38" ht="13" x14ac:dyDescent="0.1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</row>
    <row r="684" spans="1:38" ht="13" x14ac:dyDescent="0.1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</row>
    <row r="685" spans="1:38" ht="13" x14ac:dyDescent="0.1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</row>
    <row r="686" spans="1:38" ht="13" x14ac:dyDescent="0.1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</row>
    <row r="687" spans="1:38" ht="13" x14ac:dyDescent="0.1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</row>
    <row r="688" spans="1:38" ht="13" x14ac:dyDescent="0.1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</row>
    <row r="689" spans="1:38" ht="13" x14ac:dyDescent="0.1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</row>
    <row r="690" spans="1:38" ht="13" x14ac:dyDescent="0.1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</row>
    <row r="691" spans="1:38" ht="13" x14ac:dyDescent="0.1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</row>
    <row r="692" spans="1:38" ht="13" x14ac:dyDescent="0.1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</row>
    <row r="693" spans="1:38" ht="13" x14ac:dyDescent="0.1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</row>
    <row r="694" spans="1:38" ht="13" x14ac:dyDescent="0.1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</row>
    <row r="695" spans="1:38" ht="13" x14ac:dyDescent="0.1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</row>
    <row r="696" spans="1:38" ht="13" x14ac:dyDescent="0.1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</row>
    <row r="697" spans="1:38" ht="13" x14ac:dyDescent="0.1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</row>
    <row r="698" spans="1:38" ht="13" x14ac:dyDescent="0.1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</row>
    <row r="699" spans="1:38" ht="13" x14ac:dyDescent="0.1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</row>
    <row r="700" spans="1:38" ht="13" x14ac:dyDescent="0.1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</row>
    <row r="701" spans="1:38" ht="13" x14ac:dyDescent="0.1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</row>
    <row r="702" spans="1:38" ht="13" x14ac:dyDescent="0.1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</row>
    <row r="703" spans="1:38" ht="13" x14ac:dyDescent="0.1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</row>
    <row r="704" spans="1:38" ht="13" x14ac:dyDescent="0.1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</row>
    <row r="705" spans="1:38" ht="13" x14ac:dyDescent="0.1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</row>
    <row r="706" spans="1:38" ht="13" x14ac:dyDescent="0.1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</row>
    <row r="707" spans="1:38" ht="13" x14ac:dyDescent="0.1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</row>
    <row r="708" spans="1:38" ht="13" x14ac:dyDescent="0.1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</row>
    <row r="709" spans="1:38" ht="13" x14ac:dyDescent="0.1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</row>
    <row r="710" spans="1:38" ht="13" x14ac:dyDescent="0.1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</row>
    <row r="711" spans="1:38" ht="13" x14ac:dyDescent="0.1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</row>
    <row r="712" spans="1:38" ht="13" x14ac:dyDescent="0.1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</row>
    <row r="713" spans="1:38" ht="13" x14ac:dyDescent="0.1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</row>
    <row r="714" spans="1:38" ht="13" x14ac:dyDescent="0.1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</row>
    <row r="715" spans="1:38" ht="13" x14ac:dyDescent="0.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</row>
    <row r="716" spans="1:38" ht="13" x14ac:dyDescent="0.1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</row>
    <row r="717" spans="1:38" ht="13" x14ac:dyDescent="0.1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</row>
    <row r="718" spans="1:38" ht="13" x14ac:dyDescent="0.1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</row>
    <row r="719" spans="1:38" ht="13" x14ac:dyDescent="0.1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</row>
    <row r="720" spans="1:38" ht="13" x14ac:dyDescent="0.1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</row>
    <row r="721" spans="1:38" ht="13" x14ac:dyDescent="0.1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</row>
    <row r="722" spans="1:38" ht="13" x14ac:dyDescent="0.1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</row>
    <row r="723" spans="1:38" ht="13" x14ac:dyDescent="0.1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</row>
    <row r="724" spans="1:38" ht="13" x14ac:dyDescent="0.1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</row>
    <row r="725" spans="1:38" ht="13" x14ac:dyDescent="0.1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</row>
    <row r="726" spans="1:38" ht="13" x14ac:dyDescent="0.1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</row>
    <row r="727" spans="1:38" ht="13" x14ac:dyDescent="0.1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</row>
    <row r="728" spans="1:38" ht="13" x14ac:dyDescent="0.1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</row>
    <row r="729" spans="1:38" ht="13" x14ac:dyDescent="0.1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</row>
    <row r="730" spans="1:38" ht="13" x14ac:dyDescent="0.1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</row>
    <row r="731" spans="1:38" ht="13" x14ac:dyDescent="0.1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</row>
    <row r="732" spans="1:38" ht="13" x14ac:dyDescent="0.1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</row>
    <row r="733" spans="1:38" ht="13" x14ac:dyDescent="0.1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</row>
    <row r="734" spans="1:38" ht="13" x14ac:dyDescent="0.1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</row>
    <row r="735" spans="1:38" ht="13" x14ac:dyDescent="0.1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</row>
    <row r="736" spans="1:38" ht="13" x14ac:dyDescent="0.1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</row>
    <row r="737" spans="1:38" ht="13" x14ac:dyDescent="0.1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</row>
    <row r="738" spans="1:38" ht="13" x14ac:dyDescent="0.1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</row>
    <row r="739" spans="1:38" ht="13" x14ac:dyDescent="0.1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</row>
    <row r="740" spans="1:38" ht="13" x14ac:dyDescent="0.1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</row>
    <row r="741" spans="1:38" ht="13" x14ac:dyDescent="0.1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</row>
    <row r="742" spans="1:38" ht="13" x14ac:dyDescent="0.1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</row>
    <row r="743" spans="1:38" ht="13" x14ac:dyDescent="0.1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</row>
    <row r="744" spans="1:38" ht="13" x14ac:dyDescent="0.1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</row>
    <row r="745" spans="1:38" ht="13" x14ac:dyDescent="0.1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</row>
    <row r="746" spans="1:38" ht="13" x14ac:dyDescent="0.1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</row>
    <row r="747" spans="1:38" ht="13" x14ac:dyDescent="0.1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</row>
    <row r="748" spans="1:38" ht="13" x14ac:dyDescent="0.1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</row>
    <row r="749" spans="1:38" ht="13" x14ac:dyDescent="0.1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</row>
    <row r="750" spans="1:38" ht="13" x14ac:dyDescent="0.1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</row>
    <row r="751" spans="1:38" ht="13" x14ac:dyDescent="0.1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</row>
    <row r="752" spans="1:38" ht="13" x14ac:dyDescent="0.1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</row>
    <row r="753" spans="1:38" ht="13" x14ac:dyDescent="0.1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</row>
    <row r="754" spans="1:38" ht="13" x14ac:dyDescent="0.1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</row>
    <row r="755" spans="1:38" ht="13" x14ac:dyDescent="0.1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</row>
    <row r="756" spans="1:38" ht="13" x14ac:dyDescent="0.1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</row>
    <row r="757" spans="1:38" ht="13" x14ac:dyDescent="0.1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</row>
    <row r="758" spans="1:38" ht="13" x14ac:dyDescent="0.1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</row>
    <row r="759" spans="1:38" ht="13" x14ac:dyDescent="0.1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</row>
    <row r="760" spans="1:38" ht="13" x14ac:dyDescent="0.1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</row>
    <row r="761" spans="1:38" ht="13" x14ac:dyDescent="0.1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</row>
    <row r="762" spans="1:38" ht="13" x14ac:dyDescent="0.1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</row>
    <row r="763" spans="1:38" ht="13" x14ac:dyDescent="0.1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</row>
    <row r="764" spans="1:38" ht="13" x14ac:dyDescent="0.1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</row>
    <row r="765" spans="1:38" ht="13" x14ac:dyDescent="0.1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</row>
    <row r="766" spans="1:38" ht="13" x14ac:dyDescent="0.1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</row>
    <row r="767" spans="1:38" ht="13" x14ac:dyDescent="0.1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</row>
    <row r="768" spans="1:38" ht="13" x14ac:dyDescent="0.1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</row>
    <row r="769" spans="1:38" ht="13" x14ac:dyDescent="0.1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</row>
    <row r="770" spans="1:38" ht="13" x14ac:dyDescent="0.1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</row>
    <row r="771" spans="1:38" ht="13" x14ac:dyDescent="0.1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</row>
    <row r="772" spans="1:38" ht="13" x14ac:dyDescent="0.1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</row>
    <row r="773" spans="1:38" ht="13" x14ac:dyDescent="0.1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</row>
    <row r="774" spans="1:38" ht="13" x14ac:dyDescent="0.1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</row>
    <row r="775" spans="1:38" ht="13" x14ac:dyDescent="0.1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</row>
    <row r="776" spans="1:38" ht="13" x14ac:dyDescent="0.1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</row>
    <row r="777" spans="1:38" ht="13" x14ac:dyDescent="0.1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</row>
    <row r="778" spans="1:38" ht="13" x14ac:dyDescent="0.1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</row>
    <row r="779" spans="1:38" ht="13" x14ac:dyDescent="0.1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</row>
    <row r="780" spans="1:38" ht="13" x14ac:dyDescent="0.1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</row>
    <row r="781" spans="1:38" ht="13" x14ac:dyDescent="0.1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</row>
    <row r="782" spans="1:38" ht="13" x14ac:dyDescent="0.1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</row>
    <row r="783" spans="1:38" ht="13" x14ac:dyDescent="0.1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</row>
    <row r="784" spans="1:38" ht="13" x14ac:dyDescent="0.1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</row>
    <row r="785" spans="1:38" ht="13" x14ac:dyDescent="0.1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</row>
    <row r="786" spans="1:38" ht="13" x14ac:dyDescent="0.1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</row>
    <row r="787" spans="1:38" ht="13" x14ac:dyDescent="0.1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</row>
    <row r="788" spans="1:38" ht="13" x14ac:dyDescent="0.1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</row>
    <row r="789" spans="1:38" ht="13" x14ac:dyDescent="0.1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</row>
    <row r="790" spans="1:38" ht="13" x14ac:dyDescent="0.1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</row>
    <row r="791" spans="1:38" ht="13" x14ac:dyDescent="0.1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</row>
    <row r="792" spans="1:38" ht="13" x14ac:dyDescent="0.1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</row>
    <row r="793" spans="1:38" ht="13" x14ac:dyDescent="0.1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</row>
    <row r="794" spans="1:38" ht="13" x14ac:dyDescent="0.1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</row>
    <row r="795" spans="1:38" ht="13" x14ac:dyDescent="0.1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</row>
    <row r="796" spans="1:38" ht="13" x14ac:dyDescent="0.1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</row>
    <row r="797" spans="1:38" ht="13" x14ac:dyDescent="0.1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</row>
    <row r="798" spans="1:38" ht="13" x14ac:dyDescent="0.1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</row>
    <row r="799" spans="1:38" ht="13" x14ac:dyDescent="0.1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</row>
    <row r="800" spans="1:38" ht="13" x14ac:dyDescent="0.1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</row>
    <row r="801" spans="1:38" ht="13" x14ac:dyDescent="0.1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</row>
    <row r="802" spans="1:38" ht="13" x14ac:dyDescent="0.1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</row>
    <row r="803" spans="1:38" ht="13" x14ac:dyDescent="0.1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</row>
    <row r="804" spans="1:38" ht="13" x14ac:dyDescent="0.1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</row>
    <row r="805" spans="1:38" ht="13" x14ac:dyDescent="0.1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</row>
    <row r="806" spans="1:38" ht="13" x14ac:dyDescent="0.1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</row>
    <row r="807" spans="1:38" ht="13" x14ac:dyDescent="0.1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</row>
    <row r="808" spans="1:38" ht="13" x14ac:dyDescent="0.1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</row>
    <row r="809" spans="1:38" ht="13" x14ac:dyDescent="0.1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</row>
    <row r="810" spans="1:38" ht="13" x14ac:dyDescent="0.1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</row>
    <row r="811" spans="1:38" ht="13" x14ac:dyDescent="0.1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</row>
    <row r="812" spans="1:38" ht="13" x14ac:dyDescent="0.1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</row>
    <row r="813" spans="1:38" ht="13" x14ac:dyDescent="0.1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</row>
    <row r="814" spans="1:38" ht="13" x14ac:dyDescent="0.1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</row>
    <row r="815" spans="1:38" ht="13" x14ac:dyDescent="0.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</row>
    <row r="816" spans="1:38" ht="13" x14ac:dyDescent="0.1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</row>
    <row r="817" spans="1:38" ht="13" x14ac:dyDescent="0.1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</row>
    <row r="818" spans="1:38" ht="13" x14ac:dyDescent="0.1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</row>
    <row r="819" spans="1:38" ht="13" x14ac:dyDescent="0.1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</row>
    <row r="820" spans="1:38" ht="13" x14ac:dyDescent="0.1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</row>
    <row r="821" spans="1:38" ht="13" x14ac:dyDescent="0.1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</row>
    <row r="822" spans="1:38" ht="13" x14ac:dyDescent="0.1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</row>
    <row r="823" spans="1:38" ht="13" x14ac:dyDescent="0.1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</row>
    <row r="824" spans="1:38" ht="13" x14ac:dyDescent="0.1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</row>
    <row r="825" spans="1:38" ht="13" x14ac:dyDescent="0.1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</row>
    <row r="826" spans="1:38" ht="13" x14ac:dyDescent="0.1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</row>
    <row r="827" spans="1:38" ht="13" x14ac:dyDescent="0.1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</row>
    <row r="828" spans="1:38" ht="13" x14ac:dyDescent="0.1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</row>
    <row r="829" spans="1:38" ht="13" x14ac:dyDescent="0.1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</row>
    <row r="830" spans="1:38" ht="13" x14ac:dyDescent="0.1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</row>
    <row r="831" spans="1:38" ht="13" x14ac:dyDescent="0.1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</row>
    <row r="832" spans="1:38" ht="13" x14ac:dyDescent="0.1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</row>
    <row r="833" spans="1:38" ht="13" x14ac:dyDescent="0.1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</row>
    <row r="834" spans="1:38" ht="13" x14ac:dyDescent="0.1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</row>
    <row r="835" spans="1:38" ht="13" x14ac:dyDescent="0.1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</row>
    <row r="836" spans="1:38" ht="13" x14ac:dyDescent="0.1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</row>
    <row r="837" spans="1:38" ht="13" x14ac:dyDescent="0.1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</row>
    <row r="838" spans="1:38" ht="13" x14ac:dyDescent="0.1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</row>
    <row r="839" spans="1:38" ht="13" x14ac:dyDescent="0.1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</row>
    <row r="840" spans="1:38" ht="13" x14ac:dyDescent="0.1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</row>
    <row r="841" spans="1:38" ht="13" x14ac:dyDescent="0.1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</row>
    <row r="842" spans="1:38" ht="13" x14ac:dyDescent="0.1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</row>
    <row r="843" spans="1:38" ht="13" x14ac:dyDescent="0.1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</row>
    <row r="844" spans="1:38" ht="13" x14ac:dyDescent="0.1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</row>
    <row r="845" spans="1:38" ht="13" x14ac:dyDescent="0.1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</row>
    <row r="846" spans="1:38" ht="13" x14ac:dyDescent="0.1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</row>
    <row r="847" spans="1:38" ht="13" x14ac:dyDescent="0.1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</row>
    <row r="848" spans="1:38" ht="13" x14ac:dyDescent="0.1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</row>
    <row r="849" spans="1:38" ht="13" x14ac:dyDescent="0.1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</row>
    <row r="850" spans="1:38" ht="13" x14ac:dyDescent="0.1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</row>
    <row r="851" spans="1:38" ht="13" x14ac:dyDescent="0.1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</row>
    <row r="852" spans="1:38" ht="13" x14ac:dyDescent="0.1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</row>
    <row r="853" spans="1:38" ht="13" x14ac:dyDescent="0.1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</row>
    <row r="854" spans="1:38" ht="13" x14ac:dyDescent="0.1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</row>
    <row r="855" spans="1:38" ht="13" x14ac:dyDescent="0.1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</row>
    <row r="856" spans="1:38" ht="13" x14ac:dyDescent="0.1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</row>
    <row r="857" spans="1:38" ht="13" x14ac:dyDescent="0.1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</row>
    <row r="858" spans="1:38" ht="13" x14ac:dyDescent="0.1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</row>
    <row r="859" spans="1:38" ht="13" x14ac:dyDescent="0.1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</row>
    <row r="860" spans="1:38" ht="13" x14ac:dyDescent="0.1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</row>
    <row r="861" spans="1:38" ht="13" x14ac:dyDescent="0.1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</row>
    <row r="862" spans="1:38" ht="13" x14ac:dyDescent="0.1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</row>
    <row r="863" spans="1:38" ht="13" x14ac:dyDescent="0.1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</row>
    <row r="864" spans="1:38" ht="13" x14ac:dyDescent="0.1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</row>
    <row r="865" spans="1:38" ht="13" x14ac:dyDescent="0.1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</row>
    <row r="866" spans="1:38" ht="13" x14ac:dyDescent="0.1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</row>
    <row r="867" spans="1:38" ht="13" x14ac:dyDescent="0.1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</row>
    <row r="868" spans="1:38" ht="13" x14ac:dyDescent="0.1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</row>
    <row r="869" spans="1:38" ht="13" x14ac:dyDescent="0.1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</row>
    <row r="870" spans="1:38" ht="13" x14ac:dyDescent="0.1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</row>
    <row r="871" spans="1:38" ht="13" x14ac:dyDescent="0.1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</row>
    <row r="872" spans="1:38" ht="13" x14ac:dyDescent="0.1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</row>
    <row r="873" spans="1:38" ht="13" x14ac:dyDescent="0.1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</row>
    <row r="874" spans="1:38" ht="13" x14ac:dyDescent="0.1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</row>
    <row r="875" spans="1:38" ht="13" x14ac:dyDescent="0.1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</row>
    <row r="876" spans="1:38" ht="13" x14ac:dyDescent="0.1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</row>
    <row r="877" spans="1:38" ht="13" x14ac:dyDescent="0.1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</row>
    <row r="878" spans="1:38" ht="13" x14ac:dyDescent="0.1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</row>
    <row r="879" spans="1:38" ht="13" x14ac:dyDescent="0.1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</row>
    <row r="880" spans="1:38" ht="13" x14ac:dyDescent="0.1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</row>
    <row r="881" spans="1:38" ht="13" x14ac:dyDescent="0.1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</row>
    <row r="882" spans="1:38" ht="13" x14ac:dyDescent="0.1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</row>
    <row r="883" spans="1:38" ht="13" x14ac:dyDescent="0.1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</row>
    <row r="884" spans="1:38" ht="13" x14ac:dyDescent="0.1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</row>
    <row r="885" spans="1:38" ht="13" x14ac:dyDescent="0.1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</row>
    <row r="886" spans="1:38" ht="13" x14ac:dyDescent="0.1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</row>
    <row r="887" spans="1:38" ht="13" x14ac:dyDescent="0.1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</row>
    <row r="888" spans="1:38" ht="13" x14ac:dyDescent="0.1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</row>
    <row r="889" spans="1:38" ht="13" x14ac:dyDescent="0.1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</row>
    <row r="890" spans="1:38" ht="13" x14ac:dyDescent="0.1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</row>
    <row r="891" spans="1:38" ht="13" x14ac:dyDescent="0.1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</row>
    <row r="892" spans="1:38" ht="13" x14ac:dyDescent="0.1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</row>
    <row r="893" spans="1:38" ht="13" x14ac:dyDescent="0.1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</row>
    <row r="894" spans="1:38" ht="13" x14ac:dyDescent="0.1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</row>
    <row r="895" spans="1:38" ht="13" x14ac:dyDescent="0.1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</row>
    <row r="896" spans="1:38" ht="13" x14ac:dyDescent="0.1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</row>
    <row r="897" spans="1:38" ht="13" x14ac:dyDescent="0.1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</row>
    <row r="898" spans="1:38" ht="13" x14ac:dyDescent="0.1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</row>
    <row r="899" spans="1:38" ht="13" x14ac:dyDescent="0.1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</row>
    <row r="900" spans="1:38" ht="13" x14ac:dyDescent="0.1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</row>
    <row r="901" spans="1:38" ht="13" x14ac:dyDescent="0.1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</row>
    <row r="902" spans="1:38" ht="13" x14ac:dyDescent="0.1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</row>
    <row r="903" spans="1:38" ht="13" x14ac:dyDescent="0.1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</row>
    <row r="904" spans="1:38" ht="13" x14ac:dyDescent="0.1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</row>
    <row r="905" spans="1:38" ht="13" x14ac:dyDescent="0.1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</row>
    <row r="906" spans="1:38" ht="13" x14ac:dyDescent="0.1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</row>
    <row r="907" spans="1:38" ht="13" x14ac:dyDescent="0.1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</row>
    <row r="908" spans="1:38" ht="13" x14ac:dyDescent="0.1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</row>
    <row r="909" spans="1:38" ht="13" x14ac:dyDescent="0.1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</row>
    <row r="910" spans="1:38" ht="13" x14ac:dyDescent="0.1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</row>
    <row r="911" spans="1:38" ht="13" x14ac:dyDescent="0.1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</row>
    <row r="912" spans="1:38" ht="13" x14ac:dyDescent="0.1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</row>
    <row r="913" spans="1:38" ht="13" x14ac:dyDescent="0.1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</row>
    <row r="914" spans="1:38" ht="13" x14ac:dyDescent="0.1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</row>
    <row r="915" spans="1:38" ht="13" x14ac:dyDescent="0.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</row>
    <row r="916" spans="1:38" ht="13" x14ac:dyDescent="0.1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</row>
    <row r="917" spans="1:38" ht="13" x14ac:dyDescent="0.1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</row>
    <row r="918" spans="1:38" ht="13" x14ac:dyDescent="0.1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</row>
    <row r="919" spans="1:38" ht="13" x14ac:dyDescent="0.1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</row>
    <row r="920" spans="1:38" ht="13" x14ac:dyDescent="0.1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</row>
    <row r="921" spans="1:38" ht="13" x14ac:dyDescent="0.1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</row>
    <row r="922" spans="1:38" ht="13" x14ac:dyDescent="0.1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</row>
    <row r="923" spans="1:38" ht="13" x14ac:dyDescent="0.1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</row>
    <row r="924" spans="1:38" ht="13" x14ac:dyDescent="0.1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</row>
    <row r="925" spans="1:38" ht="13" x14ac:dyDescent="0.1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</row>
    <row r="926" spans="1:38" ht="13" x14ac:dyDescent="0.1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</row>
    <row r="927" spans="1:38" ht="13" x14ac:dyDescent="0.1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</row>
    <row r="928" spans="1:38" ht="13" x14ac:dyDescent="0.1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</row>
    <row r="929" spans="1:38" ht="13" x14ac:dyDescent="0.1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</row>
    <row r="930" spans="1:38" ht="13" x14ac:dyDescent="0.1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</row>
    <row r="931" spans="1:38" ht="13" x14ac:dyDescent="0.1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</row>
    <row r="932" spans="1:38" ht="13" x14ac:dyDescent="0.1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</row>
    <row r="933" spans="1:38" ht="13" x14ac:dyDescent="0.1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</row>
    <row r="934" spans="1:38" ht="13" x14ac:dyDescent="0.1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</row>
    <row r="935" spans="1:38" ht="13" x14ac:dyDescent="0.1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</row>
    <row r="936" spans="1:38" ht="13" x14ac:dyDescent="0.1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</row>
    <row r="937" spans="1:38" ht="13" x14ac:dyDescent="0.1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</row>
    <row r="938" spans="1:38" ht="13" x14ac:dyDescent="0.1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</row>
    <row r="939" spans="1:38" ht="13" x14ac:dyDescent="0.1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</row>
    <row r="940" spans="1:38" ht="13" x14ac:dyDescent="0.1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</row>
    <row r="941" spans="1:38" ht="13" x14ac:dyDescent="0.1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</row>
    <row r="942" spans="1:38" ht="13" x14ac:dyDescent="0.1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</row>
    <row r="943" spans="1:38" ht="13" x14ac:dyDescent="0.1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</row>
    <row r="944" spans="1:38" ht="13" x14ac:dyDescent="0.1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</row>
    <row r="945" spans="1:38" ht="13" x14ac:dyDescent="0.1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</row>
    <row r="946" spans="1:38" ht="13" x14ac:dyDescent="0.1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</row>
    <row r="947" spans="1:38" ht="13" x14ac:dyDescent="0.1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</row>
    <row r="948" spans="1:38" ht="13" x14ac:dyDescent="0.1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</row>
    <row r="949" spans="1:38" ht="13" x14ac:dyDescent="0.1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</row>
    <row r="950" spans="1:38" ht="13" x14ac:dyDescent="0.1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</row>
    <row r="951" spans="1:38" ht="13" x14ac:dyDescent="0.1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</row>
    <row r="952" spans="1:38" ht="13" x14ac:dyDescent="0.1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</row>
    <row r="953" spans="1:38" ht="13" x14ac:dyDescent="0.1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</row>
    <row r="954" spans="1:38" ht="13" x14ac:dyDescent="0.1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</row>
    <row r="955" spans="1:38" ht="13" x14ac:dyDescent="0.1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</row>
    <row r="956" spans="1:38" ht="13" x14ac:dyDescent="0.1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</row>
    <row r="957" spans="1:38" ht="13" x14ac:dyDescent="0.1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</row>
    <row r="958" spans="1:38" ht="13" x14ac:dyDescent="0.1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</row>
    <row r="959" spans="1:38" ht="13" x14ac:dyDescent="0.1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</row>
    <row r="960" spans="1:38" ht="13" x14ac:dyDescent="0.1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</row>
    <row r="961" spans="1:38" ht="13" x14ac:dyDescent="0.1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</row>
    <row r="962" spans="1:38" ht="13" x14ac:dyDescent="0.1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</row>
    <row r="963" spans="1:38" ht="13" x14ac:dyDescent="0.1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</row>
    <row r="964" spans="1:38" ht="13" x14ac:dyDescent="0.1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</row>
    <row r="965" spans="1:38" ht="13" x14ac:dyDescent="0.1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</row>
    <row r="966" spans="1:38" ht="13" x14ac:dyDescent="0.1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</row>
    <row r="967" spans="1:38" ht="13" x14ac:dyDescent="0.1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</row>
    <row r="968" spans="1:38" ht="13" x14ac:dyDescent="0.1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</row>
    <row r="969" spans="1:38" ht="13" x14ac:dyDescent="0.1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</row>
    <row r="970" spans="1:38" ht="13" x14ac:dyDescent="0.1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</row>
    <row r="971" spans="1:38" ht="13" x14ac:dyDescent="0.1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</row>
    <row r="972" spans="1:38" ht="13" x14ac:dyDescent="0.1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</row>
    <row r="973" spans="1:38" ht="13" x14ac:dyDescent="0.1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</row>
    <row r="974" spans="1:38" ht="13" x14ac:dyDescent="0.1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</row>
    <row r="975" spans="1:38" ht="13" x14ac:dyDescent="0.1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</row>
    <row r="976" spans="1:38" ht="13" x14ac:dyDescent="0.1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</row>
    <row r="977" spans="1:38" ht="13" x14ac:dyDescent="0.1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</row>
    <row r="978" spans="1:38" ht="13" x14ac:dyDescent="0.1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</row>
    <row r="979" spans="1:38" ht="13" x14ac:dyDescent="0.1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</row>
    <row r="980" spans="1:38" ht="13" x14ac:dyDescent="0.1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</row>
    <row r="981" spans="1:38" ht="13" x14ac:dyDescent="0.1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</row>
    <row r="982" spans="1:38" ht="13" x14ac:dyDescent="0.1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</row>
    <row r="983" spans="1:38" ht="13" x14ac:dyDescent="0.1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</row>
    <row r="984" spans="1:38" ht="13" x14ac:dyDescent="0.1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</row>
    <row r="985" spans="1:38" ht="13" x14ac:dyDescent="0.1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</row>
    <row r="986" spans="1:38" ht="13" x14ac:dyDescent="0.1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</row>
    <row r="987" spans="1:38" ht="13" x14ac:dyDescent="0.1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</row>
    <row r="988" spans="1:38" ht="13" x14ac:dyDescent="0.1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</row>
    <row r="989" spans="1:38" ht="13" x14ac:dyDescent="0.1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</row>
    <row r="990" spans="1:38" ht="13" x14ac:dyDescent="0.1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</row>
    <row r="991" spans="1:38" ht="13" x14ac:dyDescent="0.1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"/>
  <sheetViews>
    <sheetView tabSelected="1" workbookViewId="0">
      <selection activeCell="T59" sqref="T59"/>
    </sheetView>
  </sheetViews>
  <sheetFormatPr baseColWidth="10" defaultRowHeight="13" x14ac:dyDescent="0.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November Week 1</vt:lpstr>
      <vt:lpstr>November Week 2</vt:lpstr>
      <vt:lpstr>November Week 3</vt:lpstr>
      <vt:lpstr>November Week 4</vt:lpstr>
      <vt:lpstr>Total November</vt:lpstr>
      <vt:lpstr>Charts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2019-02-18T15:44:56Z</dcterms:created>
  <dcterms:modified xsi:type="dcterms:W3CDTF">2019-02-18T16:24:47Z</dcterms:modified>
</cp:coreProperties>
</file>