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https://gtvault.sharepoint.com/sites/CSE-6242-Project-Team134/Shared Documents/DataDictionary/"/>
    </mc:Choice>
  </mc:AlternateContent>
  <xr:revisionPtr revIDLastSave="663" documentId="8_{16C57047-7B8C-4259-A7C6-72F0FE6BD4AF}" xr6:coauthVersionLast="47" xr6:coauthVersionMax="47" xr10:uidLastSave="{CC61B8CA-CAD4-5D45-9BD1-E6ACECCFBE87}"/>
  <bookViews>
    <workbookView xWindow="0" yWindow="500" windowWidth="28800" windowHeight="15720" xr2:uid="{00000000-000D-0000-FFFF-FFFF00000000}"/>
  </bookViews>
  <sheets>
    <sheet name="DataDictionary" sheetId="1" r:id="rId1"/>
  </sheets>
  <definedNames>
    <definedName name="_xlnm._FilterDatabase" localSheetId="0" hidden="1">DataDictionary!$A$1:$P$318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7" i="1" l="1"/>
  <c r="N177" i="1" s="1"/>
  <c r="I176" i="1"/>
  <c r="N176" i="1" s="1"/>
  <c r="I175" i="1"/>
  <c r="N175" i="1" s="1"/>
  <c r="I174" i="1"/>
  <c r="N174" i="1" s="1"/>
  <c r="I173" i="1"/>
  <c r="N173" i="1" s="1"/>
  <c r="I172" i="1"/>
  <c r="N172" i="1" s="1"/>
  <c r="N171" i="1"/>
  <c r="I217" i="1"/>
  <c r="N217" i="1" s="1"/>
  <c r="O217" i="1" s="1"/>
  <c r="I170" i="1"/>
  <c r="N170" i="1" s="1"/>
  <c r="N169" i="1"/>
  <c r="I168" i="1"/>
  <c r="N168" i="1" s="1"/>
  <c r="N167" i="1"/>
  <c r="I166" i="1"/>
  <c r="N166" i="1" s="1"/>
  <c r="N165" i="1"/>
  <c r="I164" i="1"/>
  <c r="N164" i="1" s="1"/>
  <c r="I215" i="1"/>
  <c r="N215" i="1" s="1"/>
  <c r="O215" i="1" s="1"/>
  <c r="I317" i="1"/>
  <c r="N317" i="1" s="1"/>
  <c r="O317" i="1" s="1"/>
  <c r="N315" i="1"/>
  <c r="O315" i="1" s="1"/>
  <c r="I314" i="1"/>
  <c r="N314" i="1" s="1"/>
  <c r="O314" i="1" s="1"/>
  <c r="I313" i="1"/>
  <c r="N313" i="1" s="1"/>
  <c r="O313" i="1" s="1"/>
  <c r="I312" i="1"/>
  <c r="N312" i="1" s="1"/>
  <c r="O312" i="1" s="1"/>
  <c r="I311" i="1"/>
  <c r="N311" i="1" s="1"/>
  <c r="O311" i="1" s="1"/>
  <c r="I310" i="1"/>
  <c r="N310" i="1" s="1"/>
  <c r="O310" i="1" s="1"/>
  <c r="I309" i="1"/>
  <c r="N309" i="1" s="1"/>
  <c r="O309" i="1" s="1"/>
  <c r="I308" i="1"/>
  <c r="N308" i="1" s="1"/>
  <c r="O308" i="1" s="1"/>
  <c r="I306" i="1"/>
  <c r="N306" i="1" s="1"/>
  <c r="O306" i="1" s="1"/>
  <c r="I305" i="1"/>
  <c r="N305" i="1" s="1"/>
  <c r="O305" i="1" s="1"/>
  <c r="I304" i="1"/>
  <c r="N304" i="1" s="1"/>
  <c r="O304" i="1" s="1"/>
  <c r="I303" i="1"/>
  <c r="N303" i="1" s="1"/>
  <c r="O303" i="1" s="1"/>
  <c r="I301" i="1"/>
  <c r="N301" i="1" s="1"/>
  <c r="O301" i="1" s="1"/>
  <c r="I299" i="1"/>
  <c r="N299" i="1" s="1"/>
  <c r="O299" i="1" s="1"/>
  <c r="I298" i="1"/>
  <c r="N298" i="1" s="1"/>
  <c r="O298" i="1" s="1"/>
  <c r="I296" i="1"/>
  <c r="N296" i="1" s="1"/>
  <c r="O296" i="1" s="1"/>
  <c r="N295" i="1"/>
  <c r="O295" i="1" s="1"/>
  <c r="I294" i="1"/>
  <c r="N294" i="1" s="1"/>
  <c r="O294" i="1" s="1"/>
  <c r="I293" i="1"/>
  <c r="N293" i="1" s="1"/>
  <c r="O293" i="1" s="1"/>
  <c r="I292" i="1"/>
  <c r="N292" i="1" s="1"/>
  <c r="O292" i="1" s="1"/>
  <c r="I291" i="1"/>
  <c r="N291" i="1" s="1"/>
  <c r="O291" i="1" s="1"/>
  <c r="I290" i="1"/>
  <c r="N290" i="1" s="1"/>
  <c r="O290" i="1" s="1"/>
  <c r="I289" i="1"/>
  <c r="N289" i="1" s="1"/>
  <c r="O289" i="1" s="1"/>
  <c r="I286" i="1"/>
  <c r="N286" i="1" s="1"/>
  <c r="O286" i="1" s="1"/>
  <c r="I284" i="1"/>
  <c r="N284" i="1" s="1"/>
  <c r="O284" i="1" s="1"/>
  <c r="I282" i="1"/>
  <c r="N282" i="1" s="1"/>
  <c r="O282" i="1" s="1"/>
  <c r="I275" i="1"/>
  <c r="N275" i="1" s="1"/>
  <c r="O275" i="1" s="1"/>
  <c r="I274" i="1"/>
  <c r="N274" i="1" s="1"/>
  <c r="O274" i="1" s="1"/>
  <c r="I273" i="1"/>
  <c r="N273" i="1" s="1"/>
  <c r="O273" i="1" s="1"/>
  <c r="I271" i="1"/>
  <c r="N271" i="1" s="1"/>
  <c r="O271" i="1" s="1"/>
  <c r="I270" i="1"/>
  <c r="N270" i="1" s="1"/>
  <c r="O270" i="1" s="1"/>
  <c r="I269" i="1"/>
  <c r="N269" i="1" s="1"/>
  <c r="O269" i="1" s="1"/>
  <c r="I268" i="1"/>
  <c r="N268" i="1" s="1"/>
  <c r="O268" i="1" s="1"/>
  <c r="I267" i="1"/>
  <c r="N267" i="1" s="1"/>
  <c r="O267" i="1" s="1"/>
  <c r="I266" i="1"/>
  <c r="N266" i="1" s="1"/>
  <c r="O266" i="1" s="1"/>
  <c r="I265" i="1"/>
  <c r="N265" i="1" s="1"/>
  <c r="O265" i="1" s="1"/>
  <c r="I264" i="1"/>
  <c r="N264" i="1" s="1"/>
  <c r="O264" i="1" s="1"/>
  <c r="I263" i="1"/>
  <c r="N263" i="1" s="1"/>
  <c r="O263" i="1" s="1"/>
  <c r="I262" i="1"/>
  <c r="N262" i="1" s="1"/>
  <c r="O262" i="1" s="1"/>
  <c r="I261" i="1"/>
  <c r="N261" i="1" s="1"/>
  <c r="O261" i="1" s="1"/>
  <c r="I255" i="1"/>
  <c r="N255" i="1" s="1"/>
  <c r="O255" i="1" s="1"/>
  <c r="I254" i="1"/>
  <c r="N254" i="1" s="1"/>
  <c r="O254" i="1" s="1"/>
  <c r="I253" i="1"/>
  <c r="N253" i="1" s="1"/>
  <c r="O253" i="1" s="1"/>
  <c r="I252" i="1"/>
  <c r="N252" i="1" s="1"/>
  <c r="O252" i="1" s="1"/>
  <c r="I250" i="1"/>
  <c r="N250" i="1" s="1"/>
  <c r="O250" i="1" s="1"/>
  <c r="I249" i="1"/>
  <c r="N249" i="1" s="1"/>
  <c r="O249" i="1" s="1"/>
  <c r="I247" i="1"/>
  <c r="N247" i="1" s="1"/>
  <c r="O247" i="1" s="1"/>
  <c r="I243" i="1"/>
  <c r="N243" i="1" s="1"/>
  <c r="O243" i="1" s="1"/>
  <c r="I242" i="1"/>
  <c r="N242" i="1" s="1"/>
  <c r="O242" i="1" s="1"/>
  <c r="I241" i="1"/>
  <c r="N241" i="1" s="1"/>
  <c r="O241" i="1" s="1"/>
  <c r="I237" i="1"/>
  <c r="N237" i="1" s="1"/>
  <c r="O237" i="1" s="1"/>
  <c r="I235" i="1"/>
  <c r="N235" i="1" s="1"/>
  <c r="O235" i="1" s="1"/>
  <c r="I234" i="1"/>
  <c r="N234" i="1" s="1"/>
  <c r="O234" i="1" s="1"/>
  <c r="I228" i="1"/>
  <c r="N228" i="1" s="1"/>
  <c r="O228" i="1" s="1"/>
  <c r="I227" i="1"/>
  <c r="N227" i="1" s="1"/>
  <c r="O227" i="1" s="1"/>
  <c r="I225" i="1"/>
  <c r="N225" i="1" s="1"/>
  <c r="O225" i="1" s="1"/>
  <c r="N224" i="1"/>
  <c r="O224" i="1" s="1"/>
  <c r="I223" i="1"/>
  <c r="N223" i="1" s="1"/>
  <c r="O223" i="1" s="1"/>
  <c r="I222" i="1"/>
  <c r="N222" i="1" s="1"/>
  <c r="O222" i="1" s="1"/>
  <c r="I221" i="1"/>
  <c r="N221" i="1" s="1"/>
  <c r="O221" i="1" s="1"/>
  <c r="I220" i="1"/>
  <c r="N220" i="1" s="1"/>
  <c r="O220" i="1" s="1"/>
  <c r="I218" i="1"/>
  <c r="N218" i="1" s="1"/>
  <c r="O218" i="1" s="1"/>
  <c r="I214" i="1"/>
  <c r="N214" i="1" s="1"/>
  <c r="O214" i="1" s="1"/>
  <c r="I213" i="1"/>
  <c r="N213" i="1" s="1"/>
  <c r="O213" i="1" s="1"/>
  <c r="I212" i="1"/>
  <c r="N212" i="1" s="1"/>
  <c r="O212" i="1" s="1"/>
  <c r="I210" i="1"/>
  <c r="N210" i="1" s="1"/>
  <c r="O210" i="1" s="1"/>
  <c r="I209" i="1"/>
  <c r="N209" i="1" s="1"/>
  <c r="O209" i="1" s="1"/>
  <c r="I208" i="1"/>
  <c r="N208" i="1" s="1"/>
  <c r="O208" i="1" s="1"/>
  <c r="N207" i="1"/>
  <c r="O207" i="1" s="1"/>
  <c r="N206" i="1"/>
  <c r="O206" i="1" s="1"/>
  <c r="N205" i="1"/>
  <c r="O205" i="1" s="1"/>
  <c r="N204" i="1"/>
  <c r="O204" i="1" s="1"/>
  <c r="I203" i="1"/>
  <c r="N203" i="1" s="1"/>
  <c r="O203" i="1" s="1"/>
  <c r="I202" i="1"/>
  <c r="N202" i="1" s="1"/>
  <c r="O202" i="1" s="1"/>
  <c r="I200" i="1"/>
  <c r="N200" i="1" s="1"/>
  <c r="O200" i="1" s="1"/>
  <c r="I197" i="1"/>
  <c r="N197" i="1" s="1"/>
  <c r="O197" i="1" s="1"/>
  <c r="I196" i="1"/>
  <c r="N196" i="1" s="1"/>
  <c r="O196" i="1" s="1"/>
  <c r="I195" i="1"/>
  <c r="N195" i="1" s="1"/>
  <c r="O195" i="1" s="1"/>
  <c r="I194" i="1"/>
  <c r="N194" i="1" s="1"/>
  <c r="O194" i="1" s="1"/>
  <c r="I193" i="1"/>
  <c r="N193" i="1" s="1"/>
  <c r="O193" i="1" s="1"/>
  <c r="I192" i="1"/>
  <c r="N192" i="1" s="1"/>
  <c r="O192" i="1" s="1"/>
  <c r="I191" i="1"/>
  <c r="N191" i="1" s="1"/>
  <c r="O191" i="1" s="1"/>
  <c r="I190" i="1"/>
  <c r="N190" i="1" s="1"/>
  <c r="O190" i="1" s="1"/>
  <c r="I189" i="1"/>
  <c r="N189" i="1" s="1"/>
  <c r="O189" i="1" s="1"/>
  <c r="I188" i="1"/>
  <c r="N188" i="1" s="1"/>
  <c r="O188" i="1" s="1"/>
  <c r="I187" i="1"/>
  <c r="N187" i="1" s="1"/>
  <c r="O187" i="1" s="1"/>
  <c r="I186" i="1"/>
  <c r="N186" i="1" s="1"/>
  <c r="O186" i="1" s="1"/>
  <c r="I184" i="1"/>
  <c r="N184" i="1" s="1"/>
  <c r="O184" i="1" s="1"/>
  <c r="I183" i="1"/>
  <c r="N183" i="1" s="1"/>
  <c r="O183" i="1" s="1"/>
  <c r="I181" i="1"/>
  <c r="N181" i="1" s="1"/>
  <c r="O181" i="1" s="1"/>
  <c r="I180" i="1"/>
  <c r="N180" i="1" s="1"/>
  <c r="O180" i="1" s="1"/>
  <c r="I179" i="1"/>
  <c r="N179" i="1" s="1"/>
  <c r="O179" i="1" s="1"/>
  <c r="I178" i="1"/>
  <c r="N178" i="1" s="1"/>
  <c r="O178" i="1" s="1"/>
  <c r="I163" i="1"/>
  <c r="N163" i="1" s="1"/>
  <c r="O163" i="1" s="1"/>
  <c r="I162" i="1"/>
  <c r="N162" i="1" s="1"/>
  <c r="O162" i="1" s="1"/>
  <c r="I161" i="1"/>
  <c r="N161" i="1" s="1"/>
  <c r="O161" i="1" s="1"/>
  <c r="I160" i="1"/>
  <c r="N160" i="1" s="1"/>
  <c r="O160" i="1" s="1"/>
  <c r="I159" i="1"/>
  <c r="N159" i="1" s="1"/>
  <c r="O159" i="1" s="1"/>
  <c r="I155" i="1"/>
  <c r="N155" i="1" s="1"/>
  <c r="O155" i="1" s="1"/>
  <c r="I154" i="1"/>
  <c r="N154" i="1" s="1"/>
  <c r="O154" i="1" s="1"/>
  <c r="I153" i="1"/>
  <c r="N153" i="1" s="1"/>
  <c r="O153" i="1" s="1"/>
  <c r="I152" i="1"/>
  <c r="N152" i="1" s="1"/>
  <c r="O152" i="1" s="1"/>
  <c r="I151" i="1"/>
  <c r="N151" i="1" s="1"/>
  <c r="O151" i="1" s="1"/>
  <c r="I150" i="1"/>
  <c r="N150" i="1" s="1"/>
  <c r="O150" i="1" s="1"/>
  <c r="I149" i="1"/>
  <c r="N149" i="1" s="1"/>
  <c r="O149" i="1" s="1"/>
  <c r="I148" i="1"/>
  <c r="N148" i="1" s="1"/>
  <c r="O148" i="1" s="1"/>
  <c r="I147" i="1"/>
  <c r="N147" i="1" s="1"/>
  <c r="O147" i="1" s="1"/>
  <c r="I146" i="1"/>
  <c r="N146" i="1" s="1"/>
  <c r="O146" i="1" s="1"/>
  <c r="I145" i="1"/>
  <c r="N145" i="1" s="1"/>
  <c r="O145" i="1" s="1"/>
  <c r="I144" i="1"/>
  <c r="N144" i="1" s="1"/>
  <c r="O144" i="1" s="1"/>
  <c r="I143" i="1"/>
  <c r="N143" i="1" s="1"/>
  <c r="O143" i="1" s="1"/>
  <c r="I142" i="1"/>
  <c r="N142" i="1" s="1"/>
  <c r="O142" i="1" s="1"/>
  <c r="I141" i="1"/>
  <c r="N141" i="1" s="1"/>
  <c r="O141" i="1" s="1"/>
  <c r="I140" i="1"/>
  <c r="N140" i="1" s="1"/>
  <c r="O140" i="1" s="1"/>
  <c r="I139" i="1"/>
  <c r="N139" i="1" s="1"/>
  <c r="O139" i="1" s="1"/>
  <c r="I138" i="1"/>
  <c r="N138" i="1" s="1"/>
  <c r="O138" i="1" s="1"/>
  <c r="I137" i="1"/>
  <c r="N137" i="1" s="1"/>
  <c r="O137" i="1" s="1"/>
  <c r="I136" i="1"/>
  <c r="N136" i="1" s="1"/>
  <c r="O136" i="1" s="1"/>
  <c r="I135" i="1"/>
  <c r="N135" i="1" s="1"/>
  <c r="O135" i="1" s="1"/>
  <c r="I133" i="1"/>
  <c r="N133" i="1" s="1"/>
  <c r="O133" i="1" s="1"/>
  <c r="I132" i="1"/>
  <c r="N132" i="1" s="1"/>
  <c r="O132" i="1" s="1"/>
  <c r="I131" i="1"/>
  <c r="N131" i="1" s="1"/>
  <c r="O131" i="1" s="1"/>
  <c r="I128" i="1"/>
  <c r="N128" i="1" s="1"/>
  <c r="O128" i="1" s="1"/>
  <c r="I127" i="1"/>
  <c r="N127" i="1" s="1"/>
  <c r="O127" i="1" s="1"/>
  <c r="I126" i="1"/>
  <c r="N126" i="1" s="1"/>
  <c r="O126" i="1" s="1"/>
  <c r="I125" i="1"/>
  <c r="N125" i="1" s="1"/>
  <c r="O125" i="1" s="1"/>
  <c r="N124" i="1"/>
  <c r="O124" i="1" s="1"/>
  <c r="I123" i="1"/>
  <c r="N123" i="1" s="1"/>
  <c r="O123" i="1" s="1"/>
  <c r="I122" i="1"/>
  <c r="N122" i="1" s="1"/>
  <c r="O122" i="1" s="1"/>
  <c r="I121" i="1"/>
  <c r="N121" i="1" s="1"/>
  <c r="O121" i="1" s="1"/>
  <c r="I120" i="1"/>
  <c r="N120" i="1" s="1"/>
  <c r="O120" i="1" s="1"/>
  <c r="I119" i="1"/>
  <c r="N119" i="1" s="1"/>
  <c r="O119" i="1" s="1"/>
  <c r="I118" i="1"/>
  <c r="N118" i="1" s="1"/>
  <c r="O118" i="1" s="1"/>
  <c r="I117" i="1"/>
  <c r="N117" i="1" s="1"/>
  <c r="O117" i="1" s="1"/>
  <c r="I116" i="1"/>
  <c r="N116" i="1" s="1"/>
  <c r="O116" i="1" s="1"/>
  <c r="I115" i="1"/>
  <c r="N115" i="1" s="1"/>
  <c r="O115" i="1" s="1"/>
  <c r="I111" i="1"/>
  <c r="N111" i="1" s="1"/>
  <c r="O111" i="1" s="1"/>
  <c r="I110" i="1"/>
  <c r="N110" i="1" s="1"/>
  <c r="O110" i="1" s="1"/>
  <c r="I109" i="1"/>
  <c r="N109" i="1" s="1"/>
  <c r="O109" i="1" s="1"/>
  <c r="I108" i="1"/>
  <c r="N108" i="1" s="1"/>
  <c r="O108" i="1" s="1"/>
  <c r="I107" i="1"/>
  <c r="N107" i="1" s="1"/>
  <c r="O107" i="1" s="1"/>
  <c r="I104" i="1"/>
  <c r="N104" i="1" s="1"/>
  <c r="O104" i="1" s="1"/>
  <c r="I103" i="1"/>
  <c r="N103" i="1" s="1"/>
  <c r="O103" i="1" s="1"/>
  <c r="I100" i="1"/>
  <c r="N100" i="1" s="1"/>
  <c r="O100" i="1" s="1"/>
  <c r="I99" i="1"/>
  <c r="N99" i="1" s="1"/>
  <c r="O99" i="1" s="1"/>
  <c r="I98" i="1"/>
  <c r="N98" i="1" s="1"/>
  <c r="O98" i="1" s="1"/>
  <c r="I97" i="1"/>
  <c r="N97" i="1" s="1"/>
  <c r="O97" i="1" s="1"/>
  <c r="I96" i="1"/>
  <c r="N96" i="1" s="1"/>
  <c r="O96" i="1" s="1"/>
  <c r="I94" i="1"/>
  <c r="N94" i="1" s="1"/>
  <c r="O94" i="1" s="1"/>
  <c r="I93" i="1"/>
  <c r="N93" i="1" s="1"/>
  <c r="O93" i="1" s="1"/>
  <c r="I92" i="1"/>
  <c r="N92" i="1" s="1"/>
  <c r="O92" i="1" s="1"/>
  <c r="N91" i="1"/>
  <c r="O91" i="1" s="1"/>
  <c r="N90" i="1"/>
  <c r="O90" i="1" s="1"/>
  <c r="I89" i="1"/>
  <c r="N89" i="1" s="1"/>
  <c r="O89" i="1" s="1"/>
  <c r="I88" i="1"/>
  <c r="N88" i="1" s="1"/>
  <c r="O88" i="1" s="1"/>
  <c r="I87" i="1"/>
  <c r="N87" i="1" s="1"/>
  <c r="O87" i="1" s="1"/>
  <c r="I86" i="1"/>
  <c r="N86" i="1" s="1"/>
  <c r="O86" i="1" s="1"/>
  <c r="I85" i="1"/>
  <c r="N85" i="1" s="1"/>
  <c r="O85" i="1" s="1"/>
  <c r="I84" i="1"/>
  <c r="N84" i="1" s="1"/>
  <c r="O84" i="1" s="1"/>
  <c r="I83" i="1"/>
  <c r="N83" i="1" s="1"/>
  <c r="O83" i="1" s="1"/>
  <c r="I82" i="1"/>
  <c r="N82" i="1" s="1"/>
  <c r="O82" i="1" s="1"/>
  <c r="I81" i="1"/>
  <c r="N81" i="1" s="1"/>
  <c r="O81" i="1" s="1"/>
  <c r="I80" i="1"/>
  <c r="N80" i="1" s="1"/>
  <c r="O80" i="1" s="1"/>
  <c r="I79" i="1"/>
  <c r="N79" i="1" s="1"/>
  <c r="O79" i="1" s="1"/>
  <c r="I78" i="1"/>
  <c r="N78" i="1" s="1"/>
  <c r="O78" i="1" s="1"/>
  <c r="I77" i="1"/>
  <c r="N77" i="1" s="1"/>
  <c r="O77" i="1" s="1"/>
  <c r="I76" i="1"/>
  <c r="N76" i="1" s="1"/>
  <c r="O76" i="1" s="1"/>
  <c r="I75" i="1"/>
  <c r="N75" i="1" s="1"/>
  <c r="O75" i="1" s="1"/>
  <c r="I74" i="1"/>
  <c r="N74" i="1" s="1"/>
  <c r="O74" i="1" s="1"/>
  <c r="I71" i="1"/>
  <c r="N71" i="1" s="1"/>
  <c r="O71" i="1" s="1"/>
  <c r="I69" i="1"/>
  <c r="N69" i="1" s="1"/>
  <c r="O69" i="1" s="1"/>
  <c r="I68" i="1"/>
  <c r="N68" i="1" s="1"/>
  <c r="O68" i="1" s="1"/>
  <c r="I67" i="1"/>
  <c r="N67" i="1" s="1"/>
  <c r="O67" i="1" s="1"/>
  <c r="I63" i="1"/>
  <c r="N63" i="1" s="1"/>
  <c r="O63" i="1" s="1"/>
  <c r="I62" i="1"/>
  <c r="N62" i="1" s="1"/>
  <c r="O62" i="1" s="1"/>
  <c r="I61" i="1"/>
  <c r="N61" i="1" s="1"/>
  <c r="O61" i="1" s="1"/>
  <c r="I60" i="1"/>
  <c r="N60" i="1" s="1"/>
  <c r="O60" i="1" s="1"/>
  <c r="I59" i="1"/>
  <c r="N59" i="1" s="1"/>
  <c r="O59" i="1" s="1"/>
  <c r="I57" i="1"/>
  <c r="N57" i="1" s="1"/>
  <c r="O57" i="1" s="1"/>
  <c r="I56" i="1"/>
  <c r="N56" i="1" s="1"/>
  <c r="O56" i="1" s="1"/>
  <c r="I55" i="1"/>
  <c r="N55" i="1" s="1"/>
  <c r="O55" i="1" s="1"/>
  <c r="I54" i="1"/>
  <c r="N54" i="1" s="1"/>
  <c r="O54" i="1" s="1"/>
  <c r="I46" i="1"/>
  <c r="N46" i="1" s="1"/>
  <c r="O46" i="1" s="1"/>
  <c r="I45" i="1"/>
  <c r="N45" i="1" s="1"/>
  <c r="O45" i="1" s="1"/>
  <c r="I41" i="1"/>
  <c r="N41" i="1" s="1"/>
  <c r="O41" i="1" s="1"/>
  <c r="I39" i="1"/>
  <c r="N39" i="1" s="1"/>
  <c r="O39" i="1" s="1"/>
  <c r="I38" i="1"/>
  <c r="N38" i="1" s="1"/>
  <c r="O38" i="1" s="1"/>
  <c r="I37" i="1"/>
  <c r="N37" i="1" s="1"/>
  <c r="O37" i="1" s="1"/>
  <c r="I36" i="1"/>
  <c r="N36" i="1" s="1"/>
  <c r="O36" i="1" s="1"/>
  <c r="I32" i="1"/>
  <c r="N32" i="1" s="1"/>
  <c r="O32" i="1" s="1"/>
  <c r="I29" i="1"/>
  <c r="N29" i="1" s="1"/>
  <c r="O29" i="1" s="1"/>
  <c r="I28" i="1"/>
  <c r="N28" i="1" s="1"/>
  <c r="O28" i="1" s="1"/>
  <c r="I25" i="1"/>
  <c r="N25" i="1" s="1"/>
  <c r="O25" i="1" s="1"/>
  <c r="I24" i="1"/>
  <c r="N24" i="1" s="1"/>
  <c r="O24" i="1" s="1"/>
  <c r="I22" i="1"/>
  <c r="N22" i="1" s="1"/>
  <c r="O22" i="1" s="1"/>
  <c r="I19" i="1"/>
  <c r="N19" i="1" s="1"/>
  <c r="O19" i="1" s="1"/>
  <c r="I18" i="1"/>
  <c r="N18" i="1" s="1"/>
  <c r="O18" i="1" s="1"/>
  <c r="I17" i="1"/>
  <c r="N17" i="1" s="1"/>
  <c r="O17" i="1" s="1"/>
  <c r="N13" i="1"/>
  <c r="O13" i="1" s="1"/>
  <c r="I10" i="1"/>
  <c r="N10" i="1" s="1"/>
  <c r="O10" i="1" s="1"/>
  <c r="I9" i="1"/>
  <c r="N9" i="1" s="1"/>
  <c r="O9" i="1" s="1"/>
  <c r="I8" i="1"/>
  <c r="N8" i="1" s="1"/>
  <c r="O8" i="1" s="1"/>
  <c r="I7" i="1"/>
  <c r="N7" i="1" s="1"/>
  <c r="O7" i="1" s="1"/>
  <c r="I6" i="1"/>
  <c r="N6" i="1" s="1"/>
  <c r="O6" i="1" s="1"/>
  <c r="I4" i="1"/>
  <c r="N4" i="1" s="1"/>
  <c r="O4" i="1" s="1"/>
</calcChain>
</file>

<file path=xl/sharedStrings.xml><?xml version="1.0" encoding="utf-8"?>
<sst xmlns="http://schemas.openxmlformats.org/spreadsheetml/2006/main" count="3169" uniqueCount="915">
  <si>
    <t>var</t>
  </si>
  <si>
    <t>is_derived</t>
  </si>
  <si>
    <t>is_visual</t>
  </si>
  <si>
    <t>num_responses</t>
  </si>
  <si>
    <t>keep</t>
  </si>
  <si>
    <t>category</t>
  </si>
  <si>
    <t>category_abbreviated</t>
  </si>
  <si>
    <t>subcategory1</t>
  </si>
  <si>
    <t>subcategory1_abbreviated</t>
  </si>
  <si>
    <t>subcategory2</t>
  </si>
  <si>
    <t>analysis</t>
  </si>
  <si>
    <t>analyzed_by</t>
  </si>
  <si>
    <t>var_type</t>
  </si>
  <si>
    <t>hs_ext_column_name</t>
  </si>
  <si>
    <t>MapCommand</t>
  </si>
  <si>
    <t>survey_question</t>
  </si>
  <si>
    <t>n</t>
  </si>
  <si>
    <t>Demographics</t>
  </si>
  <si>
    <t>age</t>
  </si>
  <si>
    <t>Ignore</t>
  </si>
  <si>
    <t>Sandeep</t>
  </si>
  <si>
    <t>Categorical</t>
  </si>
  <si>
    <t>Six-level imputed age category</t>
  </si>
  <si>
    <t>_AGE65YR</t>
  </si>
  <si>
    <t>Monika</t>
  </si>
  <si>
    <t>Two-level age category</t>
  </si>
  <si>
    <t>_AGE80</t>
  </si>
  <si>
    <t>y</t>
  </si>
  <si>
    <t>dem</t>
  </si>
  <si>
    <t>na</t>
  </si>
  <si>
    <t>cont</t>
  </si>
  <si>
    <t>Imputed Age value collapsed above 80</t>
  </si>
  <si>
    <t>_AGEG5YR</t>
  </si>
  <si>
    <t>bmi</t>
  </si>
  <si>
    <t>test</t>
  </si>
  <si>
    <t>VVIP</t>
  </si>
  <si>
    <t>Fourteen-level age category</t>
  </si>
  <si>
    <t>_AIDTST4</t>
  </si>
  <si>
    <t>Health Condition</t>
  </si>
  <si>
    <t>hc</t>
  </si>
  <si>
    <t>hiv</t>
  </si>
  <si>
    <t>tested</t>
  </si>
  <si>
    <t>Mousom</t>
  </si>
  <si>
    <t>bin</t>
  </si>
  <si>
    <t>Adults who have ever been tested for HIV</t>
  </si>
  <si>
    <t>_ASTHMS1</t>
  </si>
  <si>
    <t>asthma</t>
  </si>
  <si>
    <t>Tim</t>
  </si>
  <si>
    <t>cat</t>
  </si>
  <si>
    <t>Computed asthma status</t>
  </si>
  <si>
    <t>_BMI5</t>
  </si>
  <si>
    <t>General Health</t>
  </si>
  <si>
    <t>gh</t>
  </si>
  <si>
    <t>Body Mass Index (BMI)</t>
  </si>
  <si>
    <t>_BMI5CAT</t>
  </si>
  <si>
    <t>Think about this</t>
  </si>
  <si>
    <t>Four-categories of Body Mass Index (BMI)</t>
  </si>
  <si>
    <t>_CASTHM1</t>
  </si>
  <si>
    <t>Adults who have been told they currently have asthma</t>
  </si>
  <si>
    <t>_CHISPNC</t>
  </si>
  <si>
    <t>Race</t>
  </si>
  <si>
    <t>weight</t>
  </si>
  <si>
    <t>type</t>
  </si>
  <si>
    <t>Ignore?</t>
  </si>
  <si>
    <t>Child Hispanic, Latino/a, or Spanish origin calculated variable</t>
  </si>
  <si>
    <t>_CHLDCNT</t>
  </si>
  <si>
    <t>children</t>
  </si>
  <si>
    <t>cvd</t>
  </si>
  <si>
    <t>condition</t>
  </si>
  <si>
    <t>Number of children in household</t>
  </si>
  <si>
    <t>_CHOLCH3</t>
  </si>
  <si>
    <t>cholesterol</t>
  </si>
  <si>
    <t>Cholesterol check within past five years</t>
  </si>
  <si>
    <t>_CLLCPWT</t>
  </si>
  <si>
    <t>Phone</t>
  </si>
  <si>
    <t>vegetables</t>
  </si>
  <si>
    <t>Final child weight: Land-line and Cell-Phone data (Raking derived weight)</t>
  </si>
  <si>
    <t>_CPRACE1</t>
  </si>
  <si>
    <t>Child Demographics</t>
  </si>
  <si>
    <t>safe</t>
  </si>
  <si>
    <t>Nalini</t>
  </si>
  <si>
    <t>Preferred Child Race Categories</t>
  </si>
  <si>
    <t>_CRACE1</t>
  </si>
  <si>
    <t>drugs</t>
  </si>
  <si>
    <t>Child multiracial race categorization</t>
  </si>
  <si>
    <t>_CURECI1</t>
  </si>
  <si>
    <t>Social Habits</t>
  </si>
  <si>
    <t>sh</t>
  </si>
  <si>
    <t>Smoking</t>
  </si>
  <si>
    <t>ecigs</t>
  </si>
  <si>
    <t>Adults who are current e-cigarette users</t>
  </si>
  <si>
    <t>_DRDXAR3</t>
  </si>
  <si>
    <t>arthritis</t>
  </si>
  <si>
    <t>diagnosed</t>
  </si>
  <si>
    <t>Respondents who have had a doctor diagnose them as having some form of arthritis</t>
  </si>
  <si>
    <t>_DRNKWK1</t>
  </si>
  <si>
    <t>Alcohol</t>
  </si>
  <si>
    <t>perweek</t>
  </si>
  <si>
    <t>Calculated total number of alcoholic beverages consumed per week</t>
  </si>
  <si>
    <t>_DUALCOR</t>
  </si>
  <si>
    <t>impact</t>
  </si>
  <si>
    <t>ignore</t>
  </si>
  <si>
    <t>Dual phone use correction factor</t>
  </si>
  <si>
    <t>_DUALUSE</t>
  </si>
  <si>
    <t>cognitive</t>
  </si>
  <si>
    <t>Dual Phone Use Categories</t>
  </si>
  <si>
    <t>_EDUCAG</t>
  </si>
  <si>
    <t>Social Status</t>
  </si>
  <si>
    <t>ss</t>
  </si>
  <si>
    <t>Education</t>
  </si>
  <si>
    <t>level</t>
  </si>
  <si>
    <t>Level of education completed</t>
  </si>
  <si>
    <t>_FLSHOT7</t>
  </si>
  <si>
    <t>Vaccine</t>
  </si>
  <si>
    <t>flu</t>
  </si>
  <si>
    <t>Binary</t>
  </si>
  <si>
    <t>Adults aged 65+ who have had a flu shot within the past year</t>
  </si>
  <si>
    <t>_FRT16A</t>
  </si>
  <si>
    <t>Nutrition</t>
  </si>
  <si>
    <t>nut</t>
  </si>
  <si>
    <t>Fruits</t>
  </si>
  <si>
    <t>gt16perday</t>
  </si>
  <si>
    <t>Reported consuming Fruit &gt;16 per day</t>
  </si>
  <si>
    <t>_FRTLT1A</t>
  </si>
  <si>
    <t>1ormoreperday</t>
  </si>
  <si>
    <t>Consume Fruit 1 or more times per day</t>
  </si>
  <si>
    <t>_FRTRES1</t>
  </si>
  <si>
    <t>diabetes</t>
  </si>
  <si>
    <t>treatment</t>
  </si>
  <si>
    <t>Missing any fruit responses</t>
  </si>
  <si>
    <t>_FRUITE1</t>
  </si>
  <si>
    <t>cancer</t>
  </si>
  <si>
    <t>Question: Fruit Exclusion from analyses</t>
  </si>
  <si>
    <t>_FRUTSU1</t>
  </si>
  <si>
    <t>totalperday</t>
  </si>
  <si>
    <t>Total fruits consumed per day</t>
  </si>
  <si>
    <t>_HCVU652</t>
  </si>
  <si>
    <t>Health Insurance</t>
  </si>
  <si>
    <t>Respondents aged 18-64 who have any form of health insurance</t>
  </si>
  <si>
    <t>_HISPANC</t>
  </si>
  <si>
    <t>generalcare</t>
  </si>
  <si>
    <t>Hispanic, Latino/a, or Spanish origin calculated variable</t>
  </si>
  <si>
    <t>_HLTHPLN</t>
  </si>
  <si>
    <t>Adults who had some form of health insurance</t>
  </si>
  <si>
    <t>_IMPRACE</t>
  </si>
  <si>
    <t>Computed race groups used for internet prevalence tables</t>
  </si>
  <si>
    <t>_INCOMG1</t>
  </si>
  <si>
    <t>Income</t>
  </si>
  <si>
    <t>Income categories</t>
  </si>
  <si>
    <t>_LLCPWT</t>
  </si>
  <si>
    <t>relationship</t>
  </si>
  <si>
    <t xml:space="preserve">Truncated design weight used in adult combined land line and cell phone raking </t>
  </si>
  <si>
    <t>_LLCPWT2</t>
  </si>
  <si>
    <t>_LMTACT3</t>
  </si>
  <si>
    <t>activitylimit</t>
  </si>
  <si>
    <t>Limited usual activities</t>
  </si>
  <si>
    <t>_LMTWRK3</t>
  </si>
  <si>
    <t>worklimit</t>
  </si>
  <si>
    <t>Limited work activities</t>
  </si>
  <si>
    <t>_LTASTH1</t>
  </si>
  <si>
    <t>told</t>
  </si>
  <si>
    <t>Adults who have ever been told they have asthma</t>
  </si>
  <si>
    <t>_MENT14D</t>
  </si>
  <si>
    <t>Mental</t>
  </si>
  <si>
    <t>statuslast30days</t>
  </si>
  <si>
    <t>3 level not good mental health status: 0 days, 1-13 days, 14-30 days</t>
  </si>
  <si>
    <t>_METSTAT</t>
  </si>
  <si>
    <t>Geographic</t>
  </si>
  <si>
    <t>Metropolitan Status</t>
  </si>
  <si>
    <t>_MICHD</t>
  </si>
  <si>
    <t>chd</t>
  </si>
  <si>
    <t>reportedhaving</t>
  </si>
  <si>
    <t>Respondents that have ever reported having coronary heart disease (CHD) or myocardial infarction (MI)</t>
  </si>
  <si>
    <t>_MISFRT1</t>
  </si>
  <si>
    <t>The number of missing fruit responses</t>
  </si>
  <si>
    <t>_MISVEG1</t>
  </si>
  <si>
    <t>Vegetables</t>
  </si>
  <si>
    <t>The number of missing vegetable responses</t>
  </si>
  <si>
    <t>_MRACE1</t>
  </si>
  <si>
    <t>mobility</t>
  </si>
  <si>
    <t>Race/ethnicity categories</t>
  </si>
  <si>
    <t>_PHYS14D</t>
  </si>
  <si>
    <t>Status</t>
  </si>
  <si>
    <t>physical</t>
  </si>
  <si>
    <t>3 level not good physical health status: 0 days, 1-13 days, 14-30 days</t>
  </si>
  <si>
    <t>_PNEUMO3</t>
  </si>
  <si>
    <t>vac</t>
  </si>
  <si>
    <t>pneumonia</t>
  </si>
  <si>
    <t>65plus</t>
  </si>
  <si>
    <t>Adults aged 65+ who have ever had a pneumonia vaccination</t>
  </si>
  <si>
    <t>_PRACE1</t>
  </si>
  <si>
    <t>Preferred race category</t>
  </si>
  <si>
    <t>_PSU</t>
  </si>
  <si>
    <t>Key</t>
  </si>
  <si>
    <t>alcohol</t>
  </si>
  <si>
    <t>Continuous</t>
  </si>
  <si>
    <t xml:space="preserve">Primary Sampling Unit (Equal to Annual Sequence Number) </t>
  </si>
  <si>
    <t>_RACE</t>
  </si>
  <si>
    <t>_RACEG21</t>
  </si>
  <si>
    <t>White non-Hispanic race group</t>
  </si>
  <si>
    <t>_RACEGR3</t>
  </si>
  <si>
    <t>smoking</t>
  </si>
  <si>
    <t>Five-level race/ethnicity category</t>
  </si>
  <si>
    <t>_RACEPRV</t>
  </si>
  <si>
    <t>education</t>
  </si>
  <si>
    <t>_RAWRAKE</t>
  </si>
  <si>
    <t>vision</t>
  </si>
  <si>
    <t>Raw weighting factor used in raking (Number of adults in the household (NUMADULT, maximum of 5) divided by the imputed number of phones (_IMPNPH, maximum of 3).)</t>
  </si>
  <si>
    <t>_RFBING5</t>
  </si>
  <si>
    <t>binge</t>
  </si>
  <si>
    <t>Binge drinkers (males having five or more drinks on one occasion, females having four or more drinks on one occasion)</t>
  </si>
  <si>
    <t>_RFBMI5</t>
  </si>
  <si>
    <t>Weight</t>
  </si>
  <si>
    <t>Adults who have a body mass index greater than 25.00 (Overweight or Obese)</t>
  </si>
  <si>
    <t>_RFCHOL3</t>
  </si>
  <si>
    <t>testhighcholesterol</t>
  </si>
  <si>
    <t>Adults who have had their cholesterol checked and have been told by a doctor, nurse, or other health professional that it was high</t>
  </si>
  <si>
    <t>_RFDRHV7</t>
  </si>
  <si>
    <t>heavy</t>
  </si>
  <si>
    <t>Heavy drinkers (adult men having more than 14 drinks per week and adult women having more than 7 drinks per week)</t>
  </si>
  <si>
    <t>_RFHLTH</t>
  </si>
  <si>
    <t>fruits</t>
  </si>
  <si>
    <t>Adults with good or better health</t>
  </si>
  <si>
    <t>_RFHYPE6</t>
  </si>
  <si>
    <t>Adults who have been told they have high blood pressure by a doctor, nurse, or other health professional</t>
  </si>
  <si>
    <t>_RFSMOK3</t>
  </si>
  <si>
    <t>current</t>
  </si>
  <si>
    <t>Adults who are current smokers</t>
  </si>
  <si>
    <t>_SEX</t>
  </si>
  <si>
    <t>gender</t>
  </si>
  <si>
    <t>Calculated sex variable</t>
  </si>
  <si>
    <t>_SMOKER3</t>
  </si>
  <si>
    <t>status</t>
  </si>
  <si>
    <t>Four-level smoker status: Everyday smoker, Someday smoker, Former smoker, Non-smoker</t>
  </si>
  <si>
    <t>_STATE</t>
  </si>
  <si>
    <t>State</t>
  </si>
  <si>
    <t>State FIPS Code</t>
  </si>
  <si>
    <t>_STRWT</t>
  </si>
  <si>
    <t>Stratum weight (Number of records in a stratum (NRECSTR) divided by the number of records selected (NRECSEL).)</t>
  </si>
  <si>
    <t>_STSTR</t>
  </si>
  <si>
    <t>Sample Design Stratification Variable (Prior to 2011: _STSTR is a five digit number that combines the values for _STATE (first two characters), _GEOSTR (third and fourth character), and _DENSTR2 (final character).)</t>
  </si>
  <si>
    <t>_TOTINDA</t>
  </si>
  <si>
    <t>Excercise</t>
  </si>
  <si>
    <t>hepatitis</t>
  </si>
  <si>
    <t>Adults who reported doing physical activity or exercise during the past 30 days other than their regular job</t>
  </si>
  <si>
    <t>_URBSTAT</t>
  </si>
  <si>
    <t>urbanrural</t>
  </si>
  <si>
    <t>Urban/Rural Status</t>
  </si>
  <si>
    <t>_VEG23A</t>
  </si>
  <si>
    <t>gt23</t>
  </si>
  <si>
    <t>Reported consuming Vegetables &gt;23 per day</t>
  </si>
  <si>
    <t>_VEGESU1</t>
  </si>
  <si>
    <t>Total vegetables consumed per day</t>
  </si>
  <si>
    <t>_VEGETE1</t>
  </si>
  <si>
    <t>Vegetable Exclusion from analyses</t>
  </si>
  <si>
    <t>_VEGLT1A</t>
  </si>
  <si>
    <t>Consume Vegetables 1 or more times per day</t>
  </si>
  <si>
    <t>_VEGRES1</t>
  </si>
  <si>
    <t>Missing any vegetable responses</t>
  </si>
  <si>
    <t>_WT2RAKE</t>
  </si>
  <si>
    <t>Design weight used in raking (Stratum weight (_STRWT) multiplied by the raw weighting factor (_RAWRAKE).)</t>
  </si>
  <si>
    <t>ACEADNED</t>
  </si>
  <si>
    <t>Adverse Childhood Experiences</t>
  </si>
  <si>
    <t>ace</t>
  </si>
  <si>
    <t>Basic Needs</t>
  </si>
  <si>
    <t>For how much of your childhood was there an adult in your household who tried hard to make sure your basic needs were met? Would you say never, a little of the time, some of the time, most of the time, or all of the time?</t>
  </si>
  <si>
    <t>ACEADSAF</t>
  </si>
  <si>
    <t>Safe</t>
  </si>
  <si>
    <t>Can ignore this feature</t>
  </si>
  <si>
    <t>For how much of your childhood was there an adult in your household who made you feel safe and protected? Would you say never, a little of the time, some of the time, most of the time, or all of the time?Ã‚Â </t>
  </si>
  <si>
    <t>ACEDEPRS</t>
  </si>
  <si>
    <t>Depressed</t>
  </si>
  <si>
    <t>Did you live with anyone who was depressed, mentally ill, or suicidal?</t>
  </si>
  <si>
    <t>ACEDIVRC</t>
  </si>
  <si>
    <t>Parent Marital Status</t>
  </si>
  <si>
    <t>Were your parents separated or divorced?</t>
  </si>
  <si>
    <t>ACEDRINK</t>
  </si>
  <si>
    <t>Drinking</t>
  </si>
  <si>
    <t>Did you live with anyone who was a problem drinker or alcoholic?</t>
  </si>
  <si>
    <t>ACEDRUGS</t>
  </si>
  <si>
    <t>Drugs</t>
  </si>
  <si>
    <t>Did you live with anyone who used illegal street drugs or who abused prescription medications?</t>
  </si>
  <si>
    <t>ACEHURT1</t>
  </si>
  <si>
    <t>Abuse</t>
  </si>
  <si>
    <t>Not including spanking, (before age 18), how often did a parent or adult in your home ever hit, beat, kick, or physically hurt you in any way? Was itÃ¢â‚¬â€</t>
  </si>
  <si>
    <t>ACEHVSEX</t>
  </si>
  <si>
    <t>Forced Sex</t>
  </si>
  <si>
    <t>How often did anyone at least 5 years older than you or an adult, force you to have sex?</t>
  </si>
  <si>
    <t>ACEPRISN</t>
  </si>
  <si>
    <t>Prison</t>
  </si>
  <si>
    <t>Did you live with anyone who served time or was sentenced to serve time in a prison, jail, or other correctional facility?</t>
  </si>
  <si>
    <t>ACEPUNCH</t>
  </si>
  <si>
    <t>Punch</t>
  </si>
  <si>
    <t>How often did your parents or adults in your home ever slap, hit, kick, punch or beat each other up?</t>
  </si>
  <si>
    <t>ACESWEAR</t>
  </si>
  <si>
    <t>Swear</t>
  </si>
  <si>
    <t>How often did a parent or adult in your home ever swear at you, insult you, or put you down?</t>
  </si>
  <si>
    <t>ACETOUCH</t>
  </si>
  <si>
    <t>Touched Sexually</t>
  </si>
  <si>
    <t>How often did anyone at least 5 years older than you or an adult, ever touch you sexually?</t>
  </si>
  <si>
    <t>ACETTHEM</t>
  </si>
  <si>
    <t>Touch Them Sexually</t>
  </si>
  <si>
    <t>How often did anyone at least 5 years older than you or an adult, try to make you touch them sexually?</t>
  </si>
  <si>
    <t>ADDEPEV3</t>
  </si>
  <si>
    <t>depressive</t>
  </si>
  <si>
    <t>(Ever told) you had a depressive disorder</t>
  </si>
  <si>
    <t>ALCDAY5</t>
  </si>
  <si>
    <t>howmany</t>
  </si>
  <si>
    <t>During the past 30 days, how many days per week or per month did you have at least one drink of any alcoholic beverage such as beer, wine, a malt beverage or liquor?</t>
  </si>
  <si>
    <t>ARTHDIS2</t>
  </si>
  <si>
    <t>Do arthritis or joint symptoms now affect whether you work, the type of work you do or the amount of work you do?</t>
  </si>
  <si>
    <t>ARTHEDU</t>
  </si>
  <si>
    <t>tomanage</t>
  </si>
  <si>
    <t>Have you ever taken an educational course or class to teach you how to manage problems related to your arthritis or joint symptoms?</t>
  </si>
  <si>
    <t>ARTHEXER</t>
  </si>
  <si>
    <t>treat</t>
  </si>
  <si>
    <t>exercise</t>
  </si>
  <si>
    <t>Has a doctor or other health professional ever suggested physical activity or exercise to help your arthritis or joint symptoms? (If the respondent is unclear about whether this means an increase or decrease in physical activity, this means increase.)</t>
  </si>
  <si>
    <t>ASTHMA3</t>
  </si>
  <si>
    <t>evertold</t>
  </si>
  <si>
    <t>(Ever told) (you had) asthma?</t>
  </si>
  <si>
    <t>ASTHNOW</t>
  </si>
  <si>
    <t>now</t>
  </si>
  <si>
    <t>Do you still have asthma?</t>
  </si>
  <si>
    <t>AVEDRNK3</t>
  </si>
  <si>
    <t>howmuch</t>
  </si>
  <si>
    <t>One drink is equivalent to a 12-ounce beer, a 5-ounce glass of wine, or a drink with one shot of liquor. During the past 30 days, on the days when you drank, about how many drinks did you drink on the average? (A 40 ounce beer would count as 3 drinks, or a cocktail drink with 2 shots would count as 2 drinks.)</t>
  </si>
  <si>
    <t>BIRTHSEX</t>
  </si>
  <si>
    <t>cigarettes</t>
  </si>
  <si>
    <t>What was your sex at birth? Was it male or female?</t>
  </si>
  <si>
    <t>BLDSTFIT</t>
  </si>
  <si>
    <t>Cancer</t>
  </si>
  <si>
    <t>bloodstoolfit</t>
  </si>
  <si>
    <t>Was the blood stool or FIT (you reported earlier) conducted as part of a Cologuard test?</t>
  </si>
  <si>
    <t>BLDSUGAR</t>
  </si>
  <si>
    <t>Diabetes</t>
  </si>
  <si>
    <t>About how often do you check your blood for glucose or sugar? [Include times when checked by a family member or friend, but do NOT include times when checked by a health professional.]</t>
  </si>
  <si>
    <t>BLIND</t>
  </si>
  <si>
    <t>Are you blind or do you have serious difficulty seeing, even when wearing glasses?</t>
  </si>
  <si>
    <t>BPHIGH6</t>
  </si>
  <si>
    <t>toldbphigh</t>
  </si>
  <si>
    <t>Have you ever been told by a doctor, nurse or other health professional that you have high blood pressure? (If Ã‚Â´YesÃ‚Â´ and respondent is female, ask Ã‚Â´Was this only when you were pregnant?Ã‚Â´.)</t>
  </si>
  <si>
    <t>BPMEDS</t>
  </si>
  <si>
    <t>bpmeds</t>
  </si>
  <si>
    <t>Are you currently taking medicine for your high blood pressure?</t>
  </si>
  <si>
    <t>CADULT1</t>
  </si>
  <si>
    <t>Is this a cell phone?</t>
  </si>
  <si>
    <t>CAGEG</t>
  </si>
  <si>
    <t>Children</t>
  </si>
  <si>
    <t>outcome</t>
  </si>
  <si>
    <t>Four level child age</t>
  </si>
  <si>
    <t>CAREGIV1</t>
  </si>
  <si>
    <t>Care Giver</t>
  </si>
  <si>
    <t>cg</t>
  </si>
  <si>
    <t>General Care</t>
  </si>
  <si>
    <t>providecare</t>
  </si>
  <si>
    <t>During the past 30 days, did you provide regular care or assistance to a friend or family member who has a health problem or disability?</t>
  </si>
  <si>
    <t>CASTHDX2</t>
  </si>
  <si>
    <t xml:space="preserve">Has a doctor, nurse or other health professional EVER said that the child has asthma? </t>
  </si>
  <si>
    <t>CASTHNO2</t>
  </si>
  <si>
    <t>Does the child still have asthma?</t>
  </si>
  <si>
    <t>CCLGHOUS</t>
  </si>
  <si>
    <t>veteran</t>
  </si>
  <si>
    <t>Do you live in college housing?</t>
  </si>
  <si>
    <t>CDASSIST</t>
  </si>
  <si>
    <t>Cognitive</t>
  </si>
  <si>
    <t>assistancehowoften</t>
  </si>
  <si>
    <t>ignore.</t>
  </si>
  <si>
    <t>As a result of confusion or memory loss, how often do you need assistance with these day-to-day activities?</t>
  </si>
  <si>
    <t>CDDISCUS</t>
  </si>
  <si>
    <t>Have you or anyone else discussed your confusion or memory loss with a health care professional?</t>
  </si>
  <si>
    <t>CDHELP</t>
  </si>
  <si>
    <t>howoftengethelp</t>
  </si>
  <si>
    <t>When you need help with these day-to-day activities, how often are you able to get the help that you need?</t>
  </si>
  <si>
    <t>CDHOUSE</t>
  </si>
  <si>
    <t>During the past 12 months, as a result of confusion or memory loss, how often have you given up day-to-day household activities or chores you used to do, such as cooking, cleaning, taking medications, driving, or paying bills?</t>
  </si>
  <si>
    <t>CDSOCIAL</t>
  </si>
  <si>
    <t xml:space="preserve">During the past 12 months, how often has confusion or memory loss interfered with your ability to work,
volunteer, or engage in social activities outside the home? </t>
  </si>
  <si>
    <t>CELLFON5</t>
  </si>
  <si>
    <t>Is this (phone number) ?</t>
  </si>
  <si>
    <t>CELLSEX</t>
  </si>
  <si>
    <t>Are you male or female?</t>
  </si>
  <si>
    <t>CELPHON1</t>
  </si>
  <si>
    <t>Is this a cell telephone?</t>
  </si>
  <si>
    <t>CERVSCRN</t>
  </si>
  <si>
    <t>cervicalscreentest</t>
  </si>
  <si>
    <t>Have you ever had a cervical cancer screening test?</t>
  </si>
  <si>
    <t>CHCCOPD3</t>
  </si>
  <si>
    <t>respitory</t>
  </si>
  <si>
    <t>onset</t>
  </si>
  <si>
    <t>Ever told you had C.O.P.D. emphysema or chronic bronchitis?</t>
  </si>
  <si>
    <t>CHCKDNY2</t>
  </si>
  <si>
    <t>kidney</t>
  </si>
  <si>
    <t>Not including kidney stones, bladder infection or incontinence, were you ever told you had kidney disease?</t>
  </si>
  <si>
    <t>CHCOCNCR</t>
  </si>
  <si>
    <t>othertypes</t>
  </si>
  <si>
    <t>(Ever told) you had any other types of cancer?</t>
  </si>
  <si>
    <t>CHCSCNCR</t>
  </si>
  <si>
    <t>(Ever told) you had skin cancer?</t>
  </si>
  <si>
    <t>CHECKUP1</t>
  </si>
  <si>
    <t>Routine Checkup</t>
  </si>
  <si>
    <t>About how long has it been since you last visited a doctor for a routine checkup? [A routine checkup is a general physical exam, not an exam for a specific injury, illness, or condition.]</t>
  </si>
  <si>
    <t>CHILDREN</t>
  </si>
  <si>
    <t>How many children less than 18 years of age live in your household?</t>
  </si>
  <si>
    <t>CHKHEMO3</t>
  </si>
  <si>
    <t>a1cchecked12months</t>
  </si>
  <si>
    <t>About how many times in the past 12 months has a doctor, nurse, or other health professional checked you for A-one-C?</t>
  </si>
  <si>
    <t>CHOLCHK3</t>
  </si>
  <si>
    <t>About how long has it been since you last had your cholesterol checked?</t>
  </si>
  <si>
    <t>CHOLMED3</t>
  </si>
  <si>
    <t>Currently taking medicine for high cholesterol</t>
  </si>
  <si>
    <t>CIMEMLOS</t>
  </si>
  <si>
    <t>During the past 12 months, have you experienced confusion or memory loss that is happening more often or is getting worse?</t>
  </si>
  <si>
    <t>CNCRAGE</t>
  </si>
  <si>
    <t>At what age were you told that you had cancer? (If Response = 2 (Two) or 3 (Three or more), ask: Ã¢â‚¬Å“At what age was your first diagnosis of cancer?Ã¢â‚¬Â)</t>
  </si>
  <si>
    <t>CNCRDIFF</t>
  </si>
  <si>
    <t>differenttypes</t>
  </si>
  <si>
    <t>How many different types of cancer have you had?</t>
  </si>
  <si>
    <t>CNCRTYP1</t>
  </si>
  <si>
    <t>What type of cancer was it? (If Response = 2 (Two) or 3 (Three or more), ask: Ã¢â‚¬Å“With your most recent
diagnoses of cancer, what type of cancer was it?Ã¢â‚¬Â)</t>
  </si>
  <si>
    <t>COLGHOUS</t>
  </si>
  <si>
    <t>potato</t>
  </si>
  <si>
    <t>COLGSEX</t>
  </si>
  <si>
    <t>COLNCNCR</t>
  </si>
  <si>
    <t>colorectaltest</t>
  </si>
  <si>
    <t>Have you ever had any other kind of test for colorectal cancer, such as virtual colonoscopy, CT colonography, blood stool test, FIT DNA, or Cologuard test?</t>
  </si>
  <si>
    <t>COLNSIGM</t>
  </si>
  <si>
    <t>testever</t>
  </si>
  <si>
    <t>Have you had a colonoscopy, a sigmoidoscopy, or both?</t>
  </si>
  <si>
    <t>COLNTES1</t>
  </si>
  <si>
    <t>testwhen</t>
  </si>
  <si>
    <t>How long has it been since your most recent colonoscopy?</t>
  </si>
  <si>
    <t>CPDEMO1B</t>
  </si>
  <si>
    <t>How many cell phones do you have for personal use?</t>
  </si>
  <si>
    <t>CRGVALZD</t>
  </si>
  <si>
    <t>Does the person you care for also have AlzheimerÃ‚Â´s disease, dementia or other cognitive impairment disorder?</t>
  </si>
  <si>
    <t>CRGVEXPT</t>
  </si>
  <si>
    <t>next2years</t>
  </si>
  <si>
    <t>In the next 2 years, do you expect to provide care or assistance to a friend or family member who has a health problem or disability?</t>
  </si>
  <si>
    <t>CRGVHOU1</t>
  </si>
  <si>
    <t>past30days</t>
  </si>
  <si>
    <t>In the past 30 days, did you provide care for this person by managing household tasks such as cleaning, managing money, or preparing meals?</t>
  </si>
  <si>
    <t>CRGVHRS1</t>
  </si>
  <si>
    <t>hoursperweek</t>
  </si>
  <si>
    <t>: In an average week, how many hours do you provide care or assistance?</t>
  </si>
  <si>
    <t>CRGVLNG1</t>
  </si>
  <si>
    <t>providecarehowlong</t>
  </si>
  <si>
    <t>For how long have you provided care for that person?</t>
  </si>
  <si>
    <t>CRGVPER1</t>
  </si>
  <si>
    <t>In the past 30 days, did you provide care for this person by managing personal care such as giving medications, feeding, dressing, or bathing?</t>
  </si>
  <si>
    <t>CRGVPRB3</t>
  </si>
  <si>
    <t>Condition</t>
  </si>
  <si>
    <t>What is the main health problem, long-term illness, or disability that the person you care for has?</t>
  </si>
  <si>
    <t>CRGVREL4</t>
  </si>
  <si>
    <t>Relationship</t>
  </si>
  <si>
    <t>What is his or her relationship to you?</t>
  </si>
  <si>
    <t>CRVCLCNC</t>
  </si>
  <si>
    <t>howlongscreentest</t>
  </si>
  <si>
    <t>How long has it been since you had your last cervical cancer screening test?</t>
  </si>
  <si>
    <t>CRVCLHPV</t>
  </si>
  <si>
    <t>At your most recent cervical cancer screening, did you have an H.P.V. test?</t>
  </si>
  <si>
    <t>CRVCLPAP</t>
  </si>
  <si>
    <t>paptest</t>
  </si>
  <si>
    <t>At your most recent cervical cancer screening, did you have a Pap test?</t>
  </si>
  <si>
    <t>CSRVCLIN</t>
  </si>
  <si>
    <t>clinicaltrial</t>
  </si>
  <si>
    <t>Did you participate in a clinical trial as part of your cancer treatment?</t>
  </si>
  <si>
    <t>CSRVCTL2</t>
  </si>
  <si>
    <t>painundercontrol</t>
  </si>
  <si>
    <t>Would you say your pain is currently under controlÃ¢â‚¬Â¦? (Cancer Survivorship: Pain Management)</t>
  </si>
  <si>
    <t>CSRVDEIN</t>
  </si>
  <si>
    <t>deniedhealthinsurance</t>
  </si>
  <si>
    <t>ignore?</t>
  </si>
  <si>
    <t>Were you ever denied health insurance or life insurance coverage because of your cancer?</t>
  </si>
  <si>
    <t>CSRVDOC1</t>
  </si>
  <si>
    <t>: What type of doctor provides the majority of your health care?</t>
  </si>
  <si>
    <t>CSRVINSR</t>
  </si>
  <si>
    <t>healthinsurance</t>
  </si>
  <si>
    <t>With your most recent diagnosis of cancer, did you have health insurance that paid for all or part of your cancer treatment? (Ã¢â‚¬Å“Health insuranceÃ¢â‚¬Â also includes Medicare, Medicaid, or other types of state health programs.)  (Cancer Survivorship: Pain Management)</t>
  </si>
  <si>
    <t>CSRVINST</t>
  </si>
  <si>
    <t>instructionswrittendown</t>
  </si>
  <si>
    <t>Were these instructions written down or printed on paper for you?</t>
  </si>
  <si>
    <t>CSRVPAIN</t>
  </si>
  <si>
    <t>currentpain</t>
  </si>
  <si>
    <t>Do you currently have physical pain caused by your cancer or cancer treatment?</t>
  </si>
  <si>
    <t>CSRVRTRN</t>
  </si>
  <si>
    <t>instructionswheretogo</t>
  </si>
  <si>
    <t xml:space="preserve">Have you ever received instructions from a doctor, nurse, or other health professional about where you should
return or who you should see for routine cancer check-ups after completing treatment for cancer? </t>
  </si>
  <si>
    <t>CSRVSUM</t>
  </si>
  <si>
    <t>instructionswrittensummary</t>
  </si>
  <si>
    <t>Did any doctor, nurse, or other health professional ever give you a written summary of all the cancer treatments that you received?</t>
  </si>
  <si>
    <t>CSRVTRT3</t>
  </si>
  <si>
    <t>currenttreatment</t>
  </si>
  <si>
    <t>Are you currently receiving treatment for cancer?</t>
  </si>
  <si>
    <t>CSTATE1</t>
  </si>
  <si>
    <t>Residence</t>
  </si>
  <si>
    <t>hpv</t>
  </si>
  <si>
    <t>Do you live in a private residence?</t>
  </si>
  <si>
    <t>CTELENM1</t>
  </si>
  <si>
    <t>height</t>
  </si>
  <si>
    <t>phone no</t>
  </si>
  <si>
    <t>CTELNUM1</t>
  </si>
  <si>
    <t>income</t>
  </si>
  <si>
    <t>CVDCRHD4</t>
  </si>
  <si>
    <t>(Ever told) (you had) angina or coronary heart disease?</t>
  </si>
  <si>
    <t>CVDINFR4</t>
  </si>
  <si>
    <t>(Ever told) you had a heart attack, also called a myocardial infarction?</t>
  </si>
  <si>
    <t>CVDSTRK3</t>
  </si>
  <si>
    <t>stroke</t>
  </si>
  <si>
    <t>(Ever told) (you had) a stroke</t>
  </si>
  <si>
    <t>DEAF</t>
  </si>
  <si>
    <t>hearing</t>
  </si>
  <si>
    <t>Are you deaf or do you have serious difficulty hearing?</t>
  </si>
  <si>
    <t>DECIDE</t>
  </si>
  <si>
    <t>decide</t>
  </si>
  <si>
    <t>Because of a physical, mental, or emotional condition, do you have serious difficulty concentrating, remembering, or making decisions?</t>
  </si>
  <si>
    <t>DERIVED_HAS_ARTHRITIS</t>
  </si>
  <si>
    <t>?</t>
  </si>
  <si>
    <t>hascondition</t>
  </si>
  <si>
    <t>case --DERIVED_HAS_ARTHRITIS
when HAVARTH5 = 1 then 1 
when HAVARTH5 = 0 then 0
end as hc_arthritis_hascondition_bin</t>
  </si>
  <si>
    <t>Has Arthritis?</t>
  </si>
  <si>
    <t>DERIVED_HAS_ASTHMA</t>
  </si>
  <si>
    <t>case --DERIVED_HAS_ASTHMA
when ASTHNOW = 1 then 1 
when ASTHNOW = 0 then 0
end as hc_asthma_hascondition_bin</t>
  </si>
  <si>
    <t>Has asthma?</t>
  </si>
  <si>
    <t>Has cancer?</t>
  </si>
  <si>
    <t>DERIVED_HAS_CHD</t>
  </si>
  <si>
    <t>case --DERIVED_HAS_CHD
when _MICHD = 1 then 1 
when _MICHD = 0 then 0
end as hc_chd_hascondition_bin</t>
  </si>
  <si>
    <t>Has CHD?</t>
  </si>
  <si>
    <t>DERIVED_HAS_COGNITIVE</t>
  </si>
  <si>
    <t>case --DERIVED_HAS_COGNITIVE
when CDASSIST in (1,2,3,4) or CDDISCUS = 1 or CDHOUSE  in (1,2,3,4) or CDSOCIAL in (1,2,3,4) then 1 
when CDASSIST in (5) and CDDISCUS = 2 and CDHOUSE in (5) and CDSOCIAL in (5) then 0
end as hc_cognitive_hascondition_bin</t>
  </si>
  <si>
    <t>Has Cognitive?</t>
  </si>
  <si>
    <t>DERIVED_HAS_CVD</t>
  </si>
  <si>
    <t>case --DERIVED_HAS_CVD
when CVDSTRK3 = 1 or TOLDHI3 = 1  then 1 
when CVDSTRK3 = 2 and TOLDHI3 = 2 then 0
end as hc_cvd_hascondition_bin</t>
  </si>
  <si>
    <t>Has CVD?</t>
  </si>
  <si>
    <t>DERIVED_HAS_DIABETES</t>
  </si>
  <si>
    <t>case --DERIVED_HAS_DIABETES
when DIABETE4 in (1,2) or BLDSUGAR &lt;= 499 or CHKHEMO3 &lt;=76 or DIABAGE3 &lt;= 97 or DIABEDU = 1 or DIABEYE = 1 or DOCTDIAB &lt;=76 or FEETCHK &lt;= 76 or FEETCHK3 &lt;= 499 or INSULIN1 = 1 then 1 
when DIABETE4 in (3) and BLDSUGAR &gt; 499 and CHKHEMO3 in (88,98)  and DIABEDU = 2 and DIABEYE = 2 and DOCTDIAB = 88 and CHKHEMO3 in (88) and FEETCHK3 = 888 and INSULIN1 = 2 then 0
end as hc_diabetes_hascondition_bin,</t>
  </si>
  <si>
    <t>Has Diabetes?</t>
  </si>
  <si>
    <t>DERIVED_HAS_HEARING</t>
  </si>
  <si>
    <t>case --DERIVED_HAS_HEARING
when DEAF = 1 then 1 
when DEAF = 2 then 0
end as hc_hearing_hascondition_bin</t>
  </si>
  <si>
    <t>Has Hearing?</t>
  </si>
  <si>
    <t>DERIVED_HAS_HEPATITIS</t>
  </si>
  <si>
    <t>Hepatitis</t>
  </si>
  <si>
    <t>case --DERIVED_HAS_HEPATITIS
when TOLDHEPC = 1 or HAVEHEPC = 1 or MEDSHEPB = 1 or PRIRHEPC = 1 or TRETHEPC = 1 then 1 
when TOLDHEPC = 2 and HAVEHEPC =2 and MEDSHEPB = 2 and PRIRHEPC = 2 and TRETHEPC = 2 then 0
end as hc_hepatitis_hascondition_bin</t>
  </si>
  <si>
    <t>Has Hepititis?</t>
  </si>
  <si>
    <t>DERIVED_HAS_KIDNEY</t>
  </si>
  <si>
    <t>case --DERIVED_HAS_KIDNEY
when CHCKDNY2 = 1 then 1 
when CHCKDNY2 = 2 then 0
end as hc_kidney_hascondition_bin</t>
  </si>
  <si>
    <t>Has Kidney?</t>
  </si>
  <si>
    <t>DERIVED_HAS_MENTAL</t>
  </si>
  <si>
    <t>case --DERIVED_HAS_MENTAL
when _MENT14D in (2,3) or ADDEPEV3 = 1 or DECIDE = 1 or MENTHLTH &lt;= 30 then 1 
when _MENT14D in (1) and  ADDEPEV3 = 2 and DECIDE = 2 and MENTHLTH = 88 then 0
end as hc_mental_hascondition_bin</t>
  </si>
  <si>
    <t>Has MENTAL?</t>
  </si>
  <si>
    <t>DERIVED_HAS_MOBILITY</t>
  </si>
  <si>
    <t>Mobility</t>
  </si>
  <si>
    <t>case --DERIVED_HAS_MOBILITY
when DIFFDRES = 1 or  DIFFWALK = 1 then 1 
when DIFFDRES = 2 and DIFFWALK = 2 then 0
end as hc_mobility_hascondition_bin</t>
  </si>
  <si>
    <t>Has MOBILITY?</t>
  </si>
  <si>
    <t>DERIVED_HAS_RESPITORY</t>
  </si>
  <si>
    <t>case --DERIVED_HAS_RESPITORY
when CHCCOPD3 = 1 then 1 
when CHCCOPD3 = 2 then 0
end as hc_respitory_hascondition_bin</t>
  </si>
  <si>
    <t>Has RESPITORY?</t>
  </si>
  <si>
    <t>DERIVED_HAS_VISION</t>
  </si>
  <si>
    <t>case --DERIVED_HAS_VISION
when BLIND = 1 then 1 
when BLIND = 2 then 0
end as hc_vision_hascondition_bin</t>
  </si>
  <si>
    <t>Has VISION?</t>
  </si>
  <si>
    <t>DIABAGE3</t>
  </si>
  <si>
    <t>howold</t>
  </si>
  <si>
    <t>How old were you when you were told you had diabetes?</t>
  </si>
  <si>
    <t>DIABEDU</t>
  </si>
  <si>
    <t>takenclass</t>
  </si>
  <si>
    <t>Have you ever taken a course or class in how to manage your diabetes yourself?</t>
  </si>
  <si>
    <t>DIABETE4</t>
  </si>
  <si>
    <t>(Ever told) you had diabetes</t>
  </si>
  <si>
    <t>DIABEYE</t>
  </si>
  <si>
    <t>eyes</t>
  </si>
  <si>
    <t>Has a doctor ever told you that diabetes has affected your eyes or that you had retinopathy?</t>
  </si>
  <si>
    <t>DIFFALON</t>
  </si>
  <si>
    <t>vaccine</t>
  </si>
  <si>
    <t>Flu</t>
  </si>
  <si>
    <t>During what month and year did you receive your most recent flu vaccine that was sprayed in your nose or flu shot injected into your arm?</t>
  </si>
  <si>
    <t>DIFFDRES</t>
  </si>
  <si>
    <t>Difficulty Dressing or Bathing</t>
  </si>
  <si>
    <t>DIFFWALK</t>
  </si>
  <si>
    <t>Do you have serious difficulty walking or climbing stairs?</t>
  </si>
  <si>
    <t>DISPCODE</t>
  </si>
  <si>
    <t xml:space="preserve">Final Disposition </t>
  </si>
  <si>
    <t>DOCTDIAB</t>
  </si>
  <si>
    <t>About how many times in the past 12 months have you seen a doctor, nurse, or other health professional for your diabetes?</t>
  </si>
  <si>
    <t>DRADVISE</t>
  </si>
  <si>
    <t>reducesodium</t>
  </si>
  <si>
    <t>Has a doctor or other health professional ever advised you to reduce sodium or salt intake?</t>
  </si>
  <si>
    <t>DRNK3GE5</t>
  </si>
  <si>
    <t>Considering all types of alcoholic beverages, how many times during the past 30 days did you have 5 or more drinks for men or 4 or more drinks for women on an occasion?</t>
  </si>
  <si>
    <t>DRNKANY5</t>
  </si>
  <si>
    <t>Adults who reported having had at least one drink of alcohol in the past 30 days.</t>
  </si>
  <si>
    <t>DROCDY3_</t>
  </si>
  <si>
    <t>perday</t>
  </si>
  <si>
    <t>Drink-occasions-per-day</t>
  </si>
  <si>
    <t>ECIGNOW1</t>
  </si>
  <si>
    <t>frequency</t>
  </si>
  <si>
    <t>Do you now use e-cigarettes or other electronic vaping products every day, some days, or not at all?</t>
  </si>
  <si>
    <t>EDUCA</t>
  </si>
  <si>
    <t>What is the highest grade or year of school you completed?</t>
  </si>
  <si>
    <t>EMPLOY1</t>
  </si>
  <si>
    <t>Employment</t>
  </si>
  <si>
    <t>Are you currently Employed?</t>
  </si>
  <si>
    <t>EXERANY2</t>
  </si>
  <si>
    <t>During the past month, other than your regular job, did you participate in any physical activities or exercises such as running, calisthenics, golf, gardening, or walking for exercise?</t>
  </si>
  <si>
    <t>EYEEXAM1</t>
  </si>
  <si>
    <t>When was the last time you had an eye exam in which the pupils were dilated, making you temporarily sensitive to bright light?</t>
  </si>
  <si>
    <t>FEETCHK</t>
  </si>
  <si>
    <t>feetchecked</t>
  </si>
  <si>
    <t>Including times when checked by a family member or friend, about how often do you check your feet for any sores or irritations?</t>
  </si>
  <si>
    <t>FEETCHK3</t>
  </si>
  <si>
    <t>feetcheckedhowoften</t>
  </si>
  <si>
    <t>Ignore; low correlation</t>
  </si>
  <si>
    <t>FIREARM5</t>
  </si>
  <si>
    <t>Fire arms</t>
  </si>
  <si>
    <t>Are any firearms now kept in or around your home?</t>
  </si>
  <si>
    <t>FLSHTMY3</t>
  </si>
  <si>
    <t>residence</t>
  </si>
  <si>
    <t>FLUSHOT7</t>
  </si>
  <si>
    <t>During the past 12 months, have you had either flu vaccine that was sprayed in your nose or flu shot injected into your arm?</t>
  </si>
  <si>
    <t>FMONTH</t>
  </si>
  <si>
    <t>File Month</t>
  </si>
  <si>
    <t>FRENCHF1</t>
  </si>
  <si>
    <t>Fried</t>
  </si>
  <si>
    <t>howoften</t>
  </si>
  <si>
    <t>Bucket the data</t>
  </si>
  <si>
    <t>How often did you eat any kind of fried potatoes, including french fries, home fries, or hash browns?</t>
  </si>
  <si>
    <t>FRNCHDA_</t>
  </si>
  <si>
    <t>intakeperday</t>
  </si>
  <si>
    <t>French Fry intake in times per day</t>
  </si>
  <si>
    <t>FRUIT2</t>
  </si>
  <si>
    <t>fruit</t>
  </si>
  <si>
    <t>Not including juices, how often did you eat fruit?</t>
  </si>
  <si>
    <t>FRUITJU2</t>
  </si>
  <si>
    <t>Joice</t>
  </si>
  <si>
    <t>Not including fruit-flavored drinks or fruit juices with added sugar, how often did you drink 100% fruit juice such as apple or orange juice?</t>
  </si>
  <si>
    <t>FRUTDA2_</t>
  </si>
  <si>
    <t>timesperday</t>
  </si>
  <si>
    <t>Fruit intake in times per day</t>
  </si>
  <si>
    <t>FTJUDA2_</t>
  </si>
  <si>
    <t>juice</t>
  </si>
  <si>
    <t>Fruit juice intake in times per day</t>
  </si>
  <si>
    <t>FVGREEN1</t>
  </si>
  <si>
    <t>How often did you eat a green leafy or lettuce salad, with or without other vegetables?</t>
  </si>
  <si>
    <t>GENHLTH</t>
  </si>
  <si>
    <t>Would you say that in general your health is:</t>
  </si>
  <si>
    <t>GRENDA1_</t>
  </si>
  <si>
    <t>Important</t>
  </si>
  <si>
    <t>Dark green vegetable intake in times per day</t>
  </si>
  <si>
    <t>GUNLOAD</t>
  </si>
  <si>
    <t>Are any of these firearms now loaded?</t>
  </si>
  <si>
    <t>HADHYST2</t>
  </si>
  <si>
    <t>hysterectomy</t>
  </si>
  <si>
    <t>Have you had a hysterectomy? (A hysterectomy is an operation to remove the uterus (womb).)</t>
  </si>
  <si>
    <t>HADMAM</t>
  </si>
  <si>
    <t>mammogram</t>
  </si>
  <si>
    <t>Have you ever had a mammogram?</t>
  </si>
  <si>
    <t>HADSIGM4</t>
  </si>
  <si>
    <t>colonoscopy</t>
  </si>
  <si>
    <t>Ever Had Sigmoidoscopy/Colonoscopy</t>
  </si>
  <si>
    <t>HAVARTH5</t>
  </si>
  <si>
    <t>Told Had Arthritis</t>
  </si>
  <si>
    <t>HAVECFS</t>
  </si>
  <si>
    <t>fatigue</t>
  </si>
  <si>
    <t>hc_is_fatigue</t>
  </si>
  <si>
    <t>Do you still have Chronic Fatigue Syndrome (CFS) or (Myalgic Encephalomyelitis) ME?</t>
  </si>
  <si>
    <t>HAVEHEPB</t>
  </si>
  <si>
    <t>Has a doctor, nurse, or other health professional ever told you that you had hepatitis B?</t>
  </si>
  <si>
    <t>HAVEHEPC</t>
  </si>
  <si>
    <t>Do you still have Hepatitis C?</t>
  </si>
  <si>
    <t>HEIGHT3</t>
  </si>
  <si>
    <t>About how tall are you without shoes? (If respondent answers in metrics, put a 9 in the first column)[Round fractions down.]</t>
  </si>
  <si>
    <t>HHADULT</t>
  </si>
  <si>
    <t>household</t>
  </si>
  <si>
    <t>How many members of your household, including yourself, are 18 years of age or older?</t>
  </si>
  <si>
    <t>HIVTST7</t>
  </si>
  <si>
    <t>Including fluid testing from your mouth, but not including tests you may have had for blood donation, have you ever been tested for H.I.V?</t>
  </si>
  <si>
    <t>HIVTSTD3</t>
  </si>
  <si>
    <t>HIV</t>
  </si>
  <si>
    <t>Not including blood donations, in what month and year was your last H.I.V. test?</t>
  </si>
  <si>
    <t>HOMBPCHK</t>
  </si>
  <si>
    <t>toldcheckbp</t>
  </si>
  <si>
    <t>Told check blood pressure at home</t>
  </si>
  <si>
    <t>HOMRGCHK</t>
  </si>
  <si>
    <t>homecheckbp</t>
  </si>
  <si>
    <t>Regularly check blood pressure at home</t>
  </si>
  <si>
    <t>HOWLONG</t>
  </si>
  <si>
    <t>lastmammogram</t>
  </si>
  <si>
    <t>How long has it been since you had your last mammogram? (Breast and Cervical Cancer Screening)</t>
  </si>
  <si>
    <t>HPVADSHT</t>
  </si>
  <si>
    <t>HPV</t>
  </si>
  <si>
    <t>How many HPV shots did you receive?</t>
  </si>
  <si>
    <t>HPVADVC4</t>
  </si>
  <si>
    <t>Have you ever had an H.P.V. vaccination?</t>
  </si>
  <si>
    <t>HTIN4</t>
  </si>
  <si>
    <t>Important?</t>
  </si>
  <si>
    <t>Reported height in inches</t>
  </si>
  <si>
    <t>HTM4</t>
  </si>
  <si>
    <t>value</t>
  </si>
  <si>
    <t>Important? (Either MTIN4 or HTM4)</t>
  </si>
  <si>
    <t>Reported height in meters</t>
  </si>
  <si>
    <t>IDATE</t>
  </si>
  <si>
    <t>IDAY</t>
  </si>
  <si>
    <t>IMFVPLA2</t>
  </si>
  <si>
    <t>At what kind of place did you get your last flu shot or vaccine?</t>
  </si>
  <si>
    <t>IMONTH</t>
  </si>
  <si>
    <t>INCOME3</t>
  </si>
  <si>
    <t>Is your annual household income from all sources: (If respondent refuses at any income level, code  ÃŒÂRefused. ÃŒÂ)</t>
  </si>
  <si>
    <t>INSULIN1</t>
  </si>
  <si>
    <t>Are you now taking insulin?</t>
  </si>
  <si>
    <t>IYEAR</t>
  </si>
  <si>
    <t>JOINPAI2</t>
  </si>
  <si>
    <t>During the past 30 days, how bad was your joint pain on average on a scale of 0 to 10 where 0 is no pain and 10 is pain or aching as bad as it can be?</t>
  </si>
  <si>
    <t>LADULT1</t>
  </si>
  <si>
    <t>LANDLINE</t>
  </si>
  <si>
    <t>Do you also have a landline telephone in your home that is used to make and receive calls?</t>
  </si>
  <si>
    <t>LANDSEX</t>
  </si>
  <si>
    <t>Are you male or female?Ã‚Â </t>
  </si>
  <si>
    <t>LASTSIG4</t>
  </si>
  <si>
    <t>lastcolonoscopy</t>
  </si>
  <si>
    <t>How long has it been since your most recent colonoscopy or sigmoidoscopy?</t>
  </si>
  <si>
    <t>LASTSMK2</t>
  </si>
  <si>
    <t>lastused</t>
  </si>
  <si>
    <t>: How long has it been since you last smoked a cigarette, even one or two puffs?</t>
  </si>
  <si>
    <t>LCSCTSCN</t>
  </si>
  <si>
    <t>In the last 12 months, did you have a CT or CAT scan?</t>
  </si>
  <si>
    <t>LCSFIRST</t>
  </si>
  <si>
    <t>How old were you when you first started to smoke cigarettes regularly</t>
  </si>
  <si>
    <t>LCSLAST</t>
  </si>
  <si>
    <t>How old were you when you last smoked cigarettes regularly?</t>
  </si>
  <si>
    <t>LCSNUMCG</t>
  </si>
  <si>
    <t>On average, when you smoke/smoked regularly, about how many cigarettes do/did you usually smoke each day?</t>
  </si>
  <si>
    <t>LMTJOIN3</t>
  </si>
  <si>
    <t>Are you now limited in any way in any of your usual activities because of arthritis or joint symptoms?</t>
  </si>
  <si>
    <t>LOADULK2</t>
  </si>
  <si>
    <t xml:space="preserve">Are any of these loaded firearms also unlocked? </t>
  </si>
  <si>
    <t>MARIJAN1</t>
  </si>
  <si>
    <t>marijuana</t>
  </si>
  <si>
    <t>Think about it</t>
  </si>
  <si>
    <t>During the past 30 days, on how many days did you use marijuana or cannabis?</t>
  </si>
  <si>
    <t>MARITAL</t>
  </si>
  <si>
    <t>marital status</t>
  </si>
  <si>
    <t>Are you: (marital status)</t>
  </si>
  <si>
    <t>MAXDRNKS</t>
  </si>
  <si>
    <t>During the past 30 days, what is the largest number of drinks you had on any occasion?</t>
  </si>
  <si>
    <t>MEDCOST1</t>
  </si>
  <si>
    <t>Cost</t>
  </si>
  <si>
    <t>Was there a time in the past 12 months when you needed to see a doctor but could not because you could not afford it?</t>
  </si>
  <si>
    <t>MEDSHEPB</t>
  </si>
  <si>
    <t>currentmedicine</t>
  </si>
  <si>
    <t>Are you currently taking medicine to treat hepatitis B?</t>
  </si>
  <si>
    <t>MENTHLTH</t>
  </si>
  <si>
    <t>Now thinking about your mental health, which includes stress, depression, and problems with emotions, for
how many days during the past 30 days was your mental health not good?</t>
  </si>
  <si>
    <t>MSCODE</t>
  </si>
  <si>
    <t>metro</t>
  </si>
  <si>
    <t xml:space="preserve">Metropolitan Status Code </t>
  </si>
  <si>
    <t>NUMADULT</t>
  </si>
  <si>
    <t>dem_num_of_household_adults</t>
  </si>
  <si>
    <t>Number of Adults in Household</t>
  </si>
  <si>
    <t>NUMHHOL3</t>
  </si>
  <si>
    <t>Not including cell phones or numbers used for computers, fax machines or security systems, do you have more than one telephone number in your household?</t>
  </si>
  <si>
    <t>NUMMEN</t>
  </si>
  <si>
    <t>Think about this. If needed for viz</t>
  </si>
  <si>
    <t xml:space="preserve"> How many of these adults are men? </t>
  </si>
  <si>
    <t>NUMPHON3</t>
  </si>
  <si>
    <t>How many of these telephone numbers are residential numbers?</t>
  </si>
  <si>
    <t>NUMWOMEN</t>
  </si>
  <si>
    <t>So the number of women in the household is [X</t>
  </si>
  <si>
    <t>PCPSARS2</t>
  </si>
  <si>
    <t>psatest</t>
  </si>
  <si>
    <t>What was the main reason you had this P.S.A. test Ã¢â‚¬â€œ was it Ã¢â‚¬Â¦?</t>
  </si>
  <si>
    <t>PCSTALK</t>
  </si>
  <si>
    <t>psatesteverhad</t>
  </si>
  <si>
    <t>Have you ever had a P.S.A. test?</t>
  </si>
  <si>
    <t>PDIABTST</t>
  </si>
  <si>
    <t>Had a test for high blood sugar or diabetes in the past three years?</t>
  </si>
  <si>
    <t>PERSDOC3</t>
  </si>
  <si>
    <t>Care Provider</t>
  </si>
  <si>
    <t>Do you have one person (or a group of doctors) that you think of as your personal health care provider?</t>
  </si>
  <si>
    <t>PHYSHLTH</t>
  </si>
  <si>
    <t>Now thinking about your physical health, which includes physical illness and injury, for how many days during
the past 30 days was your physical health not good?</t>
  </si>
  <si>
    <t>PNEUVAC4</t>
  </si>
  <si>
    <t>everhadshot</t>
  </si>
  <si>
    <t>Have you ever had a pneumonia shot also known as a pneumococcal vaccine?</t>
  </si>
  <si>
    <t>POORHLTH</t>
  </si>
  <si>
    <t>MentalPhysical</t>
  </si>
  <si>
    <t>During the past 30 days, for about how many days did poor physical or mental health keep you from doing your usual activities, such as self-care, work, or recreation?</t>
  </si>
  <si>
    <t>POTADA1_</t>
  </si>
  <si>
    <t>Potato</t>
  </si>
  <si>
    <t>servingsperday</t>
  </si>
  <si>
    <t>Potato servings per day</t>
  </si>
  <si>
    <t>POTATOE1</t>
  </si>
  <si>
    <t>How often did you eat any other kind of potatoes, or sweet potatoes, such as baked, boiled, mashed potatoes, or potato salad?</t>
  </si>
  <si>
    <t>PREDIAB1</t>
  </si>
  <si>
    <t>atrisk</t>
  </si>
  <si>
    <t>Ever been told by a doctor or other health professional that you have pre-diabetes or borderline diabetes?</t>
  </si>
  <si>
    <t>PREGNANT</t>
  </si>
  <si>
    <t>Pregnant</t>
  </si>
  <si>
    <t>Pregnancy Status</t>
  </si>
  <si>
    <t>PRIMINSR</t>
  </si>
  <si>
    <t>What is the current primary source of your health insurance?</t>
  </si>
  <si>
    <t>PRIRHEPC</t>
  </si>
  <si>
    <t>prior2015</t>
  </si>
  <si>
    <t>Were you treated for Hepatitis C prior to 2015?</t>
  </si>
  <si>
    <t>PSATEST1</t>
  </si>
  <si>
    <t>Ever Had PSA Test (Prostate)</t>
  </si>
  <si>
    <t>PSATIME1</t>
  </si>
  <si>
    <t>howlong</t>
  </si>
  <si>
    <t>About how long has it been since your most recent P.S.A. test?</t>
  </si>
  <si>
    <t>PVTRESD1</t>
  </si>
  <si>
    <t>Is this a private residence</t>
  </si>
  <si>
    <t>PVTRESD3</t>
  </si>
  <si>
    <t>QSTLANG</t>
  </si>
  <si>
    <t>Language</t>
  </si>
  <si>
    <t>Language identifier</t>
  </si>
  <si>
    <t>QSTVER</t>
  </si>
  <si>
    <t>Questionnaire Version Identifier</t>
  </si>
  <si>
    <t>RCSGENDR</t>
  </si>
  <si>
    <t>Gender</t>
  </si>
  <si>
    <t>Is the child a boy or a girl? (Random Child Selection)</t>
  </si>
  <si>
    <t>RCSRLTN2</t>
  </si>
  <si>
    <t>How are you related to the child?</t>
  </si>
  <si>
    <t>RENTHOM1</t>
  </si>
  <si>
    <t>Do you own or rent your home?</t>
  </si>
  <si>
    <t>RESPSLCT</t>
  </si>
  <si>
    <t>The person in your household that I need to speak with is [XXX]. Are you the [XXX] in this household</t>
  </si>
  <si>
    <t>RSNMRJN2</t>
  </si>
  <si>
    <t>usetype</t>
  </si>
  <si>
    <t>When you used marijuana or cannabis during the past 30 days, was it usually:</t>
  </si>
  <si>
    <t>SAFETIME</t>
  </si>
  <si>
    <t>Is this a safe time to talk with you?</t>
  </si>
  <si>
    <t>SDNATES1</t>
  </si>
  <si>
    <t>stool</t>
  </si>
  <si>
    <t>How long since you had stool DNA</t>
  </si>
  <si>
    <t>SEQNO</t>
  </si>
  <si>
    <t>SEXVAR</t>
  </si>
  <si>
    <t>Sex of RespondentÃ‚Â </t>
  </si>
  <si>
    <t>SHAREBP</t>
  </si>
  <si>
    <t>How do you share your blood pressure numbers that you collected with your health professional? Is it mostly by telephone, other methods such as emails, internet portal or fax, or in person?</t>
  </si>
  <si>
    <t>SHINGLE2</t>
  </si>
  <si>
    <t>shingleszoster</t>
  </si>
  <si>
    <t>Have you ever had the shingles or zoster vaccine?</t>
  </si>
  <si>
    <t>SIGMTES1</t>
  </si>
  <si>
    <t>sigmoidoscopy</t>
  </si>
  <si>
    <t>How long since you had sigmoidoscopy</t>
  </si>
  <si>
    <t>SMALSTOL</t>
  </si>
  <si>
    <t>stoolspecialkit</t>
  </si>
  <si>
    <t>One stool test uses a special kit to obtain a small amount of stool at home and returns the kit to the doctor or the lab. Have you ever had this test?</t>
  </si>
  <si>
    <t>SMOKDAY2</t>
  </si>
  <si>
    <t>Do you now smoke cigarettes every day, some days, or not at all?</t>
  </si>
  <si>
    <t>SMOKE100</t>
  </si>
  <si>
    <t>100perlife</t>
  </si>
  <si>
    <t>Have you smoked at least 100 cigarettes in your entire life? [Note: 5 packs = 100 cigarettes]</t>
  </si>
  <si>
    <t>SOFEMALE</t>
  </si>
  <si>
    <t>sex</t>
  </si>
  <si>
    <t>femalehowyouthink</t>
  </si>
  <si>
    <t>Ignore; related to 63</t>
  </si>
  <si>
    <t>Which of the following best represents how you think of yourself?</t>
  </si>
  <si>
    <t>SOMALE</t>
  </si>
  <si>
    <t>malehowyouthink</t>
  </si>
  <si>
    <t>STATERE1</t>
  </si>
  <si>
    <t>Do you currently live in ____(state)____?</t>
  </si>
  <si>
    <t>STOLTEST</t>
  </si>
  <si>
    <t>stooltesthowlong</t>
  </si>
  <si>
    <t>How long since you had stool test?</t>
  </si>
  <si>
    <t>STOOLDN1</t>
  </si>
  <si>
    <t>stooltesthome</t>
  </si>
  <si>
    <t xml:space="preserve">Another stool test uses a special kit to obtain an entire bowel movement at home and returns the kit to a lab.
Have you ever had this Cologuard test? </t>
  </si>
  <si>
    <t>STOPSMK2</t>
  </si>
  <si>
    <t>During the past 12 months, have you stopped smoking for one day or longer because you were trying to quit smoking?</t>
  </si>
  <si>
    <t>TETANUS1</t>
  </si>
  <si>
    <t>Tetanus</t>
  </si>
  <si>
    <t>Received Tetanus Shot Since 2005?</t>
  </si>
  <si>
    <t>TOLDCFS</t>
  </si>
  <si>
    <t>Have you ever been told by a doctor or other health professional that you had Chronic Fatigue Syndrome (CFS) or (Myalgic Encephalomyelitis) ME?</t>
  </si>
  <si>
    <t>TOLDHEPC</t>
  </si>
  <si>
    <t>Have you ever been told by a doctor or other health professional that you had Hepatitis C?</t>
  </si>
  <si>
    <t>TOLDHI3</t>
  </si>
  <si>
    <t>cholesteroltoldhigh</t>
  </si>
  <si>
    <t>TRETHEPC</t>
  </si>
  <si>
    <t>treat2015</t>
  </si>
  <si>
    <t>Were you treated for Hepatitis C in 2015 or after?</t>
  </si>
  <si>
    <t>TRNSGNDR</t>
  </si>
  <si>
    <t>Do you consider yourself to be transgender?</t>
  </si>
  <si>
    <t>USEMRJN3</t>
  </si>
  <si>
    <t>NA</t>
  </si>
  <si>
    <t>Did not find this field</t>
  </si>
  <si>
    <t>USENOW3</t>
  </si>
  <si>
    <t>Smokeless Tobacco</t>
  </si>
  <si>
    <t>Use of Smokeless Tobacco Products</t>
  </si>
  <si>
    <t>VCLNTES1</t>
  </si>
  <si>
    <t>recentcolonoscopy</t>
  </si>
  <si>
    <t>When was your most recent CT colonography or virtual colonoscopy?</t>
  </si>
  <si>
    <t>VEGEDA2_</t>
  </si>
  <si>
    <t>otherintake</t>
  </si>
  <si>
    <t>Other vegetable intake in times per day</t>
  </si>
  <si>
    <t>VEGETAB2</t>
  </si>
  <si>
    <t>otherhowoften</t>
  </si>
  <si>
    <t>Not including lettuce salads and potatoes, how often did you eat other vegetables?</t>
  </si>
  <si>
    <t>VETERAN3</t>
  </si>
  <si>
    <t>Have you ever served on active duty in the United States Armed Forces, either in the regular military or in a National Guard or military reserve unit?</t>
  </si>
  <si>
    <t>VIRCOLO1</t>
  </si>
  <si>
    <t>virtualcolonoscopy</t>
  </si>
  <si>
    <t>A virtual colonoscopy uses a series of X-rays to take pictures of inside the colon. Have you ever had a virtual colonoscopy?</t>
  </si>
  <si>
    <t>WEIGHT2</t>
  </si>
  <si>
    <t>About how much do you weigh without shoes?</t>
  </si>
  <si>
    <t>WHEREBP</t>
  </si>
  <si>
    <t>bp</t>
  </si>
  <si>
    <t>: Do you take it mostly at home or on a machine at a pharmacy, grocery or similar location?</t>
  </si>
  <si>
    <t>WORKCFS</t>
  </si>
  <si>
    <t>Thinking about your CFS or ME, during the past 6 months, how many hours a week on average have you been able to work at a job or business for pay?</t>
  </si>
  <si>
    <t>WTCHSALT</t>
  </si>
  <si>
    <t>sodium</t>
  </si>
  <si>
    <t>Are you currently watching or reducing your sodium or salt intake?</t>
  </si>
  <si>
    <t>WTKG3</t>
  </si>
  <si>
    <t>Reported weight in kilograms</t>
  </si>
  <si>
    <t>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</si>
</sst>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33" borderId="0" xfId="0" applyFill="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8"/>
  <sheetViews>
    <sheetView tabSelected="1" topLeftCell="I1" workbookViewId="0">
      <pane ySplit="1" topLeftCell="A142" activePane="bottomLeft" state="frozen"/>
      <selection pane="bottomLeft" activeCell="I159" sqref="I159"/>
    </sheetView>
  </sheetViews>
  <sheetFormatPr baseColWidth="10" defaultColWidth="8.83203125" defaultRowHeight="15" x14ac:dyDescent="0.2"/>
  <cols>
    <col min="1" max="1" width="31.6640625" customWidth="1"/>
    <col min="2" max="2" width="9.6640625" customWidth="1"/>
    <col min="3" max="3" width="11.6640625" customWidth="1"/>
    <col min="4" max="4" width="7.5" customWidth="1"/>
    <col min="5" max="5" width="9.1640625" customWidth="1"/>
    <col min="6" max="6" width="20" customWidth="1"/>
    <col min="7" max="7" width="6.5" customWidth="1"/>
    <col min="8" max="8" width="9.5" customWidth="1"/>
    <col min="9" max="9" width="13" customWidth="1"/>
    <col min="10" max="10" width="6.33203125" customWidth="1"/>
    <col min="11" max="11" width="9.1640625" customWidth="1"/>
    <col min="12" max="12" width="14.33203125" customWidth="1"/>
    <col min="13" max="13" width="7" customWidth="1"/>
    <col min="14" max="14" width="35.1640625" customWidth="1"/>
    <col min="15" max="15" width="36" customWidth="1"/>
    <col min="16" max="16" width="99.33203125" customWidth="1"/>
  </cols>
  <sheetData>
    <row r="1" spans="1:16" x14ac:dyDescent="0.2">
      <c r="A1" t="s">
        <v>0</v>
      </c>
      <c r="B1" t="s">
        <v>1</v>
      </c>
      <c r="C1" s="1" t="s">
        <v>2</v>
      </c>
      <c r="D1" t="s">
        <v>3</v>
      </c>
      <c r="E1" t="s">
        <v>4</v>
      </c>
      <c r="F1" t="s">
        <v>5</v>
      </c>
      <c r="G1" t="s">
        <v>6</v>
      </c>
      <c r="H1" t="s">
        <v>7</v>
      </c>
      <c r="I1" t="s">
        <v>8</v>
      </c>
      <c r="J1" t="s">
        <v>9</v>
      </c>
      <c r="K1" t="s">
        <v>10</v>
      </c>
      <c r="L1" t="s">
        <v>11</v>
      </c>
      <c r="M1" t="s">
        <v>12</v>
      </c>
      <c r="N1" t="s">
        <v>13</v>
      </c>
      <c r="O1" t="s">
        <v>14</v>
      </c>
      <c r="P1" t="s">
        <v>15</v>
      </c>
    </row>
    <row r="2" spans="1:16" x14ac:dyDescent="0.2">
      <c r="A2" t="s">
        <v>914</v>
      </c>
      <c r="D2">
        <v>6</v>
      </c>
      <c r="E2" t="s">
        <v>16</v>
      </c>
      <c r="F2" t="s">
        <v>17</v>
      </c>
      <c r="H2" t="s">
        <v>18</v>
      </c>
      <c r="J2" t="s">
        <v>5</v>
      </c>
      <c r="K2" t="s">
        <v>19</v>
      </c>
      <c r="L2" t="s">
        <v>20</v>
      </c>
      <c r="M2" t="s">
        <v>21</v>
      </c>
      <c r="P2" t="s">
        <v>22</v>
      </c>
    </row>
    <row r="3" spans="1:16" x14ac:dyDescent="0.2">
      <c r="A3" t="s">
        <v>23</v>
      </c>
      <c r="D3">
        <v>3</v>
      </c>
      <c r="E3" t="s">
        <v>16</v>
      </c>
      <c r="F3" t="s">
        <v>17</v>
      </c>
      <c r="H3" t="s">
        <v>18</v>
      </c>
      <c r="J3" t="s">
        <v>5</v>
      </c>
      <c r="K3" t="s">
        <v>19</v>
      </c>
      <c r="L3" t="s">
        <v>24</v>
      </c>
      <c r="M3" t="s">
        <v>21</v>
      </c>
      <c r="P3" t="s">
        <v>25</v>
      </c>
    </row>
    <row r="4" spans="1:16" x14ac:dyDescent="0.2">
      <c r="A4" t="s">
        <v>26</v>
      </c>
      <c r="C4" t="s">
        <v>27</v>
      </c>
      <c r="D4">
        <v>63</v>
      </c>
      <c r="E4" t="s">
        <v>27</v>
      </c>
      <c r="F4" t="s">
        <v>17</v>
      </c>
      <c r="G4" t="s">
        <v>28</v>
      </c>
      <c r="H4" t="s">
        <v>18</v>
      </c>
      <c r="I4" t="str">
        <f>LOWER(SUBSTITUTE(H4," ",""))</f>
        <v>age</v>
      </c>
      <c r="J4" t="s">
        <v>29</v>
      </c>
      <c r="K4" t="s">
        <v>19</v>
      </c>
      <c r="L4" t="s">
        <v>20</v>
      </c>
      <c r="M4" t="s">
        <v>30</v>
      </c>
      <c r="N4" t="str">
        <f>G4&amp;"_"&amp;I4&amp;"_"&amp;J4&amp;"_"&amp;M4</f>
        <v>dem_age_na_cont</v>
      </c>
      <c r="O4" t="str">
        <f>"case --"&amp;A4&amp;CHAR(10)&amp;CHAR(10)&amp;"end as "&amp;N4&amp;","</f>
        <v>case --_AGE80
end as dem_age_na_cont,</v>
      </c>
      <c r="P4" t="s">
        <v>31</v>
      </c>
    </row>
    <row r="5" spans="1:16" x14ac:dyDescent="0.2">
      <c r="A5" t="s">
        <v>32</v>
      </c>
      <c r="D5">
        <v>14</v>
      </c>
      <c r="E5" t="s">
        <v>16</v>
      </c>
      <c r="F5" t="s">
        <v>17</v>
      </c>
      <c r="H5" t="s">
        <v>18</v>
      </c>
      <c r="I5" t="s">
        <v>33</v>
      </c>
      <c r="J5" t="s">
        <v>34</v>
      </c>
      <c r="K5" t="s">
        <v>35</v>
      </c>
      <c r="L5" t="s">
        <v>20</v>
      </c>
      <c r="M5" t="s">
        <v>21</v>
      </c>
      <c r="P5" t="s">
        <v>36</v>
      </c>
    </row>
    <row r="6" spans="1:16" x14ac:dyDescent="0.2">
      <c r="A6" t="s">
        <v>37</v>
      </c>
      <c r="D6">
        <v>4</v>
      </c>
      <c r="E6" t="s">
        <v>27</v>
      </c>
      <c r="F6" t="s">
        <v>38</v>
      </c>
      <c r="G6" t="s">
        <v>39</v>
      </c>
      <c r="H6" t="s">
        <v>40</v>
      </c>
      <c r="I6" t="str">
        <f>LOWER(SUBSTITUTE(H6," ",""))</f>
        <v>hiv</v>
      </c>
      <c r="J6" t="s">
        <v>41</v>
      </c>
      <c r="K6" t="s">
        <v>35</v>
      </c>
      <c r="L6" t="s">
        <v>42</v>
      </c>
      <c r="M6" t="s">
        <v>43</v>
      </c>
      <c r="N6" t="str">
        <f>G6&amp;"_"&amp;I6&amp;"_"&amp;J6&amp;"_"&amp;M6</f>
        <v>hc_hiv_tested_bin</v>
      </c>
      <c r="O6" t="str">
        <f>"case --"&amp;A6&amp;CHAR(10)&amp;CHAR(10)&amp;"end as "&amp;N6&amp;","</f>
        <v>case --_AIDTST4
end as hc_hiv_tested_bin,</v>
      </c>
      <c r="P6" t="s">
        <v>44</v>
      </c>
    </row>
    <row r="7" spans="1:16" x14ac:dyDescent="0.2">
      <c r="A7" t="s">
        <v>45</v>
      </c>
      <c r="D7">
        <v>4</v>
      </c>
      <c r="E7" t="s">
        <v>27</v>
      </c>
      <c r="F7" t="s">
        <v>38</v>
      </c>
      <c r="G7" t="s">
        <v>39</v>
      </c>
      <c r="H7" t="s">
        <v>46</v>
      </c>
      <c r="I7" t="str">
        <f>LOWER(SUBSTITUTE(H7," ",""))</f>
        <v>asthma</v>
      </c>
      <c r="J7" t="s">
        <v>29</v>
      </c>
      <c r="K7" t="s">
        <v>19</v>
      </c>
      <c r="L7" t="s">
        <v>47</v>
      </c>
      <c r="M7" t="s">
        <v>48</v>
      </c>
      <c r="N7" t="str">
        <f>G7&amp;"_"&amp;I7&amp;"_"&amp;J7&amp;"_"&amp;M7</f>
        <v>hc_asthma_na_cat</v>
      </c>
      <c r="O7" t="str">
        <f>"case --"&amp;A7&amp;CHAR(10)&amp;CHAR(10)&amp;"end as "&amp;N7&amp;","</f>
        <v>case --_ASTHMS1
end as hc_asthma_na_cat,</v>
      </c>
      <c r="P7" t="s">
        <v>49</v>
      </c>
    </row>
    <row r="8" spans="1:16" x14ac:dyDescent="0.2">
      <c r="A8" t="s">
        <v>50</v>
      </c>
      <c r="D8">
        <v>3888</v>
      </c>
      <c r="E8" t="s">
        <v>27</v>
      </c>
      <c r="F8" t="s">
        <v>51</v>
      </c>
      <c r="G8" t="s">
        <v>52</v>
      </c>
      <c r="H8" t="s">
        <v>33</v>
      </c>
      <c r="I8" t="str">
        <f>LOWER(SUBSTITUTE(H8," ",""))</f>
        <v>bmi</v>
      </c>
      <c r="J8" t="s">
        <v>29</v>
      </c>
      <c r="K8" t="s">
        <v>35</v>
      </c>
      <c r="L8" t="s">
        <v>20</v>
      </c>
      <c r="M8" t="s">
        <v>30</v>
      </c>
      <c r="N8" t="str">
        <f>G8&amp;"_"&amp;I8&amp;"_"&amp;J8&amp;"_"&amp;M8</f>
        <v>gh_bmi_na_cont</v>
      </c>
      <c r="O8" t="str">
        <f>"case --"&amp;A8&amp;CHAR(10)&amp;CHAR(10)&amp;"end as "&amp;N8&amp;","</f>
        <v>case --_BMI5
end as gh_bmi_na_cont,</v>
      </c>
      <c r="P8" t="s">
        <v>53</v>
      </c>
    </row>
    <row r="9" spans="1:16" x14ac:dyDescent="0.2">
      <c r="A9" t="s">
        <v>54</v>
      </c>
      <c r="C9" t="s">
        <v>27</v>
      </c>
      <c r="D9">
        <v>5</v>
      </c>
      <c r="E9" t="s">
        <v>27</v>
      </c>
      <c r="F9" t="s">
        <v>51</v>
      </c>
      <c r="G9" t="s">
        <v>52</v>
      </c>
      <c r="H9" t="s">
        <v>33</v>
      </c>
      <c r="I9" t="str">
        <f>LOWER(SUBSTITUTE(H9," ",""))</f>
        <v>bmi</v>
      </c>
      <c r="J9" t="s">
        <v>29</v>
      </c>
      <c r="K9" t="s">
        <v>55</v>
      </c>
      <c r="L9" t="s">
        <v>20</v>
      </c>
      <c r="M9" t="s">
        <v>48</v>
      </c>
      <c r="N9" t="str">
        <f>G9&amp;"_"&amp;I9&amp;"_"&amp;J9&amp;"_"&amp;M9</f>
        <v>gh_bmi_na_cat</v>
      </c>
      <c r="O9" t="str">
        <f>"case --"&amp;A9&amp;CHAR(10)&amp;CHAR(10)&amp;"end as "&amp;N9&amp;","</f>
        <v>case --_BMI5CAT
end as gh_bmi_na_cat,</v>
      </c>
      <c r="P9" t="s">
        <v>56</v>
      </c>
    </row>
    <row r="10" spans="1:16" x14ac:dyDescent="0.2">
      <c r="A10" t="s">
        <v>57</v>
      </c>
      <c r="D10">
        <v>3</v>
      </c>
      <c r="E10" t="s">
        <v>27</v>
      </c>
      <c r="F10" t="s">
        <v>38</v>
      </c>
      <c r="G10" t="s">
        <v>39</v>
      </c>
      <c r="H10" t="s">
        <v>46</v>
      </c>
      <c r="I10" t="str">
        <f>LOWER(SUBSTITUTE(H10," ",""))</f>
        <v>asthma</v>
      </c>
      <c r="J10" t="s">
        <v>34</v>
      </c>
      <c r="K10" t="s">
        <v>19</v>
      </c>
      <c r="L10" t="s">
        <v>47</v>
      </c>
      <c r="M10" t="s">
        <v>43</v>
      </c>
      <c r="N10" t="str">
        <f>G10&amp;"_"&amp;I10&amp;"_"&amp;J10&amp;"_"&amp;M10</f>
        <v>hc_asthma_test_bin</v>
      </c>
      <c r="O10" t="str">
        <f>"case --"&amp;A10&amp;CHAR(10)&amp;CHAR(10)&amp;"end as "&amp;N10&amp;","</f>
        <v>case --_CASTHM1
end as hc_asthma_test_bin,</v>
      </c>
      <c r="P10" t="s">
        <v>58</v>
      </c>
    </row>
    <row r="11" spans="1:16" x14ac:dyDescent="0.2">
      <c r="A11" t="s">
        <v>59</v>
      </c>
      <c r="D11">
        <v>4</v>
      </c>
      <c r="E11" t="s">
        <v>16</v>
      </c>
      <c r="F11" t="s">
        <v>17</v>
      </c>
      <c r="H11" t="s">
        <v>60</v>
      </c>
      <c r="I11" t="s">
        <v>61</v>
      </c>
      <c r="J11" t="s">
        <v>62</v>
      </c>
      <c r="K11" t="s">
        <v>63</v>
      </c>
      <c r="L11" t="s">
        <v>20</v>
      </c>
      <c r="M11" t="s">
        <v>21</v>
      </c>
      <c r="P11" t="s">
        <v>64</v>
      </c>
    </row>
    <row r="12" spans="1:16" x14ac:dyDescent="0.2">
      <c r="A12" t="s">
        <v>65</v>
      </c>
      <c r="D12">
        <v>7</v>
      </c>
      <c r="E12" t="s">
        <v>16</v>
      </c>
      <c r="F12" t="s">
        <v>17</v>
      </c>
      <c r="H12" t="s">
        <v>66</v>
      </c>
      <c r="I12" t="s">
        <v>67</v>
      </c>
      <c r="J12" t="s">
        <v>68</v>
      </c>
      <c r="K12" t="s">
        <v>19</v>
      </c>
      <c r="L12" t="s">
        <v>42</v>
      </c>
      <c r="M12" t="s">
        <v>21</v>
      </c>
      <c r="P12" t="s">
        <v>69</v>
      </c>
    </row>
    <row r="13" spans="1:16" x14ac:dyDescent="0.2">
      <c r="A13" t="s">
        <v>70</v>
      </c>
      <c r="D13">
        <v>4</v>
      </c>
      <c r="E13" t="s">
        <v>27</v>
      </c>
      <c r="F13" t="s">
        <v>38</v>
      </c>
      <c r="G13" t="s">
        <v>39</v>
      </c>
      <c r="H13" t="s">
        <v>67</v>
      </c>
      <c r="I13" t="s">
        <v>34</v>
      </c>
      <c r="J13" t="s">
        <v>71</v>
      </c>
      <c r="K13" t="s">
        <v>19</v>
      </c>
      <c r="L13" t="s">
        <v>42</v>
      </c>
      <c r="M13" t="s">
        <v>48</v>
      </c>
      <c r="N13" t="str">
        <f>G13&amp;"_"&amp;I13&amp;"_"&amp;J13&amp;"_"&amp;M13</f>
        <v>hc_test_cholesterol_cat</v>
      </c>
      <c r="O13" t="str">
        <f>"case --"&amp;A13&amp;CHAR(10)&amp;CHAR(10)&amp;"end as "&amp;N13&amp;","</f>
        <v>case --_CHOLCH3
end as hc_test_cholesterol_cat,</v>
      </c>
      <c r="P13" t="s">
        <v>72</v>
      </c>
    </row>
    <row r="14" spans="1:16" x14ac:dyDescent="0.2">
      <c r="A14" t="s">
        <v>73</v>
      </c>
      <c r="D14">
        <v>19512</v>
      </c>
      <c r="E14" t="s">
        <v>16</v>
      </c>
      <c r="F14" t="s">
        <v>74</v>
      </c>
      <c r="H14" t="s">
        <v>74</v>
      </c>
      <c r="I14" t="s">
        <v>75</v>
      </c>
      <c r="J14" t="s">
        <v>29</v>
      </c>
      <c r="K14" t="s">
        <v>19</v>
      </c>
      <c r="L14" t="s">
        <v>20</v>
      </c>
      <c r="M14" t="s">
        <v>21</v>
      </c>
      <c r="P14" t="s">
        <v>76</v>
      </c>
    </row>
    <row r="15" spans="1:16" x14ac:dyDescent="0.2">
      <c r="A15" t="s">
        <v>77</v>
      </c>
      <c r="D15">
        <v>10</v>
      </c>
      <c r="E15" t="s">
        <v>16</v>
      </c>
      <c r="F15" t="s">
        <v>78</v>
      </c>
      <c r="H15" t="s">
        <v>60</v>
      </c>
      <c r="I15" t="s">
        <v>79</v>
      </c>
      <c r="J15" t="s">
        <v>29</v>
      </c>
      <c r="K15" t="s">
        <v>19</v>
      </c>
      <c r="L15" t="s">
        <v>80</v>
      </c>
      <c r="M15" t="s">
        <v>21</v>
      </c>
      <c r="P15" t="s">
        <v>81</v>
      </c>
    </row>
    <row r="16" spans="1:16" x14ac:dyDescent="0.2">
      <c r="A16" t="s">
        <v>82</v>
      </c>
      <c r="D16">
        <v>10</v>
      </c>
      <c r="E16" t="s">
        <v>16</v>
      </c>
      <c r="F16" t="s">
        <v>74</v>
      </c>
      <c r="H16" t="s">
        <v>74</v>
      </c>
      <c r="I16" t="s">
        <v>83</v>
      </c>
      <c r="J16" t="s">
        <v>29</v>
      </c>
      <c r="K16" t="s">
        <v>19</v>
      </c>
      <c r="L16" t="s">
        <v>80</v>
      </c>
      <c r="M16" t="s">
        <v>21</v>
      </c>
      <c r="P16" t="s">
        <v>84</v>
      </c>
    </row>
    <row r="17" spans="1:16" x14ac:dyDescent="0.2">
      <c r="A17" t="s">
        <v>85</v>
      </c>
      <c r="C17" t="s">
        <v>27</v>
      </c>
      <c r="D17">
        <v>3</v>
      </c>
      <c r="E17" t="s">
        <v>27</v>
      </c>
      <c r="F17" t="s">
        <v>86</v>
      </c>
      <c r="G17" t="s">
        <v>87</v>
      </c>
      <c r="H17" t="s">
        <v>88</v>
      </c>
      <c r="I17" t="str">
        <f>LOWER(SUBSTITUTE(H17," ",""))</f>
        <v>smoking</v>
      </c>
      <c r="J17" t="s">
        <v>89</v>
      </c>
      <c r="K17" t="s">
        <v>35</v>
      </c>
      <c r="L17" t="s">
        <v>80</v>
      </c>
      <c r="M17" t="s">
        <v>48</v>
      </c>
      <c r="N17" t="str">
        <f>G17&amp;"_"&amp;I17&amp;"_"&amp;J17&amp;"_"&amp;M17</f>
        <v>sh_smoking_ecigs_cat</v>
      </c>
      <c r="O17" t="str">
        <f>"case --"&amp;A17&amp;CHAR(10)&amp;CHAR(10)&amp;"end as "&amp;N17&amp;","</f>
        <v>case --_CURECI1
end as sh_smoking_ecigs_cat,</v>
      </c>
      <c r="P17" t="s">
        <v>90</v>
      </c>
    </row>
    <row r="18" spans="1:16" x14ac:dyDescent="0.2">
      <c r="A18" t="s">
        <v>91</v>
      </c>
      <c r="D18">
        <v>3</v>
      </c>
      <c r="E18" t="s">
        <v>27</v>
      </c>
      <c r="F18" t="s">
        <v>38</v>
      </c>
      <c r="G18" t="s">
        <v>39</v>
      </c>
      <c r="H18" t="s">
        <v>92</v>
      </c>
      <c r="I18" t="str">
        <f>LOWER(SUBSTITUTE(H18," ",""))</f>
        <v>arthritis</v>
      </c>
      <c r="J18" t="s">
        <v>93</v>
      </c>
      <c r="K18" t="s">
        <v>35</v>
      </c>
      <c r="L18" t="s">
        <v>80</v>
      </c>
      <c r="M18" t="s">
        <v>48</v>
      </c>
      <c r="N18" t="str">
        <f>G18&amp;"_"&amp;I18&amp;"_"&amp;J18&amp;"_"&amp;M18</f>
        <v>hc_arthritis_diagnosed_cat</v>
      </c>
      <c r="O18" t="str">
        <f>"case --"&amp;A18&amp;CHAR(10)&amp;CHAR(10)&amp;"end as "&amp;N18&amp;","</f>
        <v>case --_DRDXAR3
end as hc_arthritis_diagnosed_cat,</v>
      </c>
      <c r="P18" t="s">
        <v>94</v>
      </c>
    </row>
    <row r="19" spans="1:16" x14ac:dyDescent="0.2">
      <c r="A19" t="s">
        <v>95</v>
      </c>
      <c r="D19">
        <v>285</v>
      </c>
      <c r="E19" t="s">
        <v>27</v>
      </c>
      <c r="F19" t="s">
        <v>86</v>
      </c>
      <c r="G19" t="s">
        <v>87</v>
      </c>
      <c r="H19" t="s">
        <v>96</v>
      </c>
      <c r="I19" t="str">
        <f>LOWER(SUBSTITUTE(H19," ",""))</f>
        <v>alcohol</v>
      </c>
      <c r="J19" t="s">
        <v>97</v>
      </c>
      <c r="K19" t="s">
        <v>35</v>
      </c>
      <c r="L19" t="s">
        <v>80</v>
      </c>
      <c r="M19" t="s">
        <v>30</v>
      </c>
      <c r="N19" t="str">
        <f>G19&amp;"_"&amp;I19&amp;"_"&amp;J19&amp;"_"&amp;M19</f>
        <v>sh_alcohol_perweek_cont</v>
      </c>
      <c r="O19" t="str">
        <f>"case --"&amp;A19&amp;CHAR(10)&amp;CHAR(10)&amp;"end as "&amp;N19&amp;","</f>
        <v>case --_DRNKWK1
end as sh_alcohol_perweek_cont,</v>
      </c>
      <c r="P19" t="s">
        <v>98</v>
      </c>
    </row>
    <row r="20" spans="1:16" x14ac:dyDescent="0.2">
      <c r="A20" t="s">
        <v>99</v>
      </c>
      <c r="D20">
        <v>107</v>
      </c>
      <c r="E20" t="s">
        <v>16</v>
      </c>
      <c r="F20" t="s">
        <v>74</v>
      </c>
      <c r="H20" t="s">
        <v>74</v>
      </c>
      <c r="I20" t="s">
        <v>46</v>
      </c>
      <c r="J20" t="s">
        <v>100</v>
      </c>
      <c r="K20" t="s">
        <v>101</v>
      </c>
      <c r="L20" t="s">
        <v>24</v>
      </c>
      <c r="M20" t="s">
        <v>21</v>
      </c>
      <c r="P20" t="s">
        <v>102</v>
      </c>
    </row>
    <row r="21" spans="1:16" x14ac:dyDescent="0.2">
      <c r="A21" t="s">
        <v>103</v>
      </c>
      <c r="D21">
        <v>3</v>
      </c>
      <c r="E21" t="s">
        <v>16</v>
      </c>
      <c r="F21" t="s">
        <v>74</v>
      </c>
      <c r="H21" t="s">
        <v>74</v>
      </c>
      <c r="I21" t="s">
        <v>104</v>
      </c>
      <c r="J21" t="s">
        <v>100</v>
      </c>
      <c r="K21" t="s">
        <v>55</v>
      </c>
      <c r="L21" t="s">
        <v>80</v>
      </c>
      <c r="M21" t="s">
        <v>21</v>
      </c>
      <c r="P21" t="s">
        <v>105</v>
      </c>
    </row>
    <row r="22" spans="1:16" x14ac:dyDescent="0.2">
      <c r="A22" t="s">
        <v>106</v>
      </c>
      <c r="C22" t="s">
        <v>27</v>
      </c>
      <c r="D22">
        <v>5</v>
      </c>
      <c r="E22" t="s">
        <v>27</v>
      </c>
      <c r="F22" t="s">
        <v>107</v>
      </c>
      <c r="G22" t="s">
        <v>108</v>
      </c>
      <c r="H22" t="s">
        <v>109</v>
      </c>
      <c r="I22" t="str">
        <f>LOWER(SUBSTITUTE(H22," ",""))</f>
        <v>education</v>
      </c>
      <c r="J22" t="s">
        <v>110</v>
      </c>
      <c r="K22" t="s">
        <v>19</v>
      </c>
      <c r="L22" t="s">
        <v>24</v>
      </c>
      <c r="M22" t="s">
        <v>48</v>
      </c>
      <c r="N22" t="str">
        <f>G22&amp;"_"&amp;I22&amp;"_"&amp;J22&amp;"_"&amp;M22</f>
        <v>ss_education_level_cat</v>
      </c>
      <c r="O22" t="str">
        <f>"case --"&amp;A22&amp;CHAR(10)&amp;CHAR(10)&amp;"end as "&amp;N22&amp;","</f>
        <v>case --_EDUCAG
end as ss_education_level_cat,</v>
      </c>
      <c r="P22" t="s">
        <v>111</v>
      </c>
    </row>
    <row r="23" spans="1:16" x14ac:dyDescent="0.2">
      <c r="A23" t="s">
        <v>112</v>
      </c>
      <c r="D23">
        <v>4</v>
      </c>
      <c r="E23" t="s">
        <v>16</v>
      </c>
      <c r="F23" t="s">
        <v>113</v>
      </c>
      <c r="H23" t="s">
        <v>114</v>
      </c>
      <c r="I23" t="s">
        <v>104</v>
      </c>
      <c r="J23" t="s">
        <v>68</v>
      </c>
      <c r="L23" t="s">
        <v>47</v>
      </c>
      <c r="M23" t="s">
        <v>115</v>
      </c>
      <c r="P23" t="s">
        <v>116</v>
      </c>
    </row>
    <row r="24" spans="1:16" x14ac:dyDescent="0.2">
      <c r="A24" t="s">
        <v>117</v>
      </c>
      <c r="D24">
        <v>2</v>
      </c>
      <c r="E24" t="s">
        <v>27</v>
      </c>
      <c r="F24" t="s">
        <v>118</v>
      </c>
      <c r="G24" t="s">
        <v>119</v>
      </c>
      <c r="H24" t="s">
        <v>120</v>
      </c>
      <c r="I24" t="str">
        <f>LOWER(SUBSTITUTE(H24," ",""))</f>
        <v>fruits</v>
      </c>
      <c r="J24" t="s">
        <v>121</v>
      </c>
      <c r="K24" t="s">
        <v>35</v>
      </c>
      <c r="L24" t="s">
        <v>20</v>
      </c>
      <c r="M24" t="s">
        <v>48</v>
      </c>
      <c r="N24" t="str">
        <f>G24&amp;"_"&amp;I24&amp;"_"&amp;J24&amp;"_"&amp;M24</f>
        <v>nut_fruits_gt16perday_cat</v>
      </c>
      <c r="O24" t="str">
        <f>"case --"&amp;A24&amp;CHAR(10)&amp;CHAR(10)&amp;"end as "&amp;N24&amp;","</f>
        <v>case --_FRT16A
end as nut_fruits_gt16perday_cat,</v>
      </c>
      <c r="P24" t="s">
        <v>122</v>
      </c>
    </row>
    <row r="25" spans="1:16" x14ac:dyDescent="0.2">
      <c r="A25" t="s">
        <v>123</v>
      </c>
      <c r="D25">
        <v>3</v>
      </c>
      <c r="E25" t="s">
        <v>27</v>
      </c>
      <c r="F25" t="s">
        <v>118</v>
      </c>
      <c r="G25" t="s">
        <v>119</v>
      </c>
      <c r="H25" t="s">
        <v>120</v>
      </c>
      <c r="I25" t="str">
        <f>LOWER(SUBSTITUTE(H25," ",""))</f>
        <v>fruits</v>
      </c>
      <c r="J25" t="s">
        <v>124</v>
      </c>
      <c r="K25" t="s">
        <v>35</v>
      </c>
      <c r="L25" t="s">
        <v>42</v>
      </c>
      <c r="M25" t="s">
        <v>48</v>
      </c>
      <c r="N25" t="str">
        <f>G25&amp;"_"&amp;I25&amp;"_"&amp;J25&amp;"_"&amp;M25</f>
        <v>nut_fruits_1ormoreperday_cat</v>
      </c>
      <c r="O25" t="str">
        <f>"case --"&amp;A25&amp;CHAR(10)&amp;CHAR(10)&amp;"end as "&amp;N25&amp;","</f>
        <v>case --_FRTLT1A
end as nut_fruits_1ormoreperday_cat,</v>
      </c>
      <c r="P25" t="s">
        <v>125</v>
      </c>
    </row>
    <row r="26" spans="1:16" x14ac:dyDescent="0.2">
      <c r="A26" t="s">
        <v>126</v>
      </c>
      <c r="D26">
        <v>2</v>
      </c>
      <c r="E26" t="s">
        <v>16</v>
      </c>
      <c r="F26" t="s">
        <v>118</v>
      </c>
      <c r="H26" t="s">
        <v>120</v>
      </c>
      <c r="I26" t="s">
        <v>127</v>
      </c>
      <c r="J26" t="s">
        <v>128</v>
      </c>
      <c r="K26" t="s">
        <v>19</v>
      </c>
      <c r="L26" t="s">
        <v>20</v>
      </c>
      <c r="M26" t="s">
        <v>21</v>
      </c>
      <c r="P26" t="s">
        <v>129</v>
      </c>
    </row>
    <row r="27" spans="1:16" x14ac:dyDescent="0.2">
      <c r="A27" t="s">
        <v>130</v>
      </c>
      <c r="D27">
        <v>3</v>
      </c>
      <c r="E27" t="s">
        <v>16</v>
      </c>
      <c r="F27" t="s">
        <v>118</v>
      </c>
      <c r="H27" t="s">
        <v>120</v>
      </c>
      <c r="I27" t="s">
        <v>131</v>
      </c>
      <c r="J27" t="s">
        <v>29</v>
      </c>
      <c r="K27" t="s">
        <v>19</v>
      </c>
      <c r="L27" t="s">
        <v>42</v>
      </c>
      <c r="M27" t="s">
        <v>21</v>
      </c>
      <c r="P27" t="s">
        <v>132</v>
      </c>
    </row>
    <row r="28" spans="1:16" x14ac:dyDescent="0.2">
      <c r="A28" t="s">
        <v>133</v>
      </c>
      <c r="C28" t="s">
        <v>27</v>
      </c>
      <c r="D28">
        <v>729</v>
      </c>
      <c r="E28" t="s">
        <v>27</v>
      </c>
      <c r="F28" t="s">
        <v>118</v>
      </c>
      <c r="G28" t="s">
        <v>119</v>
      </c>
      <c r="H28" t="s">
        <v>120</v>
      </c>
      <c r="I28" t="str">
        <f>LOWER(SUBSTITUTE(H28," ",""))</f>
        <v>fruits</v>
      </c>
      <c r="J28" t="s">
        <v>134</v>
      </c>
      <c r="K28" t="s">
        <v>35</v>
      </c>
      <c r="L28" t="s">
        <v>24</v>
      </c>
      <c r="M28" t="s">
        <v>30</v>
      </c>
      <c r="N28" t="str">
        <f>G28&amp;"_"&amp;I28&amp;"_"&amp;J28&amp;"_"&amp;M28</f>
        <v>nut_fruits_totalperday_cont</v>
      </c>
      <c r="O28" t="str">
        <f>"case --"&amp;A28&amp;CHAR(10)&amp;CHAR(10)&amp;"end as "&amp;N28&amp;","</f>
        <v>case --_FRUTSU1
end as nut_fruits_totalperday_cont,</v>
      </c>
      <c r="P28" t="s">
        <v>135</v>
      </c>
    </row>
    <row r="29" spans="1:16" x14ac:dyDescent="0.2">
      <c r="A29" t="s">
        <v>136</v>
      </c>
      <c r="C29" t="s">
        <v>27</v>
      </c>
      <c r="D29">
        <v>3</v>
      </c>
      <c r="E29" t="s">
        <v>27</v>
      </c>
      <c r="F29" t="s">
        <v>107</v>
      </c>
      <c r="G29" t="s">
        <v>108</v>
      </c>
      <c r="H29" t="s">
        <v>137</v>
      </c>
      <c r="I29" t="str">
        <f>LOWER(SUBSTITUTE(H29," ",""))</f>
        <v>healthinsurance</v>
      </c>
      <c r="J29" t="s">
        <v>29</v>
      </c>
      <c r="K29" t="s">
        <v>19</v>
      </c>
      <c r="L29" t="s">
        <v>20</v>
      </c>
      <c r="M29" t="s">
        <v>48</v>
      </c>
      <c r="N29" t="str">
        <f>G29&amp;"_"&amp;I29&amp;"_"&amp;J29&amp;"_"&amp;M29</f>
        <v>ss_healthinsurance_na_cat</v>
      </c>
      <c r="O29" t="str">
        <f>"case --"&amp;A29&amp;CHAR(10)&amp;CHAR(10)&amp;"end as "&amp;N29&amp;","</f>
        <v>case --_HCVU652
end as ss_healthinsurance_na_cat,</v>
      </c>
      <c r="P29" t="s">
        <v>138</v>
      </c>
    </row>
    <row r="30" spans="1:16" x14ac:dyDescent="0.2">
      <c r="A30" t="s">
        <v>139</v>
      </c>
      <c r="D30">
        <v>3</v>
      </c>
      <c r="E30" t="s">
        <v>16</v>
      </c>
      <c r="F30" t="s">
        <v>17</v>
      </c>
      <c r="H30" t="s">
        <v>60</v>
      </c>
      <c r="I30" t="s">
        <v>140</v>
      </c>
      <c r="J30" t="s">
        <v>29</v>
      </c>
      <c r="K30" t="s">
        <v>19</v>
      </c>
      <c r="L30" t="s">
        <v>42</v>
      </c>
      <c r="M30" t="s">
        <v>21</v>
      </c>
      <c r="P30" t="s">
        <v>141</v>
      </c>
    </row>
    <row r="31" spans="1:16" x14ac:dyDescent="0.2">
      <c r="A31" t="s">
        <v>142</v>
      </c>
      <c r="D31">
        <v>3</v>
      </c>
      <c r="E31" t="s">
        <v>16</v>
      </c>
      <c r="F31" t="s">
        <v>107</v>
      </c>
      <c r="H31" t="s">
        <v>137</v>
      </c>
      <c r="I31" t="s">
        <v>140</v>
      </c>
      <c r="J31" t="s">
        <v>68</v>
      </c>
      <c r="K31" t="s">
        <v>19</v>
      </c>
      <c r="L31" t="s">
        <v>42</v>
      </c>
      <c r="M31" t="s">
        <v>115</v>
      </c>
      <c r="P31" t="s">
        <v>143</v>
      </c>
    </row>
    <row r="32" spans="1:16" x14ac:dyDescent="0.2">
      <c r="A32" t="s">
        <v>144</v>
      </c>
      <c r="D32">
        <v>6</v>
      </c>
      <c r="E32" t="s">
        <v>27</v>
      </c>
      <c r="F32" t="s">
        <v>17</v>
      </c>
      <c r="G32" t="s">
        <v>28</v>
      </c>
      <c r="H32" t="s">
        <v>60</v>
      </c>
      <c r="I32" t="str">
        <f>LOWER(SUBSTITUTE(H32," ",""))</f>
        <v>race</v>
      </c>
      <c r="J32" t="s">
        <v>29</v>
      </c>
      <c r="K32" t="s">
        <v>19</v>
      </c>
      <c r="L32" t="s">
        <v>24</v>
      </c>
      <c r="M32" t="s">
        <v>48</v>
      </c>
      <c r="N32" t="str">
        <f>G32&amp;"_"&amp;I32&amp;"_"&amp;J32&amp;"_"&amp;M32</f>
        <v>dem_race_na_cat</v>
      </c>
      <c r="O32" t="str">
        <f>"case --"&amp;A32&amp;CHAR(10)&amp;CHAR(10)&amp;"end as "&amp;N32&amp;","</f>
        <v>case --_IMPRACE
end as dem_race_na_cat,</v>
      </c>
      <c r="P32" t="s">
        <v>145</v>
      </c>
    </row>
    <row r="33" spans="1:16" x14ac:dyDescent="0.2">
      <c r="A33" t="s">
        <v>146</v>
      </c>
      <c r="D33">
        <v>8</v>
      </c>
      <c r="E33" t="s">
        <v>16</v>
      </c>
      <c r="F33" t="s">
        <v>107</v>
      </c>
      <c r="H33" t="s">
        <v>147</v>
      </c>
      <c r="I33" t="s">
        <v>68</v>
      </c>
      <c r="J33" t="s">
        <v>29</v>
      </c>
      <c r="K33" t="s">
        <v>55</v>
      </c>
      <c r="L33" t="s">
        <v>80</v>
      </c>
      <c r="M33" t="s">
        <v>21</v>
      </c>
      <c r="P33" t="s">
        <v>148</v>
      </c>
    </row>
    <row r="34" spans="1:16" x14ac:dyDescent="0.2">
      <c r="A34" t="s">
        <v>149</v>
      </c>
      <c r="D34">
        <v>258033</v>
      </c>
      <c r="E34" t="s">
        <v>16</v>
      </c>
      <c r="F34" t="s">
        <v>74</v>
      </c>
      <c r="H34" t="s">
        <v>74</v>
      </c>
      <c r="I34" t="s">
        <v>150</v>
      </c>
      <c r="J34" t="s">
        <v>29</v>
      </c>
      <c r="K34" t="s">
        <v>101</v>
      </c>
      <c r="L34" t="s">
        <v>24</v>
      </c>
      <c r="P34" t="s">
        <v>151</v>
      </c>
    </row>
    <row r="35" spans="1:16" x14ac:dyDescent="0.2">
      <c r="A35" t="s">
        <v>152</v>
      </c>
      <c r="D35">
        <v>14331</v>
      </c>
      <c r="E35" t="s">
        <v>16</v>
      </c>
      <c r="F35" t="s">
        <v>74</v>
      </c>
      <c r="H35" t="s">
        <v>74</v>
      </c>
      <c r="I35" t="s">
        <v>131</v>
      </c>
      <c r="J35" t="s">
        <v>29</v>
      </c>
      <c r="K35" t="s">
        <v>101</v>
      </c>
      <c r="L35" t="s">
        <v>24</v>
      </c>
      <c r="P35" t="s">
        <v>151</v>
      </c>
    </row>
    <row r="36" spans="1:16" x14ac:dyDescent="0.2">
      <c r="A36" t="s">
        <v>153</v>
      </c>
      <c r="D36">
        <v>5</v>
      </c>
      <c r="E36" t="s">
        <v>27</v>
      </c>
      <c r="F36" t="s">
        <v>38</v>
      </c>
      <c r="G36" t="s">
        <v>39</v>
      </c>
      <c r="H36" t="s">
        <v>92</v>
      </c>
      <c r="I36" t="str">
        <f>LOWER(SUBSTITUTE(H36," ",""))</f>
        <v>arthritis</v>
      </c>
      <c r="J36" t="s">
        <v>154</v>
      </c>
      <c r="K36" t="s">
        <v>35</v>
      </c>
      <c r="L36" t="s">
        <v>80</v>
      </c>
      <c r="M36" t="s">
        <v>48</v>
      </c>
      <c r="N36" t="str">
        <f>G36&amp;"_"&amp;I36&amp;"_"&amp;J36&amp;"_"&amp;M36</f>
        <v>hc_arthritis_activitylimit_cat</v>
      </c>
      <c r="O36" t="str">
        <f>"case --"&amp;A36&amp;CHAR(10)&amp;CHAR(10)&amp;"end as "&amp;N36&amp;","</f>
        <v>case --_LMTACT3
end as hc_arthritis_activitylimit_cat,</v>
      </c>
      <c r="P36" t="s">
        <v>155</v>
      </c>
    </row>
    <row r="37" spans="1:16" x14ac:dyDescent="0.2">
      <c r="A37" t="s">
        <v>156</v>
      </c>
      <c r="D37">
        <v>5</v>
      </c>
      <c r="E37" t="s">
        <v>27</v>
      </c>
      <c r="F37" t="s">
        <v>38</v>
      </c>
      <c r="G37" t="s">
        <v>39</v>
      </c>
      <c r="H37" t="s">
        <v>92</v>
      </c>
      <c r="I37" t="str">
        <f>LOWER(SUBSTITUTE(H37," ",""))</f>
        <v>arthritis</v>
      </c>
      <c r="J37" t="s">
        <v>157</v>
      </c>
      <c r="K37" t="s">
        <v>35</v>
      </c>
      <c r="L37" t="s">
        <v>80</v>
      </c>
      <c r="M37" t="s">
        <v>48</v>
      </c>
      <c r="N37" t="str">
        <f>G37&amp;"_"&amp;I37&amp;"_"&amp;J37&amp;"_"&amp;M37</f>
        <v>hc_arthritis_worklimit_cat</v>
      </c>
      <c r="O37" t="str">
        <f>"case --"&amp;A37&amp;CHAR(10)&amp;CHAR(10)&amp;"end as "&amp;N37&amp;","</f>
        <v>case --_LMTWRK3
end as hc_arthritis_worklimit_cat,</v>
      </c>
      <c r="P37" t="s">
        <v>158</v>
      </c>
    </row>
    <row r="38" spans="1:16" x14ac:dyDescent="0.2">
      <c r="A38" t="s">
        <v>159</v>
      </c>
      <c r="D38">
        <v>3</v>
      </c>
      <c r="E38" t="s">
        <v>27</v>
      </c>
      <c r="F38" t="s">
        <v>38</v>
      </c>
      <c r="G38" t="s">
        <v>39</v>
      </c>
      <c r="H38" t="s">
        <v>46</v>
      </c>
      <c r="I38" t="str">
        <f>LOWER(SUBSTITUTE(H38," ",""))</f>
        <v>asthma</v>
      </c>
      <c r="J38" t="s">
        <v>160</v>
      </c>
      <c r="K38" t="s">
        <v>101</v>
      </c>
      <c r="L38" t="s">
        <v>47</v>
      </c>
      <c r="M38" t="s">
        <v>43</v>
      </c>
      <c r="N38" t="str">
        <f>G38&amp;"_"&amp;I38&amp;"_"&amp;J38&amp;"_"&amp;M38</f>
        <v>hc_asthma_told_bin</v>
      </c>
      <c r="O38" t="str">
        <f>"case --"&amp;A38&amp;CHAR(10)&amp;CHAR(10)&amp;"end as "&amp;N38&amp;","</f>
        <v>case --_LTASTH1
end as hc_asthma_told_bin,</v>
      </c>
      <c r="P38" t="s">
        <v>161</v>
      </c>
    </row>
    <row r="39" spans="1:16" x14ac:dyDescent="0.2">
      <c r="A39" t="s">
        <v>162</v>
      </c>
      <c r="D39">
        <v>4</v>
      </c>
      <c r="E39" t="s">
        <v>27</v>
      </c>
      <c r="F39" t="s">
        <v>38</v>
      </c>
      <c r="G39" t="s">
        <v>39</v>
      </c>
      <c r="H39" t="s">
        <v>163</v>
      </c>
      <c r="I39" t="str">
        <f>LOWER(SUBSTITUTE(H39," ",""))</f>
        <v>mental</v>
      </c>
      <c r="J39" t="s">
        <v>164</v>
      </c>
      <c r="K39" t="s">
        <v>19</v>
      </c>
      <c r="L39" t="s">
        <v>42</v>
      </c>
      <c r="M39" t="s">
        <v>48</v>
      </c>
      <c r="N39" t="str">
        <f>G39&amp;"_"&amp;I39&amp;"_"&amp;J39&amp;"_"&amp;M39</f>
        <v>hc_mental_statuslast30days_cat</v>
      </c>
      <c r="O39" t="str">
        <f>"case --"&amp;A39&amp;CHAR(10)&amp;CHAR(10)&amp;"end as "&amp;N39&amp;","</f>
        <v>case --_MENT14D
end as hc_mental_statuslast30days_cat,</v>
      </c>
      <c r="P39" t="s">
        <v>165</v>
      </c>
    </row>
    <row r="40" spans="1:16" x14ac:dyDescent="0.2">
      <c r="A40" t="s">
        <v>166</v>
      </c>
      <c r="D40">
        <v>3</v>
      </c>
      <c r="E40" t="s">
        <v>16</v>
      </c>
      <c r="F40" t="s">
        <v>17</v>
      </c>
      <c r="H40" t="s">
        <v>167</v>
      </c>
      <c r="I40" t="s">
        <v>127</v>
      </c>
      <c r="J40" t="s">
        <v>29</v>
      </c>
      <c r="K40" t="s">
        <v>35</v>
      </c>
      <c r="L40" t="s">
        <v>24</v>
      </c>
      <c r="M40" t="s">
        <v>21</v>
      </c>
      <c r="P40" t="s">
        <v>168</v>
      </c>
    </row>
    <row r="41" spans="1:16" x14ac:dyDescent="0.2">
      <c r="A41" t="s">
        <v>169</v>
      </c>
      <c r="C41" t="s">
        <v>27</v>
      </c>
      <c r="D41">
        <v>3</v>
      </c>
      <c r="E41" t="s">
        <v>27</v>
      </c>
      <c r="F41" t="s">
        <v>38</v>
      </c>
      <c r="G41" t="s">
        <v>39</v>
      </c>
      <c r="H41" t="s">
        <v>170</v>
      </c>
      <c r="I41" t="str">
        <f>LOWER(SUBSTITUTE(H41," ",""))</f>
        <v>chd</v>
      </c>
      <c r="J41" t="s">
        <v>171</v>
      </c>
      <c r="L41" t="s">
        <v>47</v>
      </c>
      <c r="M41" t="s">
        <v>48</v>
      </c>
      <c r="N41" t="str">
        <f>G41&amp;"_"&amp;I41&amp;"_"&amp;J41&amp;"_"&amp;M41</f>
        <v>hc_chd_reportedhaving_cat</v>
      </c>
      <c r="O41" t="str">
        <f>"case --"&amp;A41&amp;CHAR(10)&amp;CHAR(10)&amp;"end as "&amp;N41&amp;","</f>
        <v>case --_MICHD
end as hc_chd_reportedhaving_cat,</v>
      </c>
      <c r="P41" t="s">
        <v>172</v>
      </c>
    </row>
    <row r="42" spans="1:16" x14ac:dyDescent="0.2">
      <c r="A42" t="s">
        <v>173</v>
      </c>
      <c r="D42">
        <v>3</v>
      </c>
      <c r="E42" t="s">
        <v>16</v>
      </c>
      <c r="F42" t="s">
        <v>118</v>
      </c>
      <c r="H42" t="s">
        <v>120</v>
      </c>
      <c r="I42" t="s">
        <v>127</v>
      </c>
      <c r="J42" t="s">
        <v>29</v>
      </c>
      <c r="K42" t="s">
        <v>19</v>
      </c>
      <c r="L42" t="s">
        <v>80</v>
      </c>
      <c r="M42" t="s">
        <v>21</v>
      </c>
      <c r="P42" t="s">
        <v>174</v>
      </c>
    </row>
    <row r="43" spans="1:16" x14ac:dyDescent="0.2">
      <c r="A43" t="s">
        <v>175</v>
      </c>
      <c r="D43">
        <v>5</v>
      </c>
      <c r="E43" t="s">
        <v>16</v>
      </c>
      <c r="F43" t="s">
        <v>118</v>
      </c>
      <c r="H43" t="s">
        <v>176</v>
      </c>
      <c r="I43" t="s">
        <v>127</v>
      </c>
      <c r="J43" t="s">
        <v>29</v>
      </c>
      <c r="K43" t="s">
        <v>55</v>
      </c>
      <c r="L43" t="s">
        <v>80</v>
      </c>
      <c r="M43" t="s">
        <v>21</v>
      </c>
      <c r="P43" t="s">
        <v>177</v>
      </c>
    </row>
    <row r="44" spans="1:16" x14ac:dyDescent="0.2">
      <c r="A44" t="s">
        <v>178</v>
      </c>
      <c r="D44">
        <v>10</v>
      </c>
      <c r="E44" t="s">
        <v>16</v>
      </c>
      <c r="F44" t="s">
        <v>17</v>
      </c>
      <c r="H44" t="s">
        <v>60</v>
      </c>
      <c r="I44" t="s">
        <v>179</v>
      </c>
      <c r="J44" t="s">
        <v>29</v>
      </c>
      <c r="K44" t="s">
        <v>19</v>
      </c>
      <c r="L44" t="s">
        <v>42</v>
      </c>
      <c r="M44" t="s">
        <v>21</v>
      </c>
      <c r="P44" t="s">
        <v>180</v>
      </c>
    </row>
    <row r="45" spans="1:16" x14ac:dyDescent="0.2">
      <c r="A45" t="s">
        <v>181</v>
      </c>
      <c r="D45">
        <v>4</v>
      </c>
      <c r="E45" t="s">
        <v>27</v>
      </c>
      <c r="F45" t="s">
        <v>51</v>
      </c>
      <c r="G45" t="s">
        <v>52</v>
      </c>
      <c r="H45" t="s">
        <v>182</v>
      </c>
      <c r="I45" t="str">
        <f>LOWER(SUBSTITUTE(H45," ",""))</f>
        <v>status</v>
      </c>
      <c r="J45" t="s">
        <v>183</v>
      </c>
      <c r="K45" t="s">
        <v>35</v>
      </c>
      <c r="L45" t="s">
        <v>80</v>
      </c>
      <c r="M45" t="s">
        <v>48</v>
      </c>
      <c r="N45" t="str">
        <f>G45&amp;"_"&amp;I45&amp;"_"&amp;J45&amp;"_"&amp;M45</f>
        <v>gh_status_physical_cat</v>
      </c>
      <c r="O45" t="str">
        <f>"case --"&amp;A45&amp;CHAR(10)&amp;CHAR(10)&amp;"end as "&amp;N45&amp;","</f>
        <v>case --_PHYS14D
end as gh_status_physical_cat,</v>
      </c>
      <c r="P45" t="s">
        <v>184</v>
      </c>
    </row>
    <row r="46" spans="1:16" x14ac:dyDescent="0.2">
      <c r="A46" t="s">
        <v>185</v>
      </c>
      <c r="C46" t="s">
        <v>27</v>
      </c>
      <c r="D46">
        <v>4</v>
      </c>
      <c r="E46" t="s">
        <v>27</v>
      </c>
      <c r="F46" t="s">
        <v>113</v>
      </c>
      <c r="G46" t="s">
        <v>186</v>
      </c>
      <c r="H46" t="s">
        <v>187</v>
      </c>
      <c r="I46" t="str">
        <f>LOWER(SUBSTITUTE(H46," ",""))</f>
        <v>pneumonia</v>
      </c>
      <c r="J46" t="s">
        <v>188</v>
      </c>
      <c r="L46" t="s">
        <v>47</v>
      </c>
      <c r="M46" t="s">
        <v>43</v>
      </c>
      <c r="N46" t="str">
        <f>G46&amp;"_"&amp;I46&amp;"_"&amp;J46&amp;"_"&amp;M46</f>
        <v>vac_pneumonia_65plus_bin</v>
      </c>
      <c r="O46" t="str">
        <f>"case --"&amp;A46&amp;CHAR(10)&amp;CHAR(10)&amp;"end as "&amp;N46&amp;","</f>
        <v>case --_PNEUMO3
end as vac_pneumonia_65plus_bin,</v>
      </c>
      <c r="P46" t="s">
        <v>189</v>
      </c>
    </row>
    <row r="47" spans="1:16" x14ac:dyDescent="0.2">
      <c r="A47" t="s">
        <v>190</v>
      </c>
      <c r="D47">
        <v>11</v>
      </c>
      <c r="E47" t="s">
        <v>16</v>
      </c>
      <c r="F47" t="s">
        <v>17</v>
      </c>
      <c r="H47" t="s">
        <v>60</v>
      </c>
      <c r="I47" t="s">
        <v>67</v>
      </c>
      <c r="J47" t="s">
        <v>29</v>
      </c>
      <c r="K47" t="s">
        <v>19</v>
      </c>
      <c r="L47" t="s">
        <v>42</v>
      </c>
      <c r="M47" t="s">
        <v>21</v>
      </c>
      <c r="P47" t="s">
        <v>191</v>
      </c>
    </row>
    <row r="48" spans="1:16" x14ac:dyDescent="0.2">
      <c r="A48" t="s">
        <v>192</v>
      </c>
      <c r="D48">
        <v>39095</v>
      </c>
      <c r="E48" t="s">
        <v>16</v>
      </c>
      <c r="F48" t="s">
        <v>193</v>
      </c>
      <c r="H48" t="s">
        <v>193</v>
      </c>
      <c r="I48" t="s">
        <v>194</v>
      </c>
      <c r="J48" t="s">
        <v>29</v>
      </c>
      <c r="K48" t="s">
        <v>19</v>
      </c>
      <c r="L48" t="s">
        <v>24</v>
      </c>
      <c r="M48" t="s">
        <v>195</v>
      </c>
      <c r="P48" t="s">
        <v>196</v>
      </c>
    </row>
    <row r="49" spans="1:16" x14ac:dyDescent="0.2">
      <c r="A49" t="s">
        <v>197</v>
      </c>
      <c r="D49">
        <v>9</v>
      </c>
      <c r="E49" t="s">
        <v>16</v>
      </c>
      <c r="F49" t="s">
        <v>17</v>
      </c>
      <c r="H49" t="s">
        <v>60</v>
      </c>
      <c r="I49" t="s">
        <v>194</v>
      </c>
      <c r="J49" t="s">
        <v>29</v>
      </c>
      <c r="K49" t="s">
        <v>35</v>
      </c>
      <c r="L49" t="s">
        <v>42</v>
      </c>
      <c r="M49" t="s">
        <v>21</v>
      </c>
      <c r="P49" t="s">
        <v>180</v>
      </c>
    </row>
    <row r="50" spans="1:16" x14ac:dyDescent="0.2">
      <c r="A50" t="s">
        <v>198</v>
      </c>
      <c r="D50">
        <v>3</v>
      </c>
      <c r="E50" t="s">
        <v>16</v>
      </c>
      <c r="F50" t="s">
        <v>17</v>
      </c>
      <c r="H50" t="s">
        <v>60</v>
      </c>
      <c r="I50" t="s">
        <v>194</v>
      </c>
      <c r="J50" t="s">
        <v>29</v>
      </c>
      <c r="K50" t="s">
        <v>19</v>
      </c>
      <c r="L50" t="s">
        <v>47</v>
      </c>
      <c r="M50" t="s">
        <v>21</v>
      </c>
      <c r="P50" t="s">
        <v>199</v>
      </c>
    </row>
    <row r="51" spans="1:16" x14ac:dyDescent="0.2">
      <c r="A51" t="s">
        <v>200</v>
      </c>
      <c r="D51">
        <v>6</v>
      </c>
      <c r="E51" t="s">
        <v>16</v>
      </c>
      <c r="F51" t="s">
        <v>17</v>
      </c>
      <c r="H51" t="s">
        <v>60</v>
      </c>
      <c r="I51" t="s">
        <v>201</v>
      </c>
      <c r="J51" t="s">
        <v>29</v>
      </c>
      <c r="K51" t="s">
        <v>19</v>
      </c>
      <c r="L51" t="s">
        <v>42</v>
      </c>
      <c r="M51" t="s">
        <v>21</v>
      </c>
      <c r="P51" t="s">
        <v>202</v>
      </c>
    </row>
    <row r="52" spans="1:16" x14ac:dyDescent="0.2">
      <c r="A52" t="s">
        <v>203</v>
      </c>
      <c r="D52">
        <v>8</v>
      </c>
      <c r="E52" t="s">
        <v>16</v>
      </c>
      <c r="F52" t="s">
        <v>17</v>
      </c>
      <c r="H52" t="s">
        <v>60</v>
      </c>
      <c r="I52" t="s">
        <v>204</v>
      </c>
      <c r="J52" t="s">
        <v>29</v>
      </c>
      <c r="K52" t="s">
        <v>19</v>
      </c>
      <c r="L52" t="s">
        <v>24</v>
      </c>
      <c r="M52" t="s">
        <v>21</v>
      </c>
      <c r="P52" t="s">
        <v>145</v>
      </c>
    </row>
    <row r="53" spans="1:16" x14ac:dyDescent="0.2">
      <c r="A53" t="s">
        <v>205</v>
      </c>
      <c r="D53">
        <v>12</v>
      </c>
      <c r="E53" t="s">
        <v>16</v>
      </c>
      <c r="F53" t="s">
        <v>74</v>
      </c>
      <c r="H53" t="s">
        <v>74</v>
      </c>
      <c r="I53" t="s">
        <v>206</v>
      </c>
      <c r="J53" t="s">
        <v>68</v>
      </c>
      <c r="K53" t="s">
        <v>19</v>
      </c>
      <c r="L53" t="s">
        <v>20</v>
      </c>
      <c r="M53" t="s">
        <v>21</v>
      </c>
      <c r="P53" t="s">
        <v>207</v>
      </c>
    </row>
    <row r="54" spans="1:16" x14ac:dyDescent="0.2">
      <c r="A54" t="s">
        <v>208</v>
      </c>
      <c r="D54">
        <v>3</v>
      </c>
      <c r="E54" t="s">
        <v>27</v>
      </c>
      <c r="F54" t="s">
        <v>86</v>
      </c>
      <c r="G54" t="s">
        <v>87</v>
      </c>
      <c r="H54" t="s">
        <v>96</v>
      </c>
      <c r="I54" t="str">
        <f>LOWER(SUBSTITUTE(H54," ",""))</f>
        <v>alcohol</v>
      </c>
      <c r="J54" t="s">
        <v>209</v>
      </c>
      <c r="K54" t="s">
        <v>35</v>
      </c>
      <c r="L54" t="s">
        <v>80</v>
      </c>
      <c r="M54" t="s">
        <v>43</v>
      </c>
      <c r="N54" t="str">
        <f>G54&amp;"_"&amp;I54&amp;"_"&amp;J54&amp;"_"&amp;M54</f>
        <v>sh_alcohol_binge_bin</v>
      </c>
      <c r="O54" t="str">
        <f>"case --"&amp;A54&amp;CHAR(10)&amp;CHAR(10)&amp;"end as "&amp;N54&amp;","</f>
        <v>case --_RFBING5
end as sh_alcohol_binge_bin,</v>
      </c>
      <c r="P54" t="s">
        <v>210</v>
      </c>
    </row>
    <row r="55" spans="1:16" x14ac:dyDescent="0.2">
      <c r="A55" t="s">
        <v>211</v>
      </c>
      <c r="D55">
        <v>3</v>
      </c>
      <c r="E55" t="s">
        <v>27</v>
      </c>
      <c r="F55" t="s">
        <v>51</v>
      </c>
      <c r="G55" t="s">
        <v>52</v>
      </c>
      <c r="H55" t="s">
        <v>212</v>
      </c>
      <c r="I55" t="str">
        <f>LOWER(SUBSTITUTE(H55," ",""))</f>
        <v>weight</v>
      </c>
      <c r="J55" t="s">
        <v>29</v>
      </c>
      <c r="K55" t="s">
        <v>35</v>
      </c>
      <c r="L55" t="s">
        <v>80</v>
      </c>
      <c r="M55" t="s">
        <v>43</v>
      </c>
      <c r="N55" t="str">
        <f>G55&amp;"_"&amp;I55&amp;"_"&amp;J55&amp;"_"&amp;M55</f>
        <v>gh_weight_na_bin</v>
      </c>
      <c r="O55" t="str">
        <f>"case --"&amp;A55&amp;CHAR(10)&amp;CHAR(10)&amp;"end as "&amp;N55&amp;","</f>
        <v>case --_RFBMI5
end as gh_weight_na_bin,</v>
      </c>
      <c r="P55" t="s">
        <v>213</v>
      </c>
    </row>
    <row r="56" spans="1:16" x14ac:dyDescent="0.2">
      <c r="A56" t="s">
        <v>214</v>
      </c>
      <c r="D56">
        <v>4</v>
      </c>
      <c r="E56" t="s">
        <v>27</v>
      </c>
      <c r="F56" t="s">
        <v>38</v>
      </c>
      <c r="G56" t="s">
        <v>39</v>
      </c>
      <c r="H56" t="s">
        <v>67</v>
      </c>
      <c r="I56" t="str">
        <f>LOWER(SUBSTITUTE(H56," ",""))</f>
        <v>cvd</v>
      </c>
      <c r="J56" t="s">
        <v>215</v>
      </c>
      <c r="K56" t="s">
        <v>35</v>
      </c>
      <c r="L56" t="s">
        <v>80</v>
      </c>
      <c r="M56" t="s">
        <v>43</v>
      </c>
      <c r="N56" t="str">
        <f>G56&amp;"_"&amp;I56&amp;"_"&amp;J56&amp;"_"&amp;M56</f>
        <v>hc_cvd_testhighcholesterol_bin</v>
      </c>
      <c r="O56" t="str">
        <f>"case --"&amp;A56&amp;CHAR(10)&amp;CHAR(10)&amp;"end as "&amp;N56&amp;","</f>
        <v>case --_RFCHOL3
end as hc_cvd_testhighcholesterol_bin,</v>
      </c>
      <c r="P56" t="s">
        <v>216</v>
      </c>
    </row>
    <row r="57" spans="1:16" x14ac:dyDescent="0.2">
      <c r="A57" t="s">
        <v>217</v>
      </c>
      <c r="C57" t="s">
        <v>27</v>
      </c>
      <c r="D57">
        <v>3</v>
      </c>
      <c r="E57" t="s">
        <v>27</v>
      </c>
      <c r="F57" t="s">
        <v>86</v>
      </c>
      <c r="G57" t="s">
        <v>87</v>
      </c>
      <c r="H57" t="s">
        <v>96</v>
      </c>
      <c r="I57" t="str">
        <f>LOWER(SUBSTITUTE(H57," ",""))</f>
        <v>alcohol</v>
      </c>
      <c r="J57" t="s">
        <v>218</v>
      </c>
      <c r="K57" t="s">
        <v>35</v>
      </c>
      <c r="L57" t="s">
        <v>80</v>
      </c>
      <c r="M57" t="s">
        <v>43</v>
      </c>
      <c r="N57" t="str">
        <f>G57&amp;"_"&amp;I57&amp;"_"&amp;J57&amp;"_"&amp;M57</f>
        <v>sh_alcohol_heavy_bin</v>
      </c>
      <c r="O57" t="str">
        <f>"case --"&amp;A57&amp;CHAR(10)&amp;CHAR(10)&amp;"end as "&amp;N57&amp;","</f>
        <v>case --_RFDRHV7
end as sh_alcohol_heavy_bin,</v>
      </c>
      <c r="P57" t="s">
        <v>219</v>
      </c>
    </row>
    <row r="58" spans="1:16" x14ac:dyDescent="0.2">
      <c r="A58" t="s">
        <v>220</v>
      </c>
      <c r="D58">
        <v>3</v>
      </c>
      <c r="E58" t="s">
        <v>16</v>
      </c>
      <c r="F58" t="s">
        <v>51</v>
      </c>
      <c r="H58" t="s">
        <v>182</v>
      </c>
      <c r="I58" t="s">
        <v>221</v>
      </c>
      <c r="J58" t="s">
        <v>68</v>
      </c>
      <c r="K58" t="s">
        <v>35</v>
      </c>
      <c r="L58" t="s">
        <v>80</v>
      </c>
      <c r="M58" t="s">
        <v>21</v>
      </c>
      <c r="P58" t="s">
        <v>222</v>
      </c>
    </row>
    <row r="59" spans="1:16" x14ac:dyDescent="0.2">
      <c r="A59" t="s">
        <v>223</v>
      </c>
      <c r="D59">
        <v>3</v>
      </c>
      <c r="E59" t="s">
        <v>27</v>
      </c>
      <c r="F59" t="s">
        <v>38</v>
      </c>
      <c r="G59" t="s">
        <v>39</v>
      </c>
      <c r="H59" t="s">
        <v>67</v>
      </c>
      <c r="I59" t="str">
        <f>LOWER(SUBSTITUTE(H59," ",""))</f>
        <v>cvd</v>
      </c>
      <c r="J59" t="s">
        <v>68</v>
      </c>
      <c r="L59" t="s">
        <v>47</v>
      </c>
      <c r="M59" t="s">
        <v>43</v>
      </c>
      <c r="N59" t="str">
        <f>G59&amp;"_"&amp;I59&amp;"_"&amp;J59&amp;"_"&amp;M59</f>
        <v>hc_cvd_condition_bin</v>
      </c>
      <c r="O59" t="str">
        <f>"case --"&amp;A59&amp;CHAR(10)&amp;CHAR(10)&amp;"end as "&amp;N59&amp;","</f>
        <v>case --_RFHYPE6
end as hc_cvd_condition_bin,</v>
      </c>
      <c r="P59" t="s">
        <v>224</v>
      </c>
    </row>
    <row r="60" spans="1:16" x14ac:dyDescent="0.2">
      <c r="A60" t="s">
        <v>225</v>
      </c>
      <c r="D60">
        <v>3</v>
      </c>
      <c r="E60" t="s">
        <v>27</v>
      </c>
      <c r="F60" t="s">
        <v>86</v>
      </c>
      <c r="G60" t="s">
        <v>87</v>
      </c>
      <c r="H60" t="s">
        <v>88</v>
      </c>
      <c r="I60" t="str">
        <f>LOWER(SUBSTITUTE(H60," ",""))</f>
        <v>smoking</v>
      </c>
      <c r="J60" t="s">
        <v>226</v>
      </c>
      <c r="K60" t="s">
        <v>35</v>
      </c>
      <c r="L60" t="s">
        <v>80</v>
      </c>
      <c r="M60" t="s">
        <v>43</v>
      </c>
      <c r="N60" t="str">
        <f>G60&amp;"_"&amp;I60&amp;"_"&amp;J60&amp;"_"&amp;M60</f>
        <v>sh_smoking_current_bin</v>
      </c>
      <c r="O60" t="str">
        <f>"case --"&amp;A60&amp;CHAR(10)&amp;CHAR(10)&amp;"end as "&amp;N60&amp;","</f>
        <v>case --_RFSMOK3
end as sh_smoking_current_bin,</v>
      </c>
      <c r="P60" t="s">
        <v>227</v>
      </c>
    </row>
    <row r="61" spans="1:16" x14ac:dyDescent="0.2">
      <c r="A61" t="s">
        <v>228</v>
      </c>
      <c r="C61" t="s">
        <v>27</v>
      </c>
      <c r="D61">
        <v>2</v>
      </c>
      <c r="E61" t="s">
        <v>27</v>
      </c>
      <c r="F61" t="s">
        <v>17</v>
      </c>
      <c r="G61" t="s">
        <v>28</v>
      </c>
      <c r="H61" t="s">
        <v>229</v>
      </c>
      <c r="I61" t="str">
        <f>LOWER(SUBSTITUTE(H61," ",""))</f>
        <v>gender</v>
      </c>
      <c r="J61" t="s">
        <v>29</v>
      </c>
      <c r="K61" t="s">
        <v>19</v>
      </c>
      <c r="L61" t="s">
        <v>80</v>
      </c>
      <c r="M61" t="s">
        <v>48</v>
      </c>
      <c r="N61" t="str">
        <f>G61&amp;"_"&amp;I61&amp;"_"&amp;J61&amp;"_"&amp;M61</f>
        <v>dem_gender_na_cat</v>
      </c>
      <c r="O61" t="str">
        <f>"case --"&amp;A61&amp;CHAR(10)&amp;CHAR(10)&amp;"end as "&amp;N61&amp;","</f>
        <v>case --_SEX
end as dem_gender_na_cat,</v>
      </c>
      <c r="P61" t="s">
        <v>230</v>
      </c>
    </row>
    <row r="62" spans="1:16" x14ac:dyDescent="0.2">
      <c r="A62" t="s">
        <v>231</v>
      </c>
      <c r="C62" t="s">
        <v>27</v>
      </c>
      <c r="D62">
        <v>5</v>
      </c>
      <c r="E62" t="s">
        <v>27</v>
      </c>
      <c r="F62" t="s">
        <v>86</v>
      </c>
      <c r="G62" t="s">
        <v>87</v>
      </c>
      <c r="H62" t="s">
        <v>88</v>
      </c>
      <c r="I62" t="str">
        <f>LOWER(SUBSTITUTE(H62," ",""))</f>
        <v>smoking</v>
      </c>
      <c r="J62" t="s">
        <v>232</v>
      </c>
      <c r="K62" t="s">
        <v>35</v>
      </c>
      <c r="L62" t="s">
        <v>80</v>
      </c>
      <c r="M62" t="s">
        <v>48</v>
      </c>
      <c r="N62" t="str">
        <f>G62&amp;"_"&amp;I62&amp;"_"&amp;J62&amp;"_"&amp;M62</f>
        <v>sh_smoking_status_cat</v>
      </c>
      <c r="O62" t="str">
        <f>"case --"&amp;A62&amp;CHAR(10)&amp;CHAR(10)&amp;"end as "&amp;N62&amp;","</f>
        <v>case --_SMOKER3
end as sh_smoking_status_cat,</v>
      </c>
      <c r="P62" t="s">
        <v>233</v>
      </c>
    </row>
    <row r="63" spans="1:16" x14ac:dyDescent="0.2">
      <c r="A63" t="s">
        <v>234</v>
      </c>
      <c r="C63" t="s">
        <v>27</v>
      </c>
      <c r="D63">
        <v>53</v>
      </c>
      <c r="E63" t="s">
        <v>27</v>
      </c>
      <c r="F63" t="s">
        <v>17</v>
      </c>
      <c r="G63" t="s">
        <v>28</v>
      </c>
      <c r="H63" t="s">
        <v>235</v>
      </c>
      <c r="I63" t="str">
        <f>LOWER(SUBSTITUTE(H63," ",""))</f>
        <v>state</v>
      </c>
      <c r="J63" t="s">
        <v>29</v>
      </c>
      <c r="K63" t="s">
        <v>35</v>
      </c>
      <c r="L63" t="s">
        <v>24</v>
      </c>
      <c r="M63" t="s">
        <v>48</v>
      </c>
      <c r="N63" t="str">
        <f>G63&amp;"_"&amp;I63&amp;"_"&amp;J63&amp;"_"&amp;M63</f>
        <v>dem_state_na_cat</v>
      </c>
      <c r="O63" t="str">
        <f>"case --"&amp;A63&amp;CHAR(10)&amp;CHAR(10)&amp;"end as "&amp;N63&amp;","</f>
        <v>case --_STATE
end as dem_state_na_cat,</v>
      </c>
      <c r="P63" t="s">
        <v>236</v>
      </c>
    </row>
    <row r="64" spans="1:16" x14ac:dyDescent="0.2">
      <c r="A64" t="s">
        <v>237</v>
      </c>
      <c r="D64">
        <v>1575</v>
      </c>
      <c r="E64" t="s">
        <v>16</v>
      </c>
      <c r="F64" t="s">
        <v>74</v>
      </c>
      <c r="H64" t="s">
        <v>74</v>
      </c>
      <c r="I64" t="s">
        <v>131</v>
      </c>
      <c r="J64" t="s">
        <v>68</v>
      </c>
      <c r="K64" t="s">
        <v>19</v>
      </c>
      <c r="L64" t="s">
        <v>20</v>
      </c>
      <c r="M64" t="s">
        <v>21</v>
      </c>
      <c r="P64" t="s">
        <v>238</v>
      </c>
    </row>
    <row r="65" spans="1:16" x14ac:dyDescent="0.2">
      <c r="A65" t="s">
        <v>239</v>
      </c>
      <c r="D65">
        <v>2140</v>
      </c>
      <c r="E65" t="s">
        <v>16</v>
      </c>
      <c r="F65" t="s">
        <v>193</v>
      </c>
      <c r="H65" t="s">
        <v>193</v>
      </c>
      <c r="I65" t="s">
        <v>131</v>
      </c>
      <c r="J65" t="s">
        <v>128</v>
      </c>
      <c r="K65" t="s">
        <v>19</v>
      </c>
      <c r="L65" t="s">
        <v>24</v>
      </c>
      <c r="M65" t="s">
        <v>195</v>
      </c>
      <c r="P65" t="s">
        <v>240</v>
      </c>
    </row>
    <row r="66" spans="1:16" x14ac:dyDescent="0.2">
      <c r="A66" t="s">
        <v>241</v>
      </c>
      <c r="D66">
        <v>3</v>
      </c>
      <c r="E66" t="s">
        <v>16</v>
      </c>
      <c r="F66" t="s">
        <v>51</v>
      </c>
      <c r="H66" t="s">
        <v>242</v>
      </c>
      <c r="I66" t="s">
        <v>243</v>
      </c>
      <c r="J66" t="s">
        <v>29</v>
      </c>
      <c r="K66" t="s">
        <v>101</v>
      </c>
      <c r="L66" t="s">
        <v>42</v>
      </c>
      <c r="M66" t="s">
        <v>115</v>
      </c>
      <c r="P66" t="s">
        <v>244</v>
      </c>
    </row>
    <row r="67" spans="1:16" x14ac:dyDescent="0.2">
      <c r="A67" t="s">
        <v>245</v>
      </c>
      <c r="D67">
        <v>3</v>
      </c>
      <c r="E67" t="s">
        <v>27</v>
      </c>
      <c r="F67" t="s">
        <v>17</v>
      </c>
      <c r="G67" t="s">
        <v>28</v>
      </c>
      <c r="H67" t="s">
        <v>167</v>
      </c>
      <c r="I67" t="str">
        <f>LOWER(SUBSTITUTE(H67," ",""))</f>
        <v>geographic</v>
      </c>
      <c r="J67" t="s">
        <v>246</v>
      </c>
      <c r="K67" t="s">
        <v>35</v>
      </c>
      <c r="L67" t="s">
        <v>24</v>
      </c>
      <c r="M67" t="s">
        <v>48</v>
      </c>
      <c r="N67" t="str">
        <f>G67&amp;"_"&amp;I67&amp;"_"&amp;J67&amp;"_"&amp;M67</f>
        <v>dem_geographic_urbanrural_cat</v>
      </c>
      <c r="O67" t="str">
        <f>"case --"&amp;A67&amp;CHAR(10)&amp;CHAR(10)&amp;"end as "&amp;N67&amp;","</f>
        <v>case --_URBSTAT
end as dem_geographic_urbanrural_cat,</v>
      </c>
      <c r="P67" t="s">
        <v>247</v>
      </c>
    </row>
    <row r="68" spans="1:16" x14ac:dyDescent="0.2">
      <c r="A68" t="s">
        <v>248</v>
      </c>
      <c r="D68">
        <v>2</v>
      </c>
      <c r="E68" t="s">
        <v>27</v>
      </c>
      <c r="F68" t="s">
        <v>118</v>
      </c>
      <c r="G68" t="s">
        <v>119</v>
      </c>
      <c r="H68" t="s">
        <v>176</v>
      </c>
      <c r="I68" t="str">
        <f>LOWER(SUBSTITUTE(H68," ",""))</f>
        <v>vegetables</v>
      </c>
      <c r="J68" t="s">
        <v>249</v>
      </c>
      <c r="K68" t="s">
        <v>35</v>
      </c>
      <c r="L68" t="s">
        <v>24</v>
      </c>
      <c r="M68" t="s">
        <v>48</v>
      </c>
      <c r="N68" t="str">
        <f>G68&amp;"_"&amp;I68&amp;"_"&amp;J68&amp;"_"&amp;M68</f>
        <v>nut_vegetables_gt23_cat</v>
      </c>
      <c r="O68" t="str">
        <f>"case --"&amp;A68&amp;CHAR(10)&amp;CHAR(10)&amp;"end as "&amp;N68&amp;","</f>
        <v>case --_VEG23A
end as nut_vegetables_gt23_cat,</v>
      </c>
      <c r="P68" t="s">
        <v>250</v>
      </c>
    </row>
    <row r="69" spans="1:16" x14ac:dyDescent="0.2">
      <c r="A69" t="s">
        <v>251</v>
      </c>
      <c r="C69" t="s">
        <v>27</v>
      </c>
      <c r="D69">
        <v>2362</v>
      </c>
      <c r="E69" t="s">
        <v>27</v>
      </c>
      <c r="F69" t="s">
        <v>118</v>
      </c>
      <c r="G69" t="s">
        <v>119</v>
      </c>
      <c r="H69" t="s">
        <v>176</v>
      </c>
      <c r="I69" t="str">
        <f>LOWER(SUBSTITUTE(H69," ",""))</f>
        <v>vegetables</v>
      </c>
      <c r="J69" t="s">
        <v>29</v>
      </c>
      <c r="K69" t="s">
        <v>35</v>
      </c>
      <c r="L69" t="s">
        <v>20</v>
      </c>
      <c r="M69" t="s">
        <v>30</v>
      </c>
      <c r="N69" t="str">
        <f>G69&amp;"_"&amp;I69&amp;"_"&amp;J69&amp;"_"&amp;M69</f>
        <v>nut_vegetables_na_cont</v>
      </c>
      <c r="O69" t="str">
        <f>"case --"&amp;A69&amp;CHAR(10)&amp;CHAR(10)&amp;"end as "&amp;N69&amp;","</f>
        <v>case --_VEGESU1
end as nut_vegetables_na_cont,</v>
      </c>
      <c r="P69" t="s">
        <v>252</v>
      </c>
    </row>
    <row r="70" spans="1:16" x14ac:dyDescent="0.2">
      <c r="A70" t="s">
        <v>253</v>
      </c>
      <c r="D70">
        <v>3</v>
      </c>
      <c r="E70" t="s">
        <v>16</v>
      </c>
      <c r="F70" t="s">
        <v>118</v>
      </c>
      <c r="H70" t="s">
        <v>176</v>
      </c>
      <c r="I70" t="s">
        <v>67</v>
      </c>
      <c r="J70" t="s">
        <v>100</v>
      </c>
      <c r="K70" t="s">
        <v>101</v>
      </c>
      <c r="L70" t="s">
        <v>42</v>
      </c>
      <c r="M70" t="s">
        <v>21</v>
      </c>
      <c r="P70" t="s">
        <v>254</v>
      </c>
    </row>
    <row r="71" spans="1:16" x14ac:dyDescent="0.2">
      <c r="A71" t="s">
        <v>255</v>
      </c>
      <c r="D71">
        <v>3</v>
      </c>
      <c r="E71" t="s">
        <v>27</v>
      </c>
      <c r="F71" t="s">
        <v>118</v>
      </c>
      <c r="G71" t="s">
        <v>119</v>
      </c>
      <c r="H71" t="s">
        <v>176</v>
      </c>
      <c r="I71" t="str">
        <f>LOWER(SUBSTITUTE(H71," ",""))</f>
        <v>vegetables</v>
      </c>
      <c r="J71" t="s">
        <v>124</v>
      </c>
      <c r="K71" t="s">
        <v>35</v>
      </c>
      <c r="L71" t="s">
        <v>42</v>
      </c>
      <c r="M71" t="s">
        <v>48</v>
      </c>
      <c r="N71" t="str">
        <f>G71&amp;"_"&amp;I71&amp;"_"&amp;J71&amp;"_"&amp;M71</f>
        <v>nut_vegetables_1ormoreperday_cat</v>
      </c>
      <c r="O71" t="str">
        <f>"case --"&amp;A71&amp;CHAR(10)&amp;CHAR(10)&amp;"end as "&amp;N71&amp;","</f>
        <v>case --_VEGLT1A
end as nut_vegetables_1ormoreperday_cat,</v>
      </c>
      <c r="P71" t="s">
        <v>256</v>
      </c>
    </row>
    <row r="72" spans="1:16" x14ac:dyDescent="0.2">
      <c r="A72" t="s">
        <v>257</v>
      </c>
      <c r="D72">
        <v>2</v>
      </c>
      <c r="E72" t="s">
        <v>16</v>
      </c>
      <c r="F72" t="s">
        <v>118</v>
      </c>
      <c r="H72" t="s">
        <v>176</v>
      </c>
      <c r="I72" t="s">
        <v>127</v>
      </c>
      <c r="J72" t="s">
        <v>100</v>
      </c>
      <c r="K72" t="s">
        <v>19</v>
      </c>
      <c r="L72" t="s">
        <v>20</v>
      </c>
      <c r="M72" t="s">
        <v>21</v>
      </c>
      <c r="P72" t="s">
        <v>258</v>
      </c>
    </row>
    <row r="73" spans="1:16" x14ac:dyDescent="0.2">
      <c r="A73" t="s">
        <v>259</v>
      </c>
      <c r="D73">
        <v>6313</v>
      </c>
      <c r="E73" t="s">
        <v>16</v>
      </c>
      <c r="F73" t="s">
        <v>74</v>
      </c>
      <c r="H73" t="s">
        <v>74</v>
      </c>
      <c r="I73" t="s">
        <v>131</v>
      </c>
      <c r="J73" t="s">
        <v>34</v>
      </c>
      <c r="K73" t="s">
        <v>19</v>
      </c>
      <c r="L73" t="s">
        <v>20</v>
      </c>
      <c r="M73" t="s">
        <v>21</v>
      </c>
      <c r="P73" t="s">
        <v>260</v>
      </c>
    </row>
    <row r="74" spans="1:16" x14ac:dyDescent="0.2">
      <c r="A74" t="s">
        <v>261</v>
      </c>
      <c r="C74" t="s">
        <v>27</v>
      </c>
      <c r="D74">
        <v>8</v>
      </c>
      <c r="E74" t="s">
        <v>27</v>
      </c>
      <c r="F74" t="s">
        <v>262</v>
      </c>
      <c r="G74" t="s">
        <v>263</v>
      </c>
      <c r="H74" t="s">
        <v>264</v>
      </c>
      <c r="I74" t="str">
        <f t="shared" ref="I74:I89" si="0">LOWER(SUBSTITUTE(H74," ",""))</f>
        <v>basicneeds</v>
      </c>
      <c r="J74" t="s">
        <v>29</v>
      </c>
      <c r="K74" t="s">
        <v>101</v>
      </c>
      <c r="L74" t="s">
        <v>42</v>
      </c>
      <c r="M74" t="s">
        <v>48</v>
      </c>
      <c r="N74" t="str">
        <f t="shared" ref="N74:N94" si="1">G74&amp;"_"&amp;I74&amp;"_"&amp;J74&amp;"_"&amp;M74</f>
        <v>ace_basicneeds_na_cat</v>
      </c>
      <c r="O74" t="str">
        <f t="shared" ref="O74:O94" si="2">"case --"&amp;A74&amp;CHAR(10)&amp;CHAR(10)&amp;"end as "&amp;N74&amp;","</f>
        <v>case --ACEADNED
end as ace_basicneeds_na_cat,</v>
      </c>
      <c r="P74" t="s">
        <v>265</v>
      </c>
    </row>
    <row r="75" spans="1:16" x14ac:dyDescent="0.2">
      <c r="A75" t="s">
        <v>266</v>
      </c>
      <c r="C75" t="s">
        <v>27</v>
      </c>
      <c r="D75">
        <v>8</v>
      </c>
      <c r="E75" t="s">
        <v>27</v>
      </c>
      <c r="F75" t="s">
        <v>262</v>
      </c>
      <c r="G75" t="s">
        <v>263</v>
      </c>
      <c r="H75" t="s">
        <v>267</v>
      </c>
      <c r="I75" t="str">
        <f t="shared" si="0"/>
        <v>safe</v>
      </c>
      <c r="J75" t="s">
        <v>29</v>
      </c>
      <c r="K75" t="s">
        <v>268</v>
      </c>
      <c r="L75" t="s">
        <v>80</v>
      </c>
      <c r="M75" t="s">
        <v>48</v>
      </c>
      <c r="N75" t="str">
        <f t="shared" si="1"/>
        <v>ace_safe_na_cat</v>
      </c>
      <c r="O75" t="str">
        <f t="shared" si="2"/>
        <v>case --ACEADSAF
end as ace_safe_na_cat,</v>
      </c>
      <c r="P75" t="s">
        <v>269</v>
      </c>
    </row>
    <row r="76" spans="1:16" x14ac:dyDescent="0.2">
      <c r="A76" t="s">
        <v>270</v>
      </c>
      <c r="C76" t="s">
        <v>27</v>
      </c>
      <c r="D76">
        <v>5</v>
      </c>
      <c r="E76" t="s">
        <v>27</v>
      </c>
      <c r="F76" t="s">
        <v>262</v>
      </c>
      <c r="G76" t="s">
        <v>263</v>
      </c>
      <c r="H76" t="s">
        <v>271</v>
      </c>
      <c r="I76" t="str">
        <f t="shared" si="0"/>
        <v>depressed</v>
      </c>
      <c r="J76" t="s">
        <v>29</v>
      </c>
      <c r="L76" t="s">
        <v>47</v>
      </c>
      <c r="M76" t="s">
        <v>43</v>
      </c>
      <c r="N76" t="str">
        <f t="shared" si="1"/>
        <v>ace_depressed_na_bin</v>
      </c>
      <c r="O76" t="str">
        <f t="shared" si="2"/>
        <v>case --ACEDEPRS
end as ace_depressed_na_bin,</v>
      </c>
      <c r="P76" t="s">
        <v>272</v>
      </c>
    </row>
    <row r="77" spans="1:16" x14ac:dyDescent="0.2">
      <c r="A77" t="s">
        <v>273</v>
      </c>
      <c r="C77" t="s">
        <v>27</v>
      </c>
      <c r="D77">
        <v>6</v>
      </c>
      <c r="E77" t="s">
        <v>27</v>
      </c>
      <c r="F77" t="s">
        <v>262</v>
      </c>
      <c r="G77" t="s">
        <v>263</v>
      </c>
      <c r="H77" t="s">
        <v>274</v>
      </c>
      <c r="I77" t="str">
        <f t="shared" si="0"/>
        <v>parentmaritalstatus</v>
      </c>
      <c r="J77" t="s">
        <v>29</v>
      </c>
      <c r="K77" t="s">
        <v>35</v>
      </c>
      <c r="L77" t="s">
        <v>42</v>
      </c>
      <c r="M77" t="s">
        <v>43</v>
      </c>
      <c r="N77" t="str">
        <f t="shared" si="1"/>
        <v>ace_parentmaritalstatus_na_bin</v>
      </c>
      <c r="O77" t="str">
        <f t="shared" si="2"/>
        <v>case --ACEDIVRC
end as ace_parentmaritalstatus_na_bin,</v>
      </c>
      <c r="P77" t="s">
        <v>275</v>
      </c>
    </row>
    <row r="78" spans="1:16" x14ac:dyDescent="0.2">
      <c r="A78" t="s">
        <v>276</v>
      </c>
      <c r="D78">
        <v>5</v>
      </c>
      <c r="E78" t="s">
        <v>27</v>
      </c>
      <c r="F78" t="s">
        <v>262</v>
      </c>
      <c r="G78" t="s">
        <v>263</v>
      </c>
      <c r="H78" t="s">
        <v>277</v>
      </c>
      <c r="I78" t="str">
        <f t="shared" si="0"/>
        <v>drinking</v>
      </c>
      <c r="J78" t="s">
        <v>29</v>
      </c>
      <c r="L78" t="s">
        <v>47</v>
      </c>
      <c r="M78" t="s">
        <v>43</v>
      </c>
      <c r="N78" t="str">
        <f t="shared" si="1"/>
        <v>ace_drinking_na_bin</v>
      </c>
      <c r="O78" t="str">
        <f t="shared" si="2"/>
        <v>case --ACEDRINK
end as ace_drinking_na_bin,</v>
      </c>
      <c r="P78" t="s">
        <v>278</v>
      </c>
    </row>
    <row r="79" spans="1:16" x14ac:dyDescent="0.2">
      <c r="A79" t="s">
        <v>279</v>
      </c>
      <c r="D79">
        <v>5</v>
      </c>
      <c r="E79" t="s">
        <v>27</v>
      </c>
      <c r="F79" t="s">
        <v>262</v>
      </c>
      <c r="G79" t="s">
        <v>263</v>
      </c>
      <c r="H79" t="s">
        <v>280</v>
      </c>
      <c r="I79" t="str">
        <f t="shared" si="0"/>
        <v>drugs</v>
      </c>
      <c r="J79" t="s">
        <v>29</v>
      </c>
      <c r="K79" t="s">
        <v>35</v>
      </c>
      <c r="L79" t="s">
        <v>42</v>
      </c>
      <c r="M79" t="s">
        <v>43</v>
      </c>
      <c r="N79" t="str">
        <f t="shared" si="1"/>
        <v>ace_drugs_na_bin</v>
      </c>
      <c r="O79" t="str">
        <f t="shared" si="2"/>
        <v>case --ACEDRUGS
end as ace_drugs_na_bin,</v>
      </c>
      <c r="P79" t="s">
        <v>281</v>
      </c>
    </row>
    <row r="80" spans="1:16" x14ac:dyDescent="0.2">
      <c r="A80" t="s">
        <v>282</v>
      </c>
      <c r="D80">
        <v>6</v>
      </c>
      <c r="E80" t="s">
        <v>27</v>
      </c>
      <c r="F80" t="s">
        <v>262</v>
      </c>
      <c r="G80" t="s">
        <v>263</v>
      </c>
      <c r="H80" t="s">
        <v>283</v>
      </c>
      <c r="I80" t="str">
        <f t="shared" si="0"/>
        <v>abuse</v>
      </c>
      <c r="J80" t="s">
        <v>29</v>
      </c>
      <c r="K80" t="s">
        <v>101</v>
      </c>
      <c r="L80" t="s">
        <v>42</v>
      </c>
      <c r="M80" t="s">
        <v>48</v>
      </c>
      <c r="N80" t="str">
        <f t="shared" si="1"/>
        <v>ace_abuse_na_cat</v>
      </c>
      <c r="O80" t="str">
        <f t="shared" si="2"/>
        <v>case --ACEHURT1
end as ace_abuse_na_cat,</v>
      </c>
      <c r="P80" t="s">
        <v>284</v>
      </c>
    </row>
    <row r="81" spans="1:16" x14ac:dyDescent="0.2">
      <c r="A81" t="s">
        <v>285</v>
      </c>
      <c r="D81">
        <v>6</v>
      </c>
      <c r="E81" t="s">
        <v>27</v>
      </c>
      <c r="F81" t="s">
        <v>262</v>
      </c>
      <c r="G81" t="s">
        <v>263</v>
      </c>
      <c r="H81" t="s">
        <v>286</v>
      </c>
      <c r="I81" t="str">
        <f t="shared" si="0"/>
        <v>forcedsex</v>
      </c>
      <c r="J81" t="s">
        <v>29</v>
      </c>
      <c r="K81" t="s">
        <v>19</v>
      </c>
      <c r="L81" t="s">
        <v>42</v>
      </c>
      <c r="M81" t="s">
        <v>48</v>
      </c>
      <c r="N81" t="str">
        <f t="shared" si="1"/>
        <v>ace_forcedsex_na_cat</v>
      </c>
      <c r="O81" t="str">
        <f t="shared" si="2"/>
        <v>case --ACEHVSEX
end as ace_forcedsex_na_cat,</v>
      </c>
      <c r="P81" t="s">
        <v>287</v>
      </c>
    </row>
    <row r="82" spans="1:16" x14ac:dyDescent="0.2">
      <c r="A82" t="s">
        <v>288</v>
      </c>
      <c r="D82">
        <v>5</v>
      </c>
      <c r="E82" t="s">
        <v>27</v>
      </c>
      <c r="F82" t="s">
        <v>262</v>
      </c>
      <c r="G82" t="s">
        <v>263</v>
      </c>
      <c r="H82" t="s">
        <v>289</v>
      </c>
      <c r="I82" t="str">
        <f t="shared" si="0"/>
        <v>prison</v>
      </c>
      <c r="J82" t="s">
        <v>29</v>
      </c>
      <c r="L82" t="s">
        <v>47</v>
      </c>
      <c r="M82" t="s">
        <v>43</v>
      </c>
      <c r="N82" t="str">
        <f t="shared" si="1"/>
        <v>ace_prison_na_bin</v>
      </c>
      <c r="O82" t="str">
        <f t="shared" si="2"/>
        <v>case --ACEPRISN
end as ace_prison_na_bin,</v>
      </c>
      <c r="P82" t="s">
        <v>290</v>
      </c>
    </row>
    <row r="83" spans="1:16" x14ac:dyDescent="0.2">
      <c r="A83" t="s">
        <v>291</v>
      </c>
      <c r="D83">
        <v>6</v>
      </c>
      <c r="E83" t="s">
        <v>27</v>
      </c>
      <c r="F83" t="s">
        <v>262</v>
      </c>
      <c r="G83" t="s">
        <v>263</v>
      </c>
      <c r="H83" t="s">
        <v>292</v>
      </c>
      <c r="I83" t="str">
        <f t="shared" si="0"/>
        <v>punch</v>
      </c>
      <c r="J83" t="s">
        <v>29</v>
      </c>
      <c r="K83" t="s">
        <v>35</v>
      </c>
      <c r="L83" t="s">
        <v>42</v>
      </c>
      <c r="M83" t="s">
        <v>48</v>
      </c>
      <c r="N83" t="str">
        <f t="shared" si="1"/>
        <v>ace_punch_na_cat</v>
      </c>
      <c r="O83" t="str">
        <f t="shared" si="2"/>
        <v>case --ACEPUNCH
end as ace_punch_na_cat,</v>
      </c>
      <c r="P83" t="s">
        <v>293</v>
      </c>
    </row>
    <row r="84" spans="1:16" x14ac:dyDescent="0.2">
      <c r="A84" t="s">
        <v>294</v>
      </c>
      <c r="D84">
        <v>6</v>
      </c>
      <c r="E84" t="s">
        <v>27</v>
      </c>
      <c r="F84" t="s">
        <v>262</v>
      </c>
      <c r="G84" t="s">
        <v>263</v>
      </c>
      <c r="H84" t="s">
        <v>295</v>
      </c>
      <c r="I84" t="str">
        <f t="shared" si="0"/>
        <v>swear</v>
      </c>
      <c r="J84" t="s">
        <v>29</v>
      </c>
      <c r="K84" t="s">
        <v>35</v>
      </c>
      <c r="L84" t="s">
        <v>42</v>
      </c>
      <c r="M84" t="s">
        <v>48</v>
      </c>
      <c r="N84" t="str">
        <f t="shared" si="1"/>
        <v>ace_swear_na_cat</v>
      </c>
      <c r="O84" t="str">
        <f t="shared" si="2"/>
        <v>case --ACESWEAR
end as ace_swear_na_cat,</v>
      </c>
      <c r="P84" t="s">
        <v>296</v>
      </c>
    </row>
    <row r="85" spans="1:16" x14ac:dyDescent="0.2">
      <c r="A85" t="s">
        <v>297</v>
      </c>
      <c r="D85">
        <v>6</v>
      </c>
      <c r="E85" t="s">
        <v>27</v>
      </c>
      <c r="F85" t="s">
        <v>262</v>
      </c>
      <c r="G85" t="s">
        <v>263</v>
      </c>
      <c r="H85" t="s">
        <v>298</v>
      </c>
      <c r="I85" t="str">
        <f t="shared" si="0"/>
        <v>touchedsexually</v>
      </c>
      <c r="J85" t="s">
        <v>29</v>
      </c>
      <c r="K85" t="s">
        <v>63</v>
      </c>
      <c r="L85" t="s">
        <v>42</v>
      </c>
      <c r="M85" t="s">
        <v>48</v>
      </c>
      <c r="N85" t="str">
        <f t="shared" si="1"/>
        <v>ace_touchedsexually_na_cat</v>
      </c>
      <c r="O85" t="str">
        <f t="shared" si="2"/>
        <v>case --ACETOUCH
end as ace_touchedsexually_na_cat,</v>
      </c>
      <c r="P85" t="s">
        <v>299</v>
      </c>
    </row>
    <row r="86" spans="1:16" x14ac:dyDescent="0.2">
      <c r="A86" t="s">
        <v>300</v>
      </c>
      <c r="D86">
        <v>6</v>
      </c>
      <c r="E86" t="s">
        <v>27</v>
      </c>
      <c r="F86" t="s">
        <v>262</v>
      </c>
      <c r="G86" t="s">
        <v>263</v>
      </c>
      <c r="H86" t="s">
        <v>301</v>
      </c>
      <c r="I86" t="str">
        <f t="shared" si="0"/>
        <v>touchthemsexually</v>
      </c>
      <c r="J86" t="s">
        <v>29</v>
      </c>
      <c r="K86" t="s">
        <v>63</v>
      </c>
      <c r="L86" t="s">
        <v>42</v>
      </c>
      <c r="M86" t="s">
        <v>48</v>
      </c>
      <c r="N86" t="str">
        <f t="shared" si="1"/>
        <v>ace_touchthemsexually_na_cat</v>
      </c>
      <c r="O86" t="str">
        <f t="shared" si="2"/>
        <v>case --ACETTHEM
end as ace_touchthemsexually_na_cat,</v>
      </c>
      <c r="P86" t="s">
        <v>302</v>
      </c>
    </row>
    <row r="87" spans="1:16" x14ac:dyDescent="0.2">
      <c r="A87" t="s">
        <v>303</v>
      </c>
      <c r="D87">
        <v>5</v>
      </c>
      <c r="E87" t="s">
        <v>27</v>
      </c>
      <c r="F87" t="s">
        <v>38</v>
      </c>
      <c r="G87" t="s">
        <v>39</v>
      </c>
      <c r="H87" t="s">
        <v>163</v>
      </c>
      <c r="I87" t="str">
        <f t="shared" si="0"/>
        <v>mental</v>
      </c>
      <c r="J87" t="s">
        <v>304</v>
      </c>
      <c r="L87" t="s">
        <v>47</v>
      </c>
      <c r="M87" t="s">
        <v>43</v>
      </c>
      <c r="N87" t="str">
        <f t="shared" si="1"/>
        <v>hc_mental_depressive_bin</v>
      </c>
      <c r="O87" t="str">
        <f t="shared" si="2"/>
        <v>case --ADDEPEV3
end as hc_mental_depressive_bin,</v>
      </c>
      <c r="P87" t="s">
        <v>305</v>
      </c>
    </row>
    <row r="88" spans="1:16" x14ac:dyDescent="0.2">
      <c r="A88" t="s">
        <v>306</v>
      </c>
      <c r="D88">
        <v>41</v>
      </c>
      <c r="E88" t="s">
        <v>27</v>
      </c>
      <c r="F88" t="s">
        <v>86</v>
      </c>
      <c r="G88" t="s">
        <v>87</v>
      </c>
      <c r="H88" t="s">
        <v>96</v>
      </c>
      <c r="I88" t="str">
        <f t="shared" si="0"/>
        <v>alcohol</v>
      </c>
      <c r="J88" t="s">
        <v>307</v>
      </c>
      <c r="K88" t="s">
        <v>35</v>
      </c>
      <c r="L88" t="s">
        <v>80</v>
      </c>
      <c r="M88" t="s">
        <v>30</v>
      </c>
      <c r="N88" t="str">
        <f t="shared" si="1"/>
        <v>sh_alcohol_howmany_cont</v>
      </c>
      <c r="O88" t="str">
        <f t="shared" si="2"/>
        <v>case --ALCDAY5
end as sh_alcohol_howmany_cont,</v>
      </c>
      <c r="P88" t="s">
        <v>308</v>
      </c>
    </row>
    <row r="89" spans="1:16" x14ac:dyDescent="0.2">
      <c r="A89" t="s">
        <v>309</v>
      </c>
      <c r="D89">
        <v>5</v>
      </c>
      <c r="E89" t="s">
        <v>27</v>
      </c>
      <c r="F89" t="s">
        <v>38</v>
      </c>
      <c r="G89" t="s">
        <v>39</v>
      </c>
      <c r="H89" t="s">
        <v>92</v>
      </c>
      <c r="I89" t="str">
        <f t="shared" si="0"/>
        <v>arthritis</v>
      </c>
      <c r="J89" t="s">
        <v>34</v>
      </c>
      <c r="K89" t="s">
        <v>55</v>
      </c>
      <c r="L89" t="s">
        <v>80</v>
      </c>
      <c r="M89" t="s">
        <v>43</v>
      </c>
      <c r="N89" t="str">
        <f t="shared" si="1"/>
        <v>hc_arthritis_test_bin</v>
      </c>
      <c r="O89" t="str">
        <f t="shared" si="2"/>
        <v>case --ARTHDIS2
end as hc_arthritis_test_bin,</v>
      </c>
      <c r="P89" t="s">
        <v>310</v>
      </c>
    </row>
    <row r="90" spans="1:16" x14ac:dyDescent="0.2">
      <c r="A90" t="s">
        <v>311</v>
      </c>
      <c r="D90">
        <v>5</v>
      </c>
      <c r="E90" t="s">
        <v>27</v>
      </c>
      <c r="F90" t="s">
        <v>38</v>
      </c>
      <c r="G90" t="s">
        <v>39</v>
      </c>
      <c r="H90" t="s">
        <v>92</v>
      </c>
      <c r="I90" t="s">
        <v>204</v>
      </c>
      <c r="J90" t="s">
        <v>312</v>
      </c>
      <c r="K90" t="s">
        <v>268</v>
      </c>
      <c r="L90" t="s">
        <v>80</v>
      </c>
      <c r="M90" t="s">
        <v>43</v>
      </c>
      <c r="N90" t="str">
        <f t="shared" si="1"/>
        <v>hc_education_tomanage_bin</v>
      </c>
      <c r="O90" t="str">
        <f t="shared" si="2"/>
        <v>case --ARTHEDU
end as hc_education_tomanage_bin,</v>
      </c>
      <c r="P90" t="s">
        <v>313</v>
      </c>
    </row>
    <row r="91" spans="1:16" x14ac:dyDescent="0.2">
      <c r="A91" t="s">
        <v>314</v>
      </c>
      <c r="D91">
        <v>5</v>
      </c>
      <c r="E91" t="s">
        <v>27</v>
      </c>
      <c r="F91" t="s">
        <v>38</v>
      </c>
      <c r="G91" t="s">
        <v>39</v>
      </c>
      <c r="H91" t="s">
        <v>92</v>
      </c>
      <c r="I91" t="s">
        <v>315</v>
      </c>
      <c r="J91" t="s">
        <v>316</v>
      </c>
      <c r="K91" t="s">
        <v>19</v>
      </c>
      <c r="L91" t="s">
        <v>80</v>
      </c>
      <c r="M91" t="s">
        <v>43</v>
      </c>
      <c r="N91" t="str">
        <f t="shared" si="1"/>
        <v>hc_treat_exercise_bin</v>
      </c>
      <c r="O91" t="str">
        <f t="shared" si="2"/>
        <v>case --ARTHEXER
end as hc_treat_exercise_bin,</v>
      </c>
      <c r="P91" t="s">
        <v>317</v>
      </c>
    </row>
    <row r="92" spans="1:16" x14ac:dyDescent="0.2">
      <c r="A92" t="s">
        <v>318</v>
      </c>
      <c r="D92">
        <v>5</v>
      </c>
      <c r="E92" t="s">
        <v>27</v>
      </c>
      <c r="F92" t="s">
        <v>38</v>
      </c>
      <c r="G92" t="s">
        <v>39</v>
      </c>
      <c r="H92" t="s">
        <v>46</v>
      </c>
      <c r="I92" t="str">
        <f>LOWER(SUBSTITUTE(H92," ",""))</f>
        <v>asthma</v>
      </c>
      <c r="J92" t="s">
        <v>319</v>
      </c>
      <c r="L92" t="s">
        <v>47</v>
      </c>
      <c r="M92" t="s">
        <v>43</v>
      </c>
      <c r="N92" t="str">
        <f t="shared" si="1"/>
        <v>hc_asthma_evertold_bin</v>
      </c>
      <c r="O92" t="str">
        <f t="shared" si="2"/>
        <v>case --ASTHMA3
end as hc_asthma_evertold_bin,</v>
      </c>
      <c r="P92" t="s">
        <v>320</v>
      </c>
    </row>
    <row r="93" spans="1:16" s="1" customFormat="1" x14ac:dyDescent="0.2">
      <c r="A93" t="s">
        <v>321</v>
      </c>
      <c r="B93"/>
      <c r="C93"/>
      <c r="D93">
        <v>5</v>
      </c>
      <c r="E93" t="s">
        <v>27</v>
      </c>
      <c r="F93" t="s">
        <v>38</v>
      </c>
      <c r="G93" t="s">
        <v>39</v>
      </c>
      <c r="H93" t="s">
        <v>46</v>
      </c>
      <c r="I93" t="str">
        <f>LOWER(SUBSTITUTE(H93," ",""))</f>
        <v>asthma</v>
      </c>
      <c r="J93" t="s">
        <v>322</v>
      </c>
      <c r="K93" t="s">
        <v>35</v>
      </c>
      <c r="L93" t="s">
        <v>42</v>
      </c>
      <c r="M93" t="s">
        <v>43</v>
      </c>
      <c r="N93" t="str">
        <f t="shared" si="1"/>
        <v>hc_asthma_now_bin</v>
      </c>
      <c r="O93" t="str">
        <f t="shared" si="2"/>
        <v>case --ASTHNOW
end as hc_asthma_now_bin,</v>
      </c>
      <c r="P93" t="s">
        <v>323</v>
      </c>
    </row>
    <row r="94" spans="1:16" x14ac:dyDescent="0.2">
      <c r="A94" t="s">
        <v>324</v>
      </c>
      <c r="D94">
        <v>55</v>
      </c>
      <c r="E94" t="s">
        <v>27</v>
      </c>
      <c r="F94" t="s">
        <v>86</v>
      </c>
      <c r="G94" t="s">
        <v>87</v>
      </c>
      <c r="H94" t="s">
        <v>96</v>
      </c>
      <c r="I94" t="str">
        <f>LOWER(SUBSTITUTE(H94," ",""))</f>
        <v>alcohol</v>
      </c>
      <c r="J94" t="s">
        <v>325</v>
      </c>
      <c r="K94" t="s">
        <v>55</v>
      </c>
      <c r="L94" t="s">
        <v>80</v>
      </c>
      <c r="M94" t="s">
        <v>30</v>
      </c>
      <c r="N94" t="str">
        <f t="shared" si="1"/>
        <v>sh_alcohol_howmuch_cont</v>
      </c>
      <c r="O94" t="str">
        <f t="shared" si="2"/>
        <v>case --AVEDRNK3
end as sh_alcohol_howmuch_cont,</v>
      </c>
      <c r="P94" t="s">
        <v>326</v>
      </c>
    </row>
    <row r="95" spans="1:16" x14ac:dyDescent="0.2">
      <c r="A95" t="s">
        <v>327</v>
      </c>
      <c r="D95">
        <v>5</v>
      </c>
      <c r="E95" t="s">
        <v>16</v>
      </c>
      <c r="F95" t="s">
        <v>17</v>
      </c>
      <c r="H95" t="s">
        <v>229</v>
      </c>
      <c r="I95" t="s">
        <v>328</v>
      </c>
      <c r="J95" t="s">
        <v>29</v>
      </c>
      <c r="K95" t="s">
        <v>19</v>
      </c>
      <c r="L95" t="s">
        <v>42</v>
      </c>
      <c r="M95" t="s">
        <v>21</v>
      </c>
      <c r="P95" t="s">
        <v>329</v>
      </c>
    </row>
    <row r="96" spans="1:16" x14ac:dyDescent="0.2">
      <c r="A96" t="s">
        <v>330</v>
      </c>
      <c r="D96">
        <v>4</v>
      </c>
      <c r="E96" t="s">
        <v>27</v>
      </c>
      <c r="F96" t="s">
        <v>38</v>
      </c>
      <c r="G96" t="s">
        <v>39</v>
      </c>
      <c r="H96" t="s">
        <v>331</v>
      </c>
      <c r="I96" t="str">
        <f>LOWER(SUBSTITUTE(H96," ",""))</f>
        <v>cancer</v>
      </c>
      <c r="J96" t="s">
        <v>332</v>
      </c>
      <c r="K96" t="s">
        <v>19</v>
      </c>
      <c r="L96" t="s">
        <v>20</v>
      </c>
      <c r="M96" t="s">
        <v>43</v>
      </c>
      <c r="N96" t="str">
        <f>G96&amp;"_"&amp;I96&amp;"_"&amp;J96&amp;"_"&amp;M96</f>
        <v>hc_cancer_bloodstoolfit_bin</v>
      </c>
      <c r="O96" t="str">
        <f>"case --"&amp;A96&amp;CHAR(10)&amp;CHAR(10)&amp;"end as "&amp;N96&amp;","</f>
        <v>case --BLDSTFIT
end as hc_cancer_bloodstoolfit_bin,</v>
      </c>
      <c r="P96" t="s">
        <v>333</v>
      </c>
    </row>
    <row r="97" spans="1:16" x14ac:dyDescent="0.2">
      <c r="A97" t="s">
        <v>334</v>
      </c>
      <c r="D97">
        <v>102</v>
      </c>
      <c r="E97" t="s">
        <v>27</v>
      </c>
      <c r="F97" t="s">
        <v>38</v>
      </c>
      <c r="G97" t="s">
        <v>39</v>
      </c>
      <c r="H97" t="s">
        <v>335</v>
      </c>
      <c r="I97" t="str">
        <f>LOWER(SUBSTITUTE(H97," ",""))</f>
        <v>diabetes</v>
      </c>
      <c r="J97" t="s">
        <v>29</v>
      </c>
      <c r="K97" t="s">
        <v>19</v>
      </c>
      <c r="L97" t="s">
        <v>42</v>
      </c>
      <c r="M97" t="s">
        <v>30</v>
      </c>
      <c r="N97" t="str">
        <f>G97&amp;"_"&amp;I97&amp;"_"&amp;J97&amp;"_"&amp;M97</f>
        <v>hc_diabetes_na_cont</v>
      </c>
      <c r="O97" t="str">
        <f>"case --"&amp;A97&amp;CHAR(10)&amp;CHAR(10)&amp;"end as "&amp;N97&amp;","</f>
        <v>case --BLDSUGAR
end as hc_diabetes_na_cont,</v>
      </c>
      <c r="P97" t="s">
        <v>336</v>
      </c>
    </row>
    <row r="98" spans="1:16" x14ac:dyDescent="0.2">
      <c r="A98" t="s">
        <v>337</v>
      </c>
      <c r="D98">
        <v>5</v>
      </c>
      <c r="E98" t="s">
        <v>27</v>
      </c>
      <c r="F98" t="s">
        <v>38</v>
      </c>
      <c r="G98" t="s">
        <v>39</v>
      </c>
      <c r="H98" t="s">
        <v>206</v>
      </c>
      <c r="I98" t="str">
        <f>LOWER(SUBSTITUTE(H98," ",""))</f>
        <v>vision</v>
      </c>
      <c r="J98" t="s">
        <v>34</v>
      </c>
      <c r="L98" t="s">
        <v>47</v>
      </c>
      <c r="M98" t="s">
        <v>43</v>
      </c>
      <c r="N98" t="str">
        <f>G98&amp;"_"&amp;I98&amp;"_"&amp;J98&amp;"_"&amp;M98</f>
        <v>hc_vision_test_bin</v>
      </c>
      <c r="O98" t="str">
        <f>"case --"&amp;A98&amp;CHAR(10)&amp;CHAR(10)&amp;"end as "&amp;N98&amp;","</f>
        <v>case --BLIND
end as hc_vision_test_bin,</v>
      </c>
      <c r="P98" t="s">
        <v>338</v>
      </c>
    </row>
    <row r="99" spans="1:16" x14ac:dyDescent="0.2">
      <c r="A99" t="s">
        <v>339</v>
      </c>
      <c r="C99" t="s">
        <v>27</v>
      </c>
      <c r="D99">
        <v>7</v>
      </c>
      <c r="E99" t="s">
        <v>27</v>
      </c>
      <c r="F99" t="s">
        <v>38</v>
      </c>
      <c r="G99" t="s">
        <v>39</v>
      </c>
      <c r="H99" t="s">
        <v>67</v>
      </c>
      <c r="I99" t="str">
        <f>LOWER(SUBSTITUTE(H99," ",""))</f>
        <v>cvd</v>
      </c>
      <c r="J99" t="s">
        <v>340</v>
      </c>
      <c r="L99" t="s">
        <v>47</v>
      </c>
      <c r="M99" t="s">
        <v>48</v>
      </c>
      <c r="N99" t="str">
        <f>G99&amp;"_"&amp;I99&amp;"_"&amp;J99&amp;"_"&amp;M99</f>
        <v>hc_cvd_toldbphigh_cat</v>
      </c>
      <c r="O99" t="str">
        <f>"case --"&amp;A99&amp;CHAR(10)&amp;CHAR(10)&amp;"end as "&amp;N99&amp;","</f>
        <v>case --BPHIGH6
end as hc_cvd_toldbphigh_cat,</v>
      </c>
      <c r="P99" t="s">
        <v>341</v>
      </c>
    </row>
    <row r="100" spans="1:16" x14ac:dyDescent="0.2">
      <c r="A100" t="s">
        <v>342</v>
      </c>
      <c r="D100">
        <v>5</v>
      </c>
      <c r="E100" t="s">
        <v>27</v>
      </c>
      <c r="F100" t="s">
        <v>38</v>
      </c>
      <c r="G100" t="s">
        <v>39</v>
      </c>
      <c r="H100" t="s">
        <v>67</v>
      </c>
      <c r="I100" t="str">
        <f>LOWER(SUBSTITUTE(H100," ",""))</f>
        <v>cvd</v>
      </c>
      <c r="J100" t="s">
        <v>343</v>
      </c>
      <c r="K100" t="s">
        <v>35</v>
      </c>
      <c r="L100" t="s">
        <v>42</v>
      </c>
      <c r="M100" t="s">
        <v>43</v>
      </c>
      <c r="N100" t="str">
        <f>G100&amp;"_"&amp;I100&amp;"_"&amp;J100&amp;"_"&amp;M100</f>
        <v>hc_cvd_bpmeds_bin</v>
      </c>
      <c r="O100" t="str">
        <f>"case --"&amp;A100&amp;CHAR(10)&amp;CHAR(10)&amp;"end as "&amp;N100&amp;","</f>
        <v>case --BPMEDS
end as hc_cvd_bpmeds_bin,</v>
      </c>
      <c r="P100" t="s">
        <v>344</v>
      </c>
    </row>
    <row r="101" spans="1:16" s="1" customFormat="1" x14ac:dyDescent="0.2">
      <c r="A101" t="s">
        <v>345</v>
      </c>
      <c r="B101"/>
      <c r="C101"/>
      <c r="D101">
        <v>2</v>
      </c>
      <c r="E101" t="s">
        <v>16</v>
      </c>
      <c r="F101" t="s">
        <v>74</v>
      </c>
      <c r="G101"/>
      <c r="H101" t="s">
        <v>74</v>
      </c>
      <c r="I101" t="s">
        <v>67</v>
      </c>
      <c r="J101" t="s">
        <v>128</v>
      </c>
      <c r="K101" t="s">
        <v>19</v>
      </c>
      <c r="L101" t="s">
        <v>20</v>
      </c>
      <c r="M101" t="s">
        <v>21</v>
      </c>
      <c r="N101"/>
      <c r="O101"/>
      <c r="P101" t="s">
        <v>346</v>
      </c>
    </row>
    <row r="102" spans="1:16" x14ac:dyDescent="0.2">
      <c r="A102" t="s">
        <v>347</v>
      </c>
      <c r="D102">
        <v>5</v>
      </c>
      <c r="E102" t="s">
        <v>16</v>
      </c>
      <c r="F102" t="s">
        <v>107</v>
      </c>
      <c r="H102" t="s">
        <v>348</v>
      </c>
      <c r="I102" t="s">
        <v>243</v>
      </c>
      <c r="J102" t="s">
        <v>349</v>
      </c>
      <c r="K102" t="s">
        <v>19</v>
      </c>
      <c r="L102" t="s">
        <v>24</v>
      </c>
      <c r="M102" t="s">
        <v>21</v>
      </c>
      <c r="P102" t="s">
        <v>350</v>
      </c>
    </row>
    <row r="103" spans="1:16" x14ac:dyDescent="0.2">
      <c r="A103" t="s">
        <v>351</v>
      </c>
      <c r="D103">
        <v>6</v>
      </c>
      <c r="E103" t="s">
        <v>27</v>
      </c>
      <c r="F103" t="s">
        <v>352</v>
      </c>
      <c r="G103" t="s">
        <v>353</v>
      </c>
      <c r="H103" t="s">
        <v>354</v>
      </c>
      <c r="I103" t="str">
        <f>LOWER(SUBSTITUTE(H103," ",""))</f>
        <v>generalcare</v>
      </c>
      <c r="J103" t="s">
        <v>355</v>
      </c>
      <c r="K103" t="s">
        <v>19</v>
      </c>
      <c r="L103" t="s">
        <v>42</v>
      </c>
      <c r="M103" t="s">
        <v>48</v>
      </c>
      <c r="N103" t="str">
        <f>G103&amp;"_"&amp;I103&amp;"_"&amp;J103&amp;"_"&amp;M103</f>
        <v>cg_generalcare_providecare_cat</v>
      </c>
      <c r="O103" t="str">
        <f>"case --"&amp;A103&amp;CHAR(10)&amp;CHAR(10)&amp;"end as "&amp;N103&amp;","</f>
        <v>case --CAREGIV1
end as cg_generalcare_providecare_cat,</v>
      </c>
      <c r="P103" t="s">
        <v>356</v>
      </c>
    </row>
    <row r="104" spans="1:16" x14ac:dyDescent="0.2">
      <c r="A104" t="s">
        <v>357</v>
      </c>
      <c r="D104">
        <v>5</v>
      </c>
      <c r="E104" t="s">
        <v>27</v>
      </c>
      <c r="F104" t="s">
        <v>38</v>
      </c>
      <c r="G104" t="s">
        <v>39</v>
      </c>
      <c r="H104" t="s">
        <v>46</v>
      </c>
      <c r="I104" t="str">
        <f>LOWER(SUBSTITUTE(H104," ",""))</f>
        <v>asthma</v>
      </c>
      <c r="J104" t="s">
        <v>29</v>
      </c>
      <c r="K104" t="s">
        <v>101</v>
      </c>
      <c r="L104" t="s">
        <v>24</v>
      </c>
      <c r="M104" t="s">
        <v>43</v>
      </c>
      <c r="N104" t="str">
        <f>G104&amp;"_"&amp;I104&amp;"_"&amp;J104&amp;"_"&amp;M104</f>
        <v>hc_asthma_na_bin</v>
      </c>
      <c r="O104" t="str">
        <f>"case --"&amp;A104&amp;CHAR(10)&amp;CHAR(10)&amp;"end as "&amp;N104&amp;","</f>
        <v>case --CASTHDX2
end as hc_asthma_na_bin,</v>
      </c>
      <c r="P104" t="s">
        <v>358</v>
      </c>
    </row>
    <row r="105" spans="1:16" x14ac:dyDescent="0.2">
      <c r="A105" t="s">
        <v>359</v>
      </c>
      <c r="D105">
        <v>5</v>
      </c>
      <c r="E105" t="s">
        <v>16</v>
      </c>
      <c r="F105" t="s">
        <v>78</v>
      </c>
      <c r="H105" t="s">
        <v>46</v>
      </c>
      <c r="I105" t="s">
        <v>75</v>
      </c>
      <c r="J105" t="s">
        <v>29</v>
      </c>
      <c r="K105" t="s">
        <v>35</v>
      </c>
      <c r="L105" t="s">
        <v>20</v>
      </c>
      <c r="M105" t="s">
        <v>115</v>
      </c>
      <c r="P105" t="s">
        <v>360</v>
      </c>
    </row>
    <row r="106" spans="1:16" x14ac:dyDescent="0.2">
      <c r="A106" t="s">
        <v>361</v>
      </c>
      <c r="D106">
        <v>2</v>
      </c>
      <c r="E106" t="s">
        <v>16</v>
      </c>
      <c r="F106" t="s">
        <v>74</v>
      </c>
      <c r="H106" t="s">
        <v>74</v>
      </c>
      <c r="I106" t="s">
        <v>362</v>
      </c>
      <c r="J106" t="s">
        <v>29</v>
      </c>
      <c r="K106" t="s">
        <v>19</v>
      </c>
      <c r="L106" t="s">
        <v>20</v>
      </c>
      <c r="M106" t="s">
        <v>21</v>
      </c>
      <c r="P106" t="s">
        <v>363</v>
      </c>
    </row>
    <row r="107" spans="1:16" x14ac:dyDescent="0.2">
      <c r="A107" t="s">
        <v>364</v>
      </c>
      <c r="D107">
        <v>8</v>
      </c>
      <c r="E107" t="s">
        <v>27</v>
      </c>
      <c r="F107" t="s">
        <v>38</v>
      </c>
      <c r="G107" t="s">
        <v>39</v>
      </c>
      <c r="H107" t="s">
        <v>365</v>
      </c>
      <c r="I107" t="str">
        <f>LOWER(SUBSTITUTE(H107," ",""))</f>
        <v>cognitive</v>
      </c>
      <c r="J107" t="s">
        <v>366</v>
      </c>
      <c r="K107" t="s">
        <v>367</v>
      </c>
      <c r="L107" t="s">
        <v>24</v>
      </c>
      <c r="M107" t="s">
        <v>48</v>
      </c>
      <c r="N107" t="str">
        <f>G107&amp;"_"&amp;I107&amp;"_"&amp;J107&amp;"_"&amp;M107</f>
        <v>hc_cognitive_assistancehowoften_cat</v>
      </c>
      <c r="O107" t="str">
        <f>"case --"&amp;A107&amp;CHAR(10)&amp;CHAR(10)&amp;"end as "&amp;N107&amp;","</f>
        <v>case --CDASSIST
end as hc_cognitive_assistancehowoften_cat,</v>
      </c>
      <c r="P107" t="s">
        <v>368</v>
      </c>
    </row>
    <row r="108" spans="1:16" x14ac:dyDescent="0.2">
      <c r="A108" t="s">
        <v>369</v>
      </c>
      <c r="D108">
        <v>5</v>
      </c>
      <c r="E108" t="s">
        <v>27</v>
      </c>
      <c r="F108" t="s">
        <v>38</v>
      </c>
      <c r="G108" t="s">
        <v>39</v>
      </c>
      <c r="H108" t="s">
        <v>104</v>
      </c>
      <c r="I108" t="str">
        <f>LOWER(SUBSTITUTE(H108," ",""))</f>
        <v>cognitive</v>
      </c>
      <c r="J108" t="s">
        <v>29</v>
      </c>
      <c r="K108" t="s">
        <v>268</v>
      </c>
      <c r="L108" t="s">
        <v>80</v>
      </c>
      <c r="M108" t="s">
        <v>43</v>
      </c>
      <c r="N108" t="str">
        <f>G108&amp;"_"&amp;I108&amp;"_"&amp;J108&amp;"_"&amp;M108</f>
        <v>hc_cognitive_na_bin</v>
      </c>
      <c r="O108" t="str">
        <f>"case --"&amp;A108&amp;CHAR(10)&amp;CHAR(10)&amp;"end as "&amp;N108&amp;","</f>
        <v>case --CDDISCUS
end as hc_cognitive_na_bin,</v>
      </c>
      <c r="P108" t="s">
        <v>370</v>
      </c>
    </row>
    <row r="109" spans="1:16" x14ac:dyDescent="0.2">
      <c r="A109" t="s">
        <v>371</v>
      </c>
      <c r="D109">
        <v>8</v>
      </c>
      <c r="E109" t="s">
        <v>27</v>
      </c>
      <c r="F109" t="s">
        <v>38</v>
      </c>
      <c r="G109" t="s">
        <v>39</v>
      </c>
      <c r="H109" t="s">
        <v>365</v>
      </c>
      <c r="I109" t="str">
        <f>LOWER(SUBSTITUTE(H109," ",""))</f>
        <v>cognitive</v>
      </c>
      <c r="J109" t="s">
        <v>372</v>
      </c>
      <c r="K109" t="s">
        <v>268</v>
      </c>
      <c r="L109" t="s">
        <v>80</v>
      </c>
      <c r="M109" t="s">
        <v>48</v>
      </c>
      <c r="N109" t="str">
        <f>G109&amp;"_"&amp;I109&amp;"_"&amp;J109&amp;"_"&amp;M109</f>
        <v>hc_cognitive_howoftengethelp_cat</v>
      </c>
      <c r="O109" t="str">
        <f>"case --"&amp;A109&amp;CHAR(10)&amp;CHAR(10)&amp;"end as "&amp;N109&amp;","</f>
        <v>case --CDHELP
end as hc_cognitive_howoftengethelp_cat,</v>
      </c>
      <c r="P109" t="s">
        <v>373</v>
      </c>
    </row>
    <row r="110" spans="1:16" x14ac:dyDescent="0.2">
      <c r="A110" t="s">
        <v>374</v>
      </c>
      <c r="D110">
        <v>8</v>
      </c>
      <c r="E110" t="s">
        <v>27</v>
      </c>
      <c r="F110" t="s">
        <v>38</v>
      </c>
      <c r="G110" t="s">
        <v>39</v>
      </c>
      <c r="H110" t="s">
        <v>365</v>
      </c>
      <c r="I110" t="str">
        <f>LOWER(SUBSTITUTE(H110," ",""))</f>
        <v>cognitive</v>
      </c>
      <c r="J110" t="s">
        <v>154</v>
      </c>
      <c r="K110" t="s">
        <v>268</v>
      </c>
      <c r="L110" t="s">
        <v>80</v>
      </c>
      <c r="M110" t="s">
        <v>48</v>
      </c>
      <c r="N110" t="str">
        <f>G110&amp;"_"&amp;I110&amp;"_"&amp;J110&amp;"_"&amp;M110</f>
        <v>hc_cognitive_activitylimit_cat</v>
      </c>
      <c r="O110" t="str">
        <f>"case --"&amp;A110&amp;CHAR(10)&amp;CHAR(10)&amp;"end as "&amp;N110&amp;","</f>
        <v>case --CDHOUSE
end as hc_cognitive_activitylimit_cat,</v>
      </c>
      <c r="P110" t="s">
        <v>375</v>
      </c>
    </row>
    <row r="111" spans="1:16" x14ac:dyDescent="0.2">
      <c r="A111" t="s">
        <v>376</v>
      </c>
      <c r="D111">
        <v>8</v>
      </c>
      <c r="E111" t="s">
        <v>27</v>
      </c>
      <c r="F111" t="s">
        <v>38</v>
      </c>
      <c r="G111" t="s">
        <v>39</v>
      </c>
      <c r="H111" t="s">
        <v>365</v>
      </c>
      <c r="I111" t="str">
        <f>LOWER(SUBSTITUTE(H111," ",""))</f>
        <v>cognitive</v>
      </c>
      <c r="J111" t="s">
        <v>68</v>
      </c>
      <c r="K111" t="s">
        <v>101</v>
      </c>
      <c r="L111" t="s">
        <v>24</v>
      </c>
      <c r="M111" t="s">
        <v>48</v>
      </c>
      <c r="N111" t="str">
        <f>G111&amp;"_"&amp;I111&amp;"_"&amp;J111&amp;"_"&amp;M111</f>
        <v>hc_cognitive_condition_cat</v>
      </c>
      <c r="O111" t="str">
        <f>"case --"&amp;A111&amp;CHAR(10)&amp;CHAR(10)&amp;"end as "&amp;N111&amp;","</f>
        <v>case --CDSOCIAL
end as hc_cognitive_condition_cat,</v>
      </c>
      <c r="P111" t="s">
        <v>377</v>
      </c>
    </row>
    <row r="112" spans="1:16" x14ac:dyDescent="0.2">
      <c r="A112" t="s">
        <v>378</v>
      </c>
      <c r="D112">
        <v>2</v>
      </c>
      <c r="E112" t="s">
        <v>16</v>
      </c>
      <c r="F112" t="s">
        <v>74</v>
      </c>
      <c r="H112" t="s">
        <v>74</v>
      </c>
      <c r="I112" t="s">
        <v>92</v>
      </c>
      <c r="J112" t="s">
        <v>68</v>
      </c>
      <c r="K112" t="s">
        <v>19</v>
      </c>
      <c r="L112" t="s">
        <v>20</v>
      </c>
      <c r="M112" t="s">
        <v>21</v>
      </c>
      <c r="P112" t="s">
        <v>379</v>
      </c>
    </row>
    <row r="113" spans="1:16" x14ac:dyDescent="0.2">
      <c r="A113" t="s">
        <v>380</v>
      </c>
      <c r="D113">
        <v>5</v>
      </c>
      <c r="E113" t="s">
        <v>16</v>
      </c>
      <c r="F113" t="s">
        <v>17</v>
      </c>
      <c r="H113" t="s">
        <v>229</v>
      </c>
      <c r="I113" t="s">
        <v>131</v>
      </c>
      <c r="J113" t="s">
        <v>68</v>
      </c>
      <c r="K113" t="s">
        <v>35</v>
      </c>
      <c r="L113" t="s">
        <v>24</v>
      </c>
      <c r="M113" t="s">
        <v>21</v>
      </c>
      <c r="P113" t="s">
        <v>381</v>
      </c>
    </row>
    <row r="114" spans="1:16" x14ac:dyDescent="0.2">
      <c r="A114" t="s">
        <v>382</v>
      </c>
      <c r="D114">
        <v>2</v>
      </c>
      <c r="E114" t="s">
        <v>16</v>
      </c>
      <c r="F114" t="s">
        <v>74</v>
      </c>
      <c r="H114" t="s">
        <v>74</v>
      </c>
      <c r="I114" t="s">
        <v>201</v>
      </c>
      <c r="J114" t="s">
        <v>68</v>
      </c>
      <c r="K114" t="s">
        <v>19</v>
      </c>
      <c r="L114" t="s">
        <v>20</v>
      </c>
      <c r="M114" t="s">
        <v>21</v>
      </c>
      <c r="P114" t="s">
        <v>383</v>
      </c>
    </row>
    <row r="115" spans="1:16" x14ac:dyDescent="0.2">
      <c r="A115" t="s">
        <v>384</v>
      </c>
      <c r="D115">
        <v>5</v>
      </c>
      <c r="E115" t="s">
        <v>27</v>
      </c>
      <c r="F115" t="s">
        <v>38</v>
      </c>
      <c r="G115" t="s">
        <v>39</v>
      </c>
      <c r="H115" t="s">
        <v>331</v>
      </c>
      <c r="I115" t="str">
        <f t="shared" ref="I115:I123" si="3">LOWER(SUBSTITUTE(H115," ",""))</f>
        <v>cancer</v>
      </c>
      <c r="J115" t="s">
        <v>385</v>
      </c>
      <c r="L115" t="s">
        <v>47</v>
      </c>
      <c r="M115" t="s">
        <v>43</v>
      </c>
      <c r="N115" t="str">
        <f t="shared" ref="N115:N128" si="4">G115&amp;"_"&amp;I115&amp;"_"&amp;J115&amp;"_"&amp;M115</f>
        <v>hc_cancer_cervicalscreentest_bin</v>
      </c>
      <c r="O115" t="str">
        <f t="shared" ref="O115:O128" si="5">"case --"&amp;A115&amp;CHAR(10)&amp;CHAR(10)&amp;"end as "&amp;N115&amp;","</f>
        <v>case --CERVSCRN
end as hc_cancer_cervicalscreentest_bin,</v>
      </c>
      <c r="P115" t="s">
        <v>386</v>
      </c>
    </row>
    <row r="116" spans="1:16" x14ac:dyDescent="0.2">
      <c r="A116" t="s">
        <v>387</v>
      </c>
      <c r="D116">
        <v>5</v>
      </c>
      <c r="E116" t="s">
        <v>27</v>
      </c>
      <c r="F116" t="s">
        <v>38</v>
      </c>
      <c r="G116" t="s">
        <v>39</v>
      </c>
      <c r="H116" t="s">
        <v>388</v>
      </c>
      <c r="I116" t="str">
        <f t="shared" si="3"/>
        <v>respitory</v>
      </c>
      <c r="J116" t="s">
        <v>389</v>
      </c>
      <c r="L116" t="s">
        <v>47</v>
      </c>
      <c r="M116" t="s">
        <v>43</v>
      </c>
      <c r="N116" t="str">
        <f t="shared" si="4"/>
        <v>hc_respitory_onset_bin</v>
      </c>
      <c r="O116" t="str">
        <f t="shared" si="5"/>
        <v>case --CHCCOPD3
end as hc_respitory_onset_bin,</v>
      </c>
      <c r="P116" t="s">
        <v>390</v>
      </c>
    </row>
    <row r="117" spans="1:16" x14ac:dyDescent="0.2">
      <c r="A117" t="s">
        <v>391</v>
      </c>
      <c r="D117">
        <v>5</v>
      </c>
      <c r="E117" t="s">
        <v>27</v>
      </c>
      <c r="F117" t="s">
        <v>38</v>
      </c>
      <c r="G117" t="s">
        <v>39</v>
      </c>
      <c r="H117" t="s">
        <v>392</v>
      </c>
      <c r="I117" t="str">
        <f t="shared" si="3"/>
        <v>kidney</v>
      </c>
      <c r="J117" t="s">
        <v>128</v>
      </c>
      <c r="L117" t="s">
        <v>47</v>
      </c>
      <c r="M117" t="s">
        <v>43</v>
      </c>
      <c r="N117" t="str">
        <f t="shared" si="4"/>
        <v>hc_kidney_treatment_bin</v>
      </c>
      <c r="O117" t="str">
        <f t="shared" si="5"/>
        <v>case --CHCKDNY2
end as hc_kidney_treatment_bin,</v>
      </c>
      <c r="P117" t="s">
        <v>393</v>
      </c>
    </row>
    <row r="118" spans="1:16" x14ac:dyDescent="0.2">
      <c r="A118" t="s">
        <v>394</v>
      </c>
      <c r="D118">
        <v>5</v>
      </c>
      <c r="E118" t="s">
        <v>27</v>
      </c>
      <c r="F118" t="s">
        <v>38</v>
      </c>
      <c r="G118" t="s">
        <v>39</v>
      </c>
      <c r="H118" t="s">
        <v>331</v>
      </c>
      <c r="I118" t="str">
        <f t="shared" si="3"/>
        <v>cancer</v>
      </c>
      <c r="J118" t="s">
        <v>395</v>
      </c>
      <c r="K118" t="s">
        <v>19</v>
      </c>
      <c r="L118" t="s">
        <v>47</v>
      </c>
      <c r="M118" t="s">
        <v>43</v>
      </c>
      <c r="N118" t="str">
        <f t="shared" si="4"/>
        <v>hc_cancer_othertypes_bin</v>
      </c>
      <c r="O118" t="str">
        <f t="shared" si="5"/>
        <v>case --CHCOCNCR
end as hc_cancer_othertypes_bin,</v>
      </c>
      <c r="P118" t="s">
        <v>396</v>
      </c>
    </row>
    <row r="119" spans="1:16" x14ac:dyDescent="0.2">
      <c r="A119" t="s">
        <v>397</v>
      </c>
      <c r="D119">
        <v>5</v>
      </c>
      <c r="E119" t="s">
        <v>27</v>
      </c>
      <c r="F119" t="s">
        <v>38</v>
      </c>
      <c r="G119" t="s">
        <v>39</v>
      </c>
      <c r="H119" t="s">
        <v>331</v>
      </c>
      <c r="I119" t="str">
        <f t="shared" si="3"/>
        <v>cancer</v>
      </c>
      <c r="J119" t="s">
        <v>100</v>
      </c>
      <c r="K119" t="s">
        <v>19</v>
      </c>
      <c r="L119" t="s">
        <v>47</v>
      </c>
      <c r="M119" t="s">
        <v>43</v>
      </c>
      <c r="N119" t="str">
        <f t="shared" si="4"/>
        <v>hc_cancer_impact_bin</v>
      </c>
      <c r="O119" t="str">
        <f t="shared" si="5"/>
        <v>case --CHCSCNCR
end as hc_cancer_impact_bin,</v>
      </c>
      <c r="P119" t="s">
        <v>398</v>
      </c>
    </row>
    <row r="120" spans="1:16" x14ac:dyDescent="0.2">
      <c r="A120" t="s">
        <v>399</v>
      </c>
      <c r="D120">
        <v>8</v>
      </c>
      <c r="E120" t="s">
        <v>27</v>
      </c>
      <c r="F120" t="s">
        <v>51</v>
      </c>
      <c r="G120" t="s">
        <v>52</v>
      </c>
      <c r="H120" t="s">
        <v>400</v>
      </c>
      <c r="I120" t="str">
        <f t="shared" si="3"/>
        <v>routinecheckup</v>
      </c>
      <c r="J120" t="s">
        <v>29</v>
      </c>
      <c r="K120" t="s">
        <v>35</v>
      </c>
      <c r="L120" t="s">
        <v>42</v>
      </c>
      <c r="M120" t="s">
        <v>48</v>
      </c>
      <c r="N120" t="str">
        <f t="shared" si="4"/>
        <v>gh_routinecheckup_na_cat</v>
      </c>
      <c r="O120" t="str">
        <f t="shared" si="5"/>
        <v>case --CHECKUP1
end as gh_routinecheckup_na_cat,</v>
      </c>
      <c r="P120" t="s">
        <v>401</v>
      </c>
    </row>
    <row r="121" spans="1:16" x14ac:dyDescent="0.2">
      <c r="A121" t="s">
        <v>402</v>
      </c>
      <c r="D121">
        <v>31</v>
      </c>
      <c r="E121" t="s">
        <v>27</v>
      </c>
      <c r="F121" t="s">
        <v>17</v>
      </c>
      <c r="G121" t="s">
        <v>28</v>
      </c>
      <c r="H121" t="s">
        <v>229</v>
      </c>
      <c r="I121" t="str">
        <f t="shared" si="3"/>
        <v>gender</v>
      </c>
      <c r="J121" t="s">
        <v>29</v>
      </c>
      <c r="K121" t="s">
        <v>63</v>
      </c>
      <c r="L121" t="s">
        <v>20</v>
      </c>
      <c r="M121" t="s">
        <v>30</v>
      </c>
      <c r="N121" t="str">
        <f t="shared" si="4"/>
        <v>dem_gender_na_cont</v>
      </c>
      <c r="O121" t="str">
        <f t="shared" si="5"/>
        <v>case --CHILDREN
end as dem_gender_na_cont,</v>
      </c>
      <c r="P121" t="s">
        <v>403</v>
      </c>
    </row>
    <row r="122" spans="1:16" x14ac:dyDescent="0.2">
      <c r="A122" t="s">
        <v>404</v>
      </c>
      <c r="D122">
        <v>40</v>
      </c>
      <c r="E122" t="s">
        <v>27</v>
      </c>
      <c r="F122" t="s">
        <v>38</v>
      </c>
      <c r="G122" t="s">
        <v>39</v>
      </c>
      <c r="H122" t="s">
        <v>335</v>
      </c>
      <c r="I122" t="str">
        <f t="shared" si="3"/>
        <v>diabetes</v>
      </c>
      <c r="J122" t="s">
        <v>405</v>
      </c>
      <c r="K122" t="s">
        <v>19</v>
      </c>
      <c r="L122" t="s">
        <v>42</v>
      </c>
      <c r="M122" t="s">
        <v>48</v>
      </c>
      <c r="N122" t="str">
        <f t="shared" si="4"/>
        <v>hc_diabetes_a1cchecked12months_cat</v>
      </c>
      <c r="O122" t="str">
        <f t="shared" si="5"/>
        <v>case --CHKHEMO3
end as hc_diabetes_a1cchecked12months_cat,</v>
      </c>
      <c r="P122" t="s">
        <v>406</v>
      </c>
    </row>
    <row r="123" spans="1:16" x14ac:dyDescent="0.2">
      <c r="A123" t="s">
        <v>407</v>
      </c>
      <c r="D123">
        <v>10</v>
      </c>
      <c r="E123" t="s">
        <v>27</v>
      </c>
      <c r="F123" t="s">
        <v>38</v>
      </c>
      <c r="G123" t="s">
        <v>39</v>
      </c>
      <c r="H123" t="s">
        <v>67</v>
      </c>
      <c r="I123" t="str">
        <f t="shared" si="3"/>
        <v>cvd</v>
      </c>
      <c r="J123" t="s">
        <v>128</v>
      </c>
      <c r="K123" t="s">
        <v>19</v>
      </c>
      <c r="L123" t="s">
        <v>42</v>
      </c>
      <c r="M123" t="s">
        <v>48</v>
      </c>
      <c r="N123" t="str">
        <f t="shared" si="4"/>
        <v>hc_cvd_treatment_cat</v>
      </c>
      <c r="O123" t="str">
        <f t="shared" si="5"/>
        <v>case --CHOLCHK3
end as hc_cvd_treatment_cat,</v>
      </c>
      <c r="P123" t="s">
        <v>408</v>
      </c>
    </row>
    <row r="124" spans="1:16" x14ac:dyDescent="0.2">
      <c r="A124" t="s">
        <v>409</v>
      </c>
      <c r="D124">
        <v>5</v>
      </c>
      <c r="E124" t="s">
        <v>27</v>
      </c>
      <c r="F124" t="s">
        <v>38</v>
      </c>
      <c r="G124" t="s">
        <v>39</v>
      </c>
      <c r="H124" t="s">
        <v>67</v>
      </c>
      <c r="I124" t="s">
        <v>315</v>
      </c>
      <c r="J124" t="s">
        <v>71</v>
      </c>
      <c r="K124" t="s">
        <v>35</v>
      </c>
      <c r="L124" t="s">
        <v>47</v>
      </c>
      <c r="M124" t="s">
        <v>43</v>
      </c>
      <c r="N124" t="str">
        <f t="shared" si="4"/>
        <v>hc_treat_cholesterol_bin</v>
      </c>
      <c r="O124" t="str">
        <f t="shared" si="5"/>
        <v>case --CHOLMED3
end as hc_treat_cholesterol_bin,</v>
      </c>
      <c r="P124" t="s">
        <v>410</v>
      </c>
    </row>
    <row r="125" spans="1:16" x14ac:dyDescent="0.2">
      <c r="A125" t="s">
        <v>411</v>
      </c>
      <c r="D125">
        <v>5</v>
      </c>
      <c r="E125" t="s">
        <v>27</v>
      </c>
      <c r="F125" t="s">
        <v>38</v>
      </c>
      <c r="G125" t="s">
        <v>39</v>
      </c>
      <c r="H125" t="s">
        <v>163</v>
      </c>
      <c r="I125" t="str">
        <f>LOWER(SUBSTITUTE(H125," ",""))</f>
        <v>mental</v>
      </c>
      <c r="J125" t="s">
        <v>29</v>
      </c>
      <c r="K125" t="s">
        <v>19</v>
      </c>
      <c r="L125" t="s">
        <v>42</v>
      </c>
      <c r="M125" t="s">
        <v>43</v>
      </c>
      <c r="N125" t="str">
        <f t="shared" si="4"/>
        <v>hc_mental_na_bin</v>
      </c>
      <c r="O125" t="str">
        <f t="shared" si="5"/>
        <v>case --CIMEMLOS
end as hc_mental_na_bin,</v>
      </c>
      <c r="P125" t="s">
        <v>412</v>
      </c>
    </row>
    <row r="126" spans="1:16" x14ac:dyDescent="0.2">
      <c r="A126" t="s">
        <v>413</v>
      </c>
      <c r="D126">
        <v>98</v>
      </c>
      <c r="E126" t="s">
        <v>27</v>
      </c>
      <c r="F126" t="s">
        <v>38</v>
      </c>
      <c r="G126" t="s">
        <v>39</v>
      </c>
      <c r="H126" t="s">
        <v>331</v>
      </c>
      <c r="I126" t="str">
        <f>LOWER(SUBSTITUTE(H126," ",""))</f>
        <v>cancer</v>
      </c>
      <c r="J126" t="s">
        <v>29</v>
      </c>
      <c r="K126" t="s">
        <v>19</v>
      </c>
      <c r="L126" t="s">
        <v>80</v>
      </c>
      <c r="M126" t="s">
        <v>30</v>
      </c>
      <c r="N126" t="str">
        <f t="shared" si="4"/>
        <v>hc_cancer_na_cont</v>
      </c>
      <c r="O126" t="str">
        <f t="shared" si="5"/>
        <v>case --CNCRAGE
end as hc_cancer_na_cont,</v>
      </c>
      <c r="P126" t="s">
        <v>414</v>
      </c>
    </row>
    <row r="127" spans="1:16" x14ac:dyDescent="0.2">
      <c r="A127" t="s">
        <v>415</v>
      </c>
      <c r="D127">
        <v>6</v>
      </c>
      <c r="E127" t="s">
        <v>27</v>
      </c>
      <c r="F127" t="s">
        <v>38</v>
      </c>
      <c r="G127" t="s">
        <v>39</v>
      </c>
      <c r="H127" t="s">
        <v>331</v>
      </c>
      <c r="I127" t="str">
        <f>LOWER(SUBSTITUTE(H127," ",""))</f>
        <v>cancer</v>
      </c>
      <c r="J127" t="s">
        <v>416</v>
      </c>
      <c r="K127" t="s">
        <v>35</v>
      </c>
      <c r="L127" t="s">
        <v>20</v>
      </c>
      <c r="M127" t="s">
        <v>48</v>
      </c>
      <c r="N127" t="str">
        <f t="shared" si="4"/>
        <v>hc_cancer_differenttypes_cat</v>
      </c>
      <c r="O127" t="str">
        <f t="shared" si="5"/>
        <v>case --CNCRDIFF
end as hc_cancer_differenttypes_cat,</v>
      </c>
      <c r="P127" t="s">
        <v>417</v>
      </c>
    </row>
    <row r="128" spans="1:16" ht="32" x14ac:dyDescent="0.2">
      <c r="A128" t="s">
        <v>418</v>
      </c>
      <c r="D128">
        <v>33</v>
      </c>
      <c r="E128" t="s">
        <v>27</v>
      </c>
      <c r="F128" t="s">
        <v>38</v>
      </c>
      <c r="G128" t="s">
        <v>39</v>
      </c>
      <c r="H128" t="s">
        <v>331</v>
      </c>
      <c r="I128" t="str">
        <f>LOWER(SUBSTITUTE(H128," ",""))</f>
        <v>cancer</v>
      </c>
      <c r="J128" t="s">
        <v>62</v>
      </c>
      <c r="K128" t="s">
        <v>35</v>
      </c>
      <c r="L128" t="s">
        <v>24</v>
      </c>
      <c r="M128" t="s">
        <v>48</v>
      </c>
      <c r="N128" t="str">
        <f t="shared" si="4"/>
        <v>hc_cancer_type_cat</v>
      </c>
      <c r="O128" t="str">
        <f t="shared" si="5"/>
        <v>case --CNCRTYP1
end as hc_cancer_type_cat,</v>
      </c>
      <c r="P128" s="2" t="s">
        <v>419</v>
      </c>
    </row>
    <row r="129" spans="1:16" x14ac:dyDescent="0.2">
      <c r="A129" t="s">
        <v>420</v>
      </c>
      <c r="D129">
        <v>2</v>
      </c>
      <c r="E129" t="s">
        <v>16</v>
      </c>
      <c r="F129" t="s">
        <v>74</v>
      </c>
      <c r="H129" t="s">
        <v>74</v>
      </c>
      <c r="I129" t="s">
        <v>421</v>
      </c>
      <c r="J129" t="s">
        <v>29</v>
      </c>
      <c r="K129" t="s">
        <v>19</v>
      </c>
      <c r="L129" t="s">
        <v>20</v>
      </c>
      <c r="M129" t="s">
        <v>21</v>
      </c>
      <c r="P129" t="s">
        <v>363</v>
      </c>
    </row>
    <row r="130" spans="1:16" x14ac:dyDescent="0.2">
      <c r="A130" t="s">
        <v>422</v>
      </c>
      <c r="D130">
        <v>3</v>
      </c>
      <c r="E130" t="s">
        <v>16</v>
      </c>
      <c r="F130" t="s">
        <v>17</v>
      </c>
      <c r="H130" t="s">
        <v>229</v>
      </c>
      <c r="I130" t="s">
        <v>127</v>
      </c>
      <c r="J130" t="s">
        <v>29</v>
      </c>
      <c r="K130" t="s">
        <v>19</v>
      </c>
      <c r="L130" t="s">
        <v>20</v>
      </c>
      <c r="M130" t="s">
        <v>21</v>
      </c>
      <c r="P130" t="s">
        <v>381</v>
      </c>
    </row>
    <row r="131" spans="1:16" x14ac:dyDescent="0.2">
      <c r="A131" t="s">
        <v>423</v>
      </c>
      <c r="D131">
        <v>5</v>
      </c>
      <c r="E131" t="s">
        <v>27</v>
      </c>
      <c r="F131" t="s">
        <v>38</v>
      </c>
      <c r="G131" t="s">
        <v>39</v>
      </c>
      <c r="H131" t="s">
        <v>331</v>
      </c>
      <c r="I131" t="str">
        <f>LOWER(SUBSTITUTE(H131," ",""))</f>
        <v>cancer</v>
      </c>
      <c r="J131" t="s">
        <v>424</v>
      </c>
      <c r="K131" t="s">
        <v>19</v>
      </c>
      <c r="L131" t="s">
        <v>47</v>
      </c>
      <c r="M131" t="s">
        <v>43</v>
      </c>
      <c r="N131" t="str">
        <f>G131&amp;"_"&amp;I131&amp;"_"&amp;J131&amp;"_"&amp;M131</f>
        <v>hc_cancer_colorectaltest_bin</v>
      </c>
      <c r="O131" t="str">
        <f>"case --"&amp;A131&amp;CHAR(10)&amp;CHAR(10)&amp;"end as "&amp;N131&amp;","</f>
        <v>case --COLNCNCR
end as hc_cancer_colorectaltest_bin,</v>
      </c>
      <c r="P131" t="s">
        <v>425</v>
      </c>
    </row>
    <row r="132" spans="1:16" x14ac:dyDescent="0.2">
      <c r="A132" t="s">
        <v>426</v>
      </c>
      <c r="D132">
        <v>6</v>
      </c>
      <c r="E132" t="s">
        <v>27</v>
      </c>
      <c r="F132" t="s">
        <v>38</v>
      </c>
      <c r="G132" t="s">
        <v>39</v>
      </c>
      <c r="H132" t="s">
        <v>331</v>
      </c>
      <c r="I132" t="str">
        <f>LOWER(SUBSTITUTE(H132," ",""))</f>
        <v>cancer</v>
      </c>
      <c r="J132" t="s">
        <v>427</v>
      </c>
      <c r="K132" t="s">
        <v>19</v>
      </c>
      <c r="L132" t="s">
        <v>42</v>
      </c>
      <c r="M132" t="s">
        <v>48</v>
      </c>
      <c r="N132" t="str">
        <f>G132&amp;"_"&amp;I132&amp;"_"&amp;J132&amp;"_"&amp;M132</f>
        <v>hc_cancer_testever_cat</v>
      </c>
      <c r="O132" t="str">
        <f>"case --"&amp;A132&amp;CHAR(10)&amp;CHAR(10)&amp;"end as "&amp;N132&amp;","</f>
        <v>case --COLNSIGM
end as hc_cancer_testever_cat,</v>
      </c>
      <c r="P132" t="s">
        <v>428</v>
      </c>
    </row>
    <row r="133" spans="1:16" x14ac:dyDescent="0.2">
      <c r="A133" t="s">
        <v>429</v>
      </c>
      <c r="D133">
        <v>8</v>
      </c>
      <c r="E133" t="s">
        <v>27</v>
      </c>
      <c r="F133" t="s">
        <v>38</v>
      </c>
      <c r="G133" t="s">
        <v>39</v>
      </c>
      <c r="H133" t="s">
        <v>331</v>
      </c>
      <c r="I133" t="str">
        <f>LOWER(SUBSTITUTE(H133," ",""))</f>
        <v>cancer</v>
      </c>
      <c r="J133" t="s">
        <v>430</v>
      </c>
      <c r="K133" t="s">
        <v>268</v>
      </c>
      <c r="L133" t="s">
        <v>80</v>
      </c>
      <c r="M133" t="s">
        <v>48</v>
      </c>
      <c r="N133" t="str">
        <f>G133&amp;"_"&amp;I133&amp;"_"&amp;J133&amp;"_"&amp;M133</f>
        <v>hc_cancer_testwhen_cat</v>
      </c>
      <c r="O133" t="str">
        <f>"case --"&amp;A133&amp;CHAR(10)&amp;CHAR(10)&amp;"end as "&amp;N133&amp;","</f>
        <v>case --COLNTES1
end as hc_cancer_testwhen_cat,</v>
      </c>
      <c r="P133" t="s">
        <v>431</v>
      </c>
    </row>
    <row r="134" spans="1:16" x14ac:dyDescent="0.2">
      <c r="A134" t="s">
        <v>432</v>
      </c>
      <c r="D134">
        <v>10</v>
      </c>
      <c r="E134" t="s">
        <v>16</v>
      </c>
      <c r="F134" t="s">
        <v>74</v>
      </c>
      <c r="H134" t="s">
        <v>74</v>
      </c>
      <c r="I134" t="s">
        <v>201</v>
      </c>
      <c r="J134" t="s">
        <v>29</v>
      </c>
      <c r="K134" t="s">
        <v>19</v>
      </c>
      <c r="L134" t="s">
        <v>42</v>
      </c>
      <c r="M134" t="s">
        <v>21</v>
      </c>
      <c r="P134" t="s">
        <v>433</v>
      </c>
    </row>
    <row r="135" spans="1:16" x14ac:dyDescent="0.2">
      <c r="A135" t="s">
        <v>434</v>
      </c>
      <c r="D135">
        <v>5</v>
      </c>
      <c r="E135" t="s">
        <v>27</v>
      </c>
      <c r="F135" t="s">
        <v>352</v>
      </c>
      <c r="G135" t="s">
        <v>353</v>
      </c>
      <c r="H135" t="s">
        <v>365</v>
      </c>
      <c r="I135" t="str">
        <f t="shared" ref="I135:I155" si="6">LOWER(SUBSTITUTE(H135," ",""))</f>
        <v>cognitive</v>
      </c>
      <c r="J135" t="s">
        <v>29</v>
      </c>
      <c r="K135" t="s">
        <v>268</v>
      </c>
      <c r="L135" t="s">
        <v>80</v>
      </c>
      <c r="M135" t="s">
        <v>43</v>
      </c>
      <c r="N135" t="str">
        <f t="shared" ref="N135:N155" si="7">G135&amp;"_"&amp;I135&amp;"_"&amp;J135&amp;"_"&amp;M135</f>
        <v>cg_cognitive_na_bin</v>
      </c>
      <c r="O135" t="str">
        <f t="shared" ref="O135:O155" si="8">"case --"&amp;A135&amp;CHAR(10)&amp;CHAR(10)&amp;"end as "&amp;N135&amp;","</f>
        <v>case --CRGVALZD
end as cg_cognitive_na_bin,</v>
      </c>
      <c r="P135" t="s">
        <v>435</v>
      </c>
    </row>
    <row r="136" spans="1:16" x14ac:dyDescent="0.2">
      <c r="A136" t="s">
        <v>436</v>
      </c>
      <c r="D136">
        <v>5</v>
      </c>
      <c r="E136" t="s">
        <v>27</v>
      </c>
      <c r="F136" t="s">
        <v>352</v>
      </c>
      <c r="G136" t="s">
        <v>353</v>
      </c>
      <c r="H136" t="s">
        <v>354</v>
      </c>
      <c r="I136" t="str">
        <f t="shared" si="6"/>
        <v>generalcare</v>
      </c>
      <c r="J136" t="s">
        <v>437</v>
      </c>
      <c r="K136" t="s">
        <v>19</v>
      </c>
      <c r="L136" t="s">
        <v>42</v>
      </c>
      <c r="M136" t="s">
        <v>43</v>
      </c>
      <c r="N136" t="str">
        <f t="shared" si="7"/>
        <v>cg_generalcare_next2years_bin</v>
      </c>
      <c r="O136" t="str">
        <f t="shared" si="8"/>
        <v>case --CRGVEXPT
end as cg_generalcare_next2years_bin,</v>
      </c>
      <c r="P136" t="s">
        <v>438</v>
      </c>
    </row>
    <row r="137" spans="1:16" x14ac:dyDescent="0.2">
      <c r="A137" t="s">
        <v>439</v>
      </c>
      <c r="D137">
        <v>5</v>
      </c>
      <c r="E137" t="s">
        <v>27</v>
      </c>
      <c r="F137" t="s">
        <v>352</v>
      </c>
      <c r="G137" t="s">
        <v>353</v>
      </c>
      <c r="H137" t="s">
        <v>354</v>
      </c>
      <c r="I137" t="str">
        <f t="shared" si="6"/>
        <v>generalcare</v>
      </c>
      <c r="J137" t="s">
        <v>440</v>
      </c>
      <c r="K137" t="s">
        <v>268</v>
      </c>
      <c r="L137" t="s">
        <v>80</v>
      </c>
      <c r="M137" t="s">
        <v>43</v>
      </c>
      <c r="N137" t="str">
        <f t="shared" si="7"/>
        <v>cg_generalcare_past30days_bin</v>
      </c>
      <c r="O137" t="str">
        <f t="shared" si="8"/>
        <v>case --CRGVHOU1
end as cg_generalcare_past30days_bin,</v>
      </c>
      <c r="P137" t="s">
        <v>441</v>
      </c>
    </row>
    <row r="138" spans="1:16" x14ac:dyDescent="0.2">
      <c r="A138" t="s">
        <v>442</v>
      </c>
      <c r="D138">
        <v>7</v>
      </c>
      <c r="E138" t="s">
        <v>27</v>
      </c>
      <c r="F138" t="s">
        <v>352</v>
      </c>
      <c r="G138" t="s">
        <v>353</v>
      </c>
      <c r="H138" t="s">
        <v>354</v>
      </c>
      <c r="I138" t="str">
        <f t="shared" si="6"/>
        <v>generalcare</v>
      </c>
      <c r="J138" t="s">
        <v>443</v>
      </c>
      <c r="K138" t="s">
        <v>101</v>
      </c>
      <c r="L138" t="s">
        <v>24</v>
      </c>
      <c r="M138" t="s">
        <v>48</v>
      </c>
      <c r="N138" t="str">
        <f t="shared" si="7"/>
        <v>cg_generalcare_hoursperweek_cat</v>
      </c>
      <c r="O138" t="str">
        <f t="shared" si="8"/>
        <v>case --CRGVHRS1
end as cg_generalcare_hoursperweek_cat,</v>
      </c>
      <c r="P138" t="s">
        <v>444</v>
      </c>
    </row>
    <row r="139" spans="1:16" x14ac:dyDescent="0.2">
      <c r="A139" t="s">
        <v>445</v>
      </c>
      <c r="D139">
        <v>8</v>
      </c>
      <c r="E139" t="s">
        <v>27</v>
      </c>
      <c r="F139" t="s">
        <v>352</v>
      </c>
      <c r="G139" t="s">
        <v>353</v>
      </c>
      <c r="H139" t="s">
        <v>354</v>
      </c>
      <c r="I139" t="str">
        <f t="shared" si="6"/>
        <v>generalcare</v>
      </c>
      <c r="J139" t="s">
        <v>446</v>
      </c>
      <c r="K139" t="s">
        <v>101</v>
      </c>
      <c r="L139" t="s">
        <v>24</v>
      </c>
      <c r="M139" t="s">
        <v>48</v>
      </c>
      <c r="N139" t="str">
        <f t="shared" si="7"/>
        <v>cg_generalcare_providecarehowlong_cat</v>
      </c>
      <c r="O139" t="str">
        <f t="shared" si="8"/>
        <v>case --CRGVLNG1
end as cg_generalcare_providecarehowlong_cat,</v>
      </c>
      <c r="P139" t="s">
        <v>447</v>
      </c>
    </row>
    <row r="140" spans="1:16" x14ac:dyDescent="0.2">
      <c r="A140" t="s">
        <v>448</v>
      </c>
      <c r="D140">
        <v>5</v>
      </c>
      <c r="E140" t="s">
        <v>27</v>
      </c>
      <c r="F140" t="s">
        <v>352</v>
      </c>
      <c r="G140" t="s">
        <v>353</v>
      </c>
      <c r="H140" t="s">
        <v>354</v>
      </c>
      <c r="I140" t="str">
        <f t="shared" si="6"/>
        <v>generalcare</v>
      </c>
      <c r="J140" t="s">
        <v>29</v>
      </c>
      <c r="K140" t="s">
        <v>268</v>
      </c>
      <c r="L140" t="s">
        <v>80</v>
      </c>
      <c r="M140" t="s">
        <v>43</v>
      </c>
      <c r="N140" t="str">
        <f t="shared" si="7"/>
        <v>cg_generalcare_na_bin</v>
      </c>
      <c r="O140" t="str">
        <f t="shared" si="8"/>
        <v>case --CRGVPER1
end as cg_generalcare_na_bin,</v>
      </c>
      <c r="P140" t="s">
        <v>449</v>
      </c>
    </row>
    <row r="141" spans="1:16" x14ac:dyDescent="0.2">
      <c r="A141" t="s">
        <v>450</v>
      </c>
      <c r="D141">
        <v>18</v>
      </c>
      <c r="E141" t="s">
        <v>27</v>
      </c>
      <c r="F141" t="s">
        <v>352</v>
      </c>
      <c r="G141" t="s">
        <v>353</v>
      </c>
      <c r="H141" t="s">
        <v>451</v>
      </c>
      <c r="I141" t="str">
        <f t="shared" si="6"/>
        <v>condition</v>
      </c>
      <c r="J141" t="s">
        <v>29</v>
      </c>
      <c r="K141" t="s">
        <v>268</v>
      </c>
      <c r="L141" t="s">
        <v>80</v>
      </c>
      <c r="M141" t="s">
        <v>48</v>
      </c>
      <c r="N141" t="str">
        <f t="shared" si="7"/>
        <v>cg_condition_na_cat</v>
      </c>
      <c r="O141" t="str">
        <f t="shared" si="8"/>
        <v>case --CRGVPRB3
end as cg_condition_na_cat,</v>
      </c>
      <c r="P141" t="s">
        <v>452</v>
      </c>
    </row>
    <row r="142" spans="1:16" x14ac:dyDescent="0.2">
      <c r="A142" t="s">
        <v>453</v>
      </c>
      <c r="D142">
        <v>18</v>
      </c>
      <c r="E142" t="s">
        <v>27</v>
      </c>
      <c r="F142" t="s">
        <v>352</v>
      </c>
      <c r="G142" t="s">
        <v>353</v>
      </c>
      <c r="H142" t="s">
        <v>454</v>
      </c>
      <c r="I142" t="str">
        <f t="shared" si="6"/>
        <v>relationship</v>
      </c>
      <c r="J142" t="s">
        <v>29</v>
      </c>
      <c r="K142" t="s">
        <v>101</v>
      </c>
      <c r="L142" t="s">
        <v>24</v>
      </c>
      <c r="M142" t="s">
        <v>48</v>
      </c>
      <c r="N142" t="str">
        <f t="shared" si="7"/>
        <v>cg_relationship_na_cat</v>
      </c>
      <c r="O142" t="str">
        <f t="shared" si="8"/>
        <v>case --CRGVREL4
end as cg_relationship_na_cat,</v>
      </c>
      <c r="P142" t="s">
        <v>455</v>
      </c>
    </row>
    <row r="143" spans="1:16" x14ac:dyDescent="0.2">
      <c r="A143" t="s">
        <v>456</v>
      </c>
      <c r="D143">
        <v>8</v>
      </c>
      <c r="E143" t="s">
        <v>27</v>
      </c>
      <c r="F143" t="s">
        <v>38</v>
      </c>
      <c r="G143" t="s">
        <v>39</v>
      </c>
      <c r="H143" t="s">
        <v>331</v>
      </c>
      <c r="I143" t="str">
        <f t="shared" si="6"/>
        <v>cancer</v>
      </c>
      <c r="J143" t="s">
        <v>457</v>
      </c>
      <c r="K143" t="s">
        <v>19</v>
      </c>
      <c r="L143" t="s">
        <v>20</v>
      </c>
      <c r="M143" t="s">
        <v>48</v>
      </c>
      <c r="N143" t="str">
        <f t="shared" si="7"/>
        <v>hc_cancer_howlongscreentest_cat</v>
      </c>
      <c r="O143" t="str">
        <f t="shared" si="8"/>
        <v>case --CRVCLCNC
end as hc_cancer_howlongscreentest_cat,</v>
      </c>
      <c r="P143" t="s">
        <v>458</v>
      </c>
    </row>
    <row r="144" spans="1:16" x14ac:dyDescent="0.2">
      <c r="A144" t="s">
        <v>459</v>
      </c>
      <c r="D144">
        <v>5</v>
      </c>
      <c r="E144" t="s">
        <v>27</v>
      </c>
      <c r="F144" t="s">
        <v>38</v>
      </c>
      <c r="G144" t="s">
        <v>39</v>
      </c>
      <c r="H144" t="s">
        <v>331</v>
      </c>
      <c r="I144" t="str">
        <f t="shared" si="6"/>
        <v>cancer</v>
      </c>
      <c r="J144" t="s">
        <v>128</v>
      </c>
      <c r="K144" t="s">
        <v>268</v>
      </c>
      <c r="L144" t="s">
        <v>80</v>
      </c>
      <c r="M144" t="s">
        <v>43</v>
      </c>
      <c r="N144" t="str">
        <f t="shared" si="7"/>
        <v>hc_cancer_treatment_bin</v>
      </c>
      <c r="O144" t="str">
        <f t="shared" si="8"/>
        <v>case --CRVCLHPV
end as hc_cancer_treatment_bin,</v>
      </c>
      <c r="P144" t="s">
        <v>460</v>
      </c>
    </row>
    <row r="145" spans="1:16" x14ac:dyDescent="0.2">
      <c r="A145" t="s">
        <v>461</v>
      </c>
      <c r="D145">
        <v>5</v>
      </c>
      <c r="E145" t="s">
        <v>27</v>
      </c>
      <c r="F145" t="s">
        <v>38</v>
      </c>
      <c r="G145" t="s">
        <v>39</v>
      </c>
      <c r="H145" t="s">
        <v>331</v>
      </c>
      <c r="I145" t="str">
        <f t="shared" si="6"/>
        <v>cancer</v>
      </c>
      <c r="J145" t="s">
        <v>462</v>
      </c>
      <c r="K145" t="s">
        <v>268</v>
      </c>
      <c r="L145" t="s">
        <v>80</v>
      </c>
      <c r="M145" t="s">
        <v>43</v>
      </c>
      <c r="N145" t="str">
        <f t="shared" si="7"/>
        <v>hc_cancer_paptest_bin</v>
      </c>
      <c r="O145" t="str">
        <f t="shared" si="8"/>
        <v>case --CRVCLPAP
end as hc_cancer_paptest_bin,</v>
      </c>
      <c r="P145" t="s">
        <v>463</v>
      </c>
    </row>
    <row r="146" spans="1:16" x14ac:dyDescent="0.2">
      <c r="A146" t="s">
        <v>464</v>
      </c>
      <c r="D146">
        <v>4</v>
      </c>
      <c r="E146" t="s">
        <v>27</v>
      </c>
      <c r="F146" t="s">
        <v>38</v>
      </c>
      <c r="G146" t="s">
        <v>39</v>
      </c>
      <c r="H146" t="s">
        <v>331</v>
      </c>
      <c r="I146" t="str">
        <f t="shared" si="6"/>
        <v>cancer</v>
      </c>
      <c r="J146" t="s">
        <v>465</v>
      </c>
      <c r="K146" t="s">
        <v>35</v>
      </c>
      <c r="L146" t="s">
        <v>20</v>
      </c>
      <c r="M146" t="s">
        <v>43</v>
      </c>
      <c r="N146" t="str">
        <f t="shared" si="7"/>
        <v>hc_cancer_clinicaltrial_bin</v>
      </c>
      <c r="O146" t="str">
        <f t="shared" si="8"/>
        <v>case --CSRVCLIN
end as hc_cancer_clinicaltrial_bin,</v>
      </c>
      <c r="P146" t="s">
        <v>466</v>
      </c>
    </row>
    <row r="147" spans="1:16" x14ac:dyDescent="0.2">
      <c r="A147" t="s">
        <v>467</v>
      </c>
      <c r="D147">
        <v>6</v>
      </c>
      <c r="E147" t="s">
        <v>27</v>
      </c>
      <c r="F147" t="s">
        <v>38</v>
      </c>
      <c r="G147" t="s">
        <v>39</v>
      </c>
      <c r="H147" t="s">
        <v>331</v>
      </c>
      <c r="I147" t="str">
        <f t="shared" si="6"/>
        <v>cancer</v>
      </c>
      <c r="J147" t="s">
        <v>468</v>
      </c>
      <c r="K147" t="s">
        <v>35</v>
      </c>
      <c r="L147" t="s">
        <v>20</v>
      </c>
      <c r="M147" t="s">
        <v>48</v>
      </c>
      <c r="N147" t="str">
        <f t="shared" si="7"/>
        <v>hc_cancer_painundercontrol_cat</v>
      </c>
      <c r="O147" t="str">
        <f t="shared" si="8"/>
        <v>case --CSRVCTL2
end as hc_cancer_painundercontrol_cat,</v>
      </c>
      <c r="P147" t="s">
        <v>469</v>
      </c>
    </row>
    <row r="148" spans="1:16" x14ac:dyDescent="0.2">
      <c r="A148" t="s">
        <v>470</v>
      </c>
      <c r="D148">
        <v>5</v>
      </c>
      <c r="E148" t="s">
        <v>27</v>
      </c>
      <c r="F148" t="s">
        <v>38</v>
      </c>
      <c r="G148" t="s">
        <v>39</v>
      </c>
      <c r="H148" t="s">
        <v>331</v>
      </c>
      <c r="I148" t="str">
        <f t="shared" si="6"/>
        <v>cancer</v>
      </c>
      <c r="J148" t="s">
        <v>471</v>
      </c>
      <c r="K148" t="s">
        <v>472</v>
      </c>
      <c r="L148" t="s">
        <v>24</v>
      </c>
      <c r="M148" t="s">
        <v>43</v>
      </c>
      <c r="N148" t="str">
        <f t="shared" si="7"/>
        <v>hc_cancer_deniedhealthinsurance_bin</v>
      </c>
      <c r="O148" t="str">
        <f t="shared" si="8"/>
        <v>case --CSRVDEIN
end as hc_cancer_deniedhealthinsurance_bin,</v>
      </c>
      <c r="P148" t="s">
        <v>473</v>
      </c>
    </row>
    <row r="149" spans="1:16" x14ac:dyDescent="0.2">
      <c r="A149" t="s">
        <v>474</v>
      </c>
      <c r="D149">
        <v>13</v>
      </c>
      <c r="E149" t="s">
        <v>27</v>
      </c>
      <c r="F149" t="s">
        <v>38</v>
      </c>
      <c r="G149" t="s">
        <v>39</v>
      </c>
      <c r="H149" t="s">
        <v>331</v>
      </c>
      <c r="I149" t="str">
        <f t="shared" si="6"/>
        <v>cancer</v>
      </c>
      <c r="J149" t="s">
        <v>68</v>
      </c>
      <c r="K149" t="s">
        <v>101</v>
      </c>
      <c r="L149" t="s">
        <v>24</v>
      </c>
      <c r="M149" t="s">
        <v>48</v>
      </c>
      <c r="N149" t="str">
        <f t="shared" si="7"/>
        <v>hc_cancer_condition_cat</v>
      </c>
      <c r="O149" t="str">
        <f t="shared" si="8"/>
        <v>case --CSRVDOC1
end as hc_cancer_condition_cat,</v>
      </c>
      <c r="P149" t="s">
        <v>475</v>
      </c>
    </row>
    <row r="150" spans="1:16" x14ac:dyDescent="0.2">
      <c r="A150" t="s">
        <v>476</v>
      </c>
      <c r="D150">
        <v>5</v>
      </c>
      <c r="E150" t="s">
        <v>27</v>
      </c>
      <c r="F150" t="s">
        <v>38</v>
      </c>
      <c r="G150" t="s">
        <v>39</v>
      </c>
      <c r="H150" t="s">
        <v>331</v>
      </c>
      <c r="I150" t="str">
        <f t="shared" si="6"/>
        <v>cancer</v>
      </c>
      <c r="J150" t="s">
        <v>477</v>
      </c>
      <c r="K150" t="s">
        <v>19</v>
      </c>
      <c r="L150" t="s">
        <v>20</v>
      </c>
      <c r="M150" t="s">
        <v>43</v>
      </c>
      <c r="N150" t="str">
        <f t="shared" si="7"/>
        <v>hc_cancer_healthinsurance_bin</v>
      </c>
      <c r="O150" t="str">
        <f t="shared" si="8"/>
        <v>case --CSRVINSR
end as hc_cancer_healthinsurance_bin,</v>
      </c>
      <c r="P150" t="s">
        <v>478</v>
      </c>
    </row>
    <row r="151" spans="1:16" x14ac:dyDescent="0.2">
      <c r="A151" t="s">
        <v>479</v>
      </c>
      <c r="D151">
        <v>5</v>
      </c>
      <c r="E151" t="s">
        <v>27</v>
      </c>
      <c r="F151" t="s">
        <v>38</v>
      </c>
      <c r="G151" t="s">
        <v>39</v>
      </c>
      <c r="H151" t="s">
        <v>331</v>
      </c>
      <c r="I151" t="str">
        <f t="shared" si="6"/>
        <v>cancer</v>
      </c>
      <c r="J151" t="s">
        <v>480</v>
      </c>
      <c r="K151" t="s">
        <v>101</v>
      </c>
      <c r="L151" t="s">
        <v>24</v>
      </c>
      <c r="M151" t="s">
        <v>43</v>
      </c>
      <c r="N151" t="str">
        <f t="shared" si="7"/>
        <v>hc_cancer_instructionswrittendown_bin</v>
      </c>
      <c r="O151" t="str">
        <f t="shared" si="8"/>
        <v>case --CSRVINST
end as hc_cancer_instructionswrittendown_bin,</v>
      </c>
      <c r="P151" t="s">
        <v>481</v>
      </c>
    </row>
    <row r="152" spans="1:16" s="1" customFormat="1" x14ac:dyDescent="0.2">
      <c r="A152" t="s">
        <v>482</v>
      </c>
      <c r="B152"/>
      <c r="C152"/>
      <c r="D152">
        <v>5</v>
      </c>
      <c r="E152" t="s">
        <v>27</v>
      </c>
      <c r="F152" t="s">
        <v>38</v>
      </c>
      <c r="G152" t="s">
        <v>39</v>
      </c>
      <c r="H152" t="s">
        <v>331</v>
      </c>
      <c r="I152" t="str">
        <f t="shared" si="6"/>
        <v>cancer</v>
      </c>
      <c r="J152" t="s">
        <v>483</v>
      </c>
      <c r="K152" t="s">
        <v>472</v>
      </c>
      <c r="L152" t="s">
        <v>24</v>
      </c>
      <c r="M152" t="s">
        <v>43</v>
      </c>
      <c r="N152" t="str">
        <f t="shared" si="7"/>
        <v>hc_cancer_currentpain_bin</v>
      </c>
      <c r="O152" t="str">
        <f t="shared" si="8"/>
        <v>case --CSRVPAIN
end as hc_cancer_currentpain_bin,</v>
      </c>
      <c r="P152" t="s">
        <v>484</v>
      </c>
    </row>
    <row r="153" spans="1:16" x14ac:dyDescent="0.2">
      <c r="A153" t="s">
        <v>485</v>
      </c>
      <c r="D153">
        <v>5</v>
      </c>
      <c r="E153" t="s">
        <v>27</v>
      </c>
      <c r="F153" t="s">
        <v>38</v>
      </c>
      <c r="G153" t="s">
        <v>39</v>
      </c>
      <c r="H153" t="s">
        <v>331</v>
      </c>
      <c r="I153" t="str">
        <f t="shared" si="6"/>
        <v>cancer</v>
      </c>
      <c r="J153" t="s">
        <v>486</v>
      </c>
      <c r="K153" t="s">
        <v>101</v>
      </c>
      <c r="L153" t="s">
        <v>24</v>
      </c>
      <c r="M153" t="s">
        <v>43</v>
      </c>
      <c r="N153" t="str">
        <f t="shared" si="7"/>
        <v>hc_cancer_instructionswheretogo_bin</v>
      </c>
      <c r="O153" t="str">
        <f t="shared" si="8"/>
        <v>case --CSRVRTRN
end as hc_cancer_instructionswheretogo_bin,</v>
      </c>
      <c r="P153" t="s">
        <v>487</v>
      </c>
    </row>
    <row r="154" spans="1:16" x14ac:dyDescent="0.2">
      <c r="A154" t="s">
        <v>488</v>
      </c>
      <c r="D154">
        <v>5</v>
      </c>
      <c r="E154" t="s">
        <v>27</v>
      </c>
      <c r="F154" t="s">
        <v>38</v>
      </c>
      <c r="G154" t="s">
        <v>39</v>
      </c>
      <c r="H154" t="s">
        <v>331</v>
      </c>
      <c r="I154" t="str">
        <f t="shared" si="6"/>
        <v>cancer</v>
      </c>
      <c r="J154" t="s">
        <v>489</v>
      </c>
      <c r="K154" t="s">
        <v>19</v>
      </c>
      <c r="L154" t="s">
        <v>20</v>
      </c>
      <c r="M154" t="s">
        <v>43</v>
      </c>
      <c r="N154" t="str">
        <f t="shared" si="7"/>
        <v>hc_cancer_instructionswrittensummary_bin</v>
      </c>
      <c r="O154" t="str">
        <f t="shared" si="8"/>
        <v>case --CSRVSUM
end as hc_cancer_instructionswrittensummary_bin,</v>
      </c>
      <c r="P154" t="s">
        <v>490</v>
      </c>
    </row>
    <row r="155" spans="1:16" x14ac:dyDescent="0.2">
      <c r="A155" t="s">
        <v>491</v>
      </c>
      <c r="D155">
        <v>8</v>
      </c>
      <c r="E155" t="s">
        <v>27</v>
      </c>
      <c r="F155" t="s">
        <v>38</v>
      </c>
      <c r="G155" t="s">
        <v>39</v>
      </c>
      <c r="H155" t="s">
        <v>331</v>
      </c>
      <c r="I155" t="str">
        <f t="shared" si="6"/>
        <v>cancer</v>
      </c>
      <c r="J155" t="s">
        <v>492</v>
      </c>
      <c r="K155" t="s">
        <v>268</v>
      </c>
      <c r="L155" t="s">
        <v>80</v>
      </c>
      <c r="M155" t="s">
        <v>48</v>
      </c>
      <c r="N155" t="str">
        <f t="shared" si="7"/>
        <v>hc_cancer_currenttreatment_cat</v>
      </c>
      <c r="O155" t="str">
        <f t="shared" si="8"/>
        <v>case --CSRVTRT3
end as hc_cancer_currenttreatment_cat,</v>
      </c>
      <c r="P155" t="s">
        <v>493</v>
      </c>
    </row>
    <row r="156" spans="1:16" s="1" customFormat="1" x14ac:dyDescent="0.2">
      <c r="A156" t="s">
        <v>494</v>
      </c>
      <c r="B156"/>
      <c r="C156"/>
      <c r="D156">
        <v>3</v>
      </c>
      <c r="E156" t="s">
        <v>16</v>
      </c>
      <c r="F156" t="s">
        <v>107</v>
      </c>
      <c r="G156"/>
      <c r="H156" t="s">
        <v>495</v>
      </c>
      <c r="I156" t="s">
        <v>496</v>
      </c>
      <c r="J156" t="s">
        <v>29</v>
      </c>
      <c r="K156" t="s">
        <v>101</v>
      </c>
      <c r="L156" t="s">
        <v>24</v>
      </c>
      <c r="M156" t="s">
        <v>21</v>
      </c>
      <c r="N156"/>
      <c r="O156"/>
      <c r="P156" t="s">
        <v>497</v>
      </c>
    </row>
    <row r="157" spans="1:16" x14ac:dyDescent="0.2">
      <c r="A157" t="s">
        <v>498</v>
      </c>
      <c r="D157">
        <v>3</v>
      </c>
      <c r="E157" t="s">
        <v>16</v>
      </c>
      <c r="F157" t="s">
        <v>74</v>
      </c>
      <c r="H157" t="s">
        <v>74</v>
      </c>
      <c r="I157" t="s">
        <v>499</v>
      </c>
      <c r="J157" t="s">
        <v>29</v>
      </c>
      <c r="K157" t="s">
        <v>101</v>
      </c>
      <c r="L157" t="s">
        <v>24</v>
      </c>
      <c r="M157" t="s">
        <v>21</v>
      </c>
      <c r="P157" t="s">
        <v>500</v>
      </c>
    </row>
    <row r="158" spans="1:16" x14ac:dyDescent="0.2">
      <c r="A158" t="s">
        <v>501</v>
      </c>
      <c r="D158">
        <v>2</v>
      </c>
      <c r="E158" t="s">
        <v>16</v>
      </c>
      <c r="F158" t="s">
        <v>74</v>
      </c>
      <c r="H158" t="s">
        <v>74</v>
      </c>
      <c r="I158" t="s">
        <v>502</v>
      </c>
      <c r="J158" t="s">
        <v>29</v>
      </c>
      <c r="K158" t="s">
        <v>19</v>
      </c>
      <c r="L158" t="s">
        <v>20</v>
      </c>
      <c r="M158" t="s">
        <v>21</v>
      </c>
      <c r="P158" t="s">
        <v>379</v>
      </c>
    </row>
    <row r="159" spans="1:16" x14ac:dyDescent="0.2">
      <c r="A159" t="s">
        <v>503</v>
      </c>
      <c r="D159">
        <v>5</v>
      </c>
      <c r="E159" t="s">
        <v>27</v>
      </c>
      <c r="F159" t="s">
        <v>38</v>
      </c>
      <c r="G159" t="s">
        <v>39</v>
      </c>
      <c r="H159" t="s">
        <v>170</v>
      </c>
      <c r="I159" t="str">
        <f t="shared" ref="I159:I164" si="9">LOWER(SUBSTITUTE(H159," ",""))</f>
        <v>chd</v>
      </c>
      <c r="J159" t="s">
        <v>128</v>
      </c>
      <c r="L159" t="s">
        <v>47</v>
      </c>
      <c r="M159" t="s">
        <v>43</v>
      </c>
      <c r="N159" t="str">
        <f t="shared" ref="N159:N181" si="10">G159&amp;"_"&amp;I159&amp;"_"&amp;J159&amp;"_"&amp;M159</f>
        <v>hc_chd_treatment_bin</v>
      </c>
      <c r="O159" t="str">
        <f>"case --"&amp;A159&amp;CHAR(10)&amp;CHAR(10)&amp;"end as "&amp;N159&amp;","</f>
        <v>case --CVDCRHD4
end as hc_chd_treatment_bin,</v>
      </c>
      <c r="P159" t="s">
        <v>504</v>
      </c>
    </row>
    <row r="160" spans="1:16" x14ac:dyDescent="0.2">
      <c r="A160" t="s">
        <v>505</v>
      </c>
      <c r="D160">
        <v>5</v>
      </c>
      <c r="E160" t="s">
        <v>27</v>
      </c>
      <c r="F160" t="s">
        <v>38</v>
      </c>
      <c r="G160" t="s">
        <v>39</v>
      </c>
      <c r="H160" t="s">
        <v>170</v>
      </c>
      <c r="I160" t="str">
        <f t="shared" si="9"/>
        <v>chd</v>
      </c>
      <c r="J160" t="s">
        <v>100</v>
      </c>
      <c r="L160" t="s">
        <v>47</v>
      </c>
      <c r="M160" t="s">
        <v>43</v>
      </c>
      <c r="N160" t="str">
        <f t="shared" si="10"/>
        <v>hc_chd_impact_bin</v>
      </c>
      <c r="O160" t="str">
        <f>"case --"&amp;A160&amp;CHAR(10)&amp;CHAR(10)&amp;"end as "&amp;N160&amp;","</f>
        <v>case --CVDINFR4
end as hc_chd_impact_bin,</v>
      </c>
      <c r="P160" t="s">
        <v>506</v>
      </c>
    </row>
    <row r="161" spans="1:16" x14ac:dyDescent="0.2">
      <c r="A161" t="s">
        <v>507</v>
      </c>
      <c r="D161">
        <v>5</v>
      </c>
      <c r="E161" t="s">
        <v>27</v>
      </c>
      <c r="F161" t="s">
        <v>38</v>
      </c>
      <c r="G161" t="s">
        <v>39</v>
      </c>
      <c r="H161" t="s">
        <v>67</v>
      </c>
      <c r="I161" t="str">
        <f t="shared" si="9"/>
        <v>cvd</v>
      </c>
      <c r="J161" t="s">
        <v>508</v>
      </c>
      <c r="L161" t="s">
        <v>47</v>
      </c>
      <c r="M161" t="s">
        <v>43</v>
      </c>
      <c r="N161" t="str">
        <f t="shared" si="10"/>
        <v>hc_cvd_stroke_bin</v>
      </c>
      <c r="O161" t="str">
        <f>"case --"&amp;A161&amp;CHAR(10)&amp;CHAR(10)&amp;"end as "&amp;N161&amp;","</f>
        <v>case --CVDSTRK3
end as hc_cvd_stroke_bin,</v>
      </c>
      <c r="P161" t="s">
        <v>509</v>
      </c>
    </row>
    <row r="162" spans="1:16" x14ac:dyDescent="0.2">
      <c r="A162" t="s">
        <v>510</v>
      </c>
      <c r="D162">
        <v>5</v>
      </c>
      <c r="E162" t="s">
        <v>27</v>
      </c>
      <c r="F162" t="s">
        <v>38</v>
      </c>
      <c r="G162" t="s">
        <v>39</v>
      </c>
      <c r="H162" t="s">
        <v>511</v>
      </c>
      <c r="I162" t="str">
        <f t="shared" si="9"/>
        <v>hearing</v>
      </c>
      <c r="J162" t="s">
        <v>29</v>
      </c>
      <c r="L162" t="s">
        <v>47</v>
      </c>
      <c r="M162" t="s">
        <v>43</v>
      </c>
      <c r="N162" t="str">
        <f t="shared" si="10"/>
        <v>hc_hearing_na_bin</v>
      </c>
      <c r="O162" t="str">
        <f>"case --"&amp;A162&amp;CHAR(10)&amp;CHAR(10)&amp;"end as "&amp;N162&amp;","</f>
        <v>case --DEAF
end as hc_hearing_na_bin,</v>
      </c>
      <c r="P162" t="s">
        <v>512</v>
      </c>
    </row>
    <row r="163" spans="1:16" x14ac:dyDescent="0.2">
      <c r="A163" t="s">
        <v>513</v>
      </c>
      <c r="D163">
        <v>5</v>
      </c>
      <c r="E163" t="s">
        <v>27</v>
      </c>
      <c r="F163" t="s">
        <v>38</v>
      </c>
      <c r="G163" t="s">
        <v>39</v>
      </c>
      <c r="H163" t="s">
        <v>163</v>
      </c>
      <c r="I163" t="str">
        <f t="shared" si="9"/>
        <v>mental</v>
      </c>
      <c r="J163" t="s">
        <v>514</v>
      </c>
      <c r="K163" t="s">
        <v>35</v>
      </c>
      <c r="L163" t="s">
        <v>47</v>
      </c>
      <c r="M163" t="s">
        <v>43</v>
      </c>
      <c r="N163" t="str">
        <f t="shared" si="10"/>
        <v>hc_mental_decide_bin</v>
      </c>
      <c r="O163" t="str">
        <f>"case --"&amp;A163&amp;CHAR(10)&amp;CHAR(10)&amp;"end as "&amp;N163&amp;","</f>
        <v>case --DECIDE
end as hc_mental_decide_bin,</v>
      </c>
      <c r="P163" t="s">
        <v>515</v>
      </c>
    </row>
    <row r="164" spans="1:16" s="1" customFormat="1" x14ac:dyDescent="0.2">
      <c r="A164" s="1" t="s">
        <v>516</v>
      </c>
      <c r="B164" s="1" t="s">
        <v>27</v>
      </c>
      <c r="C164" s="1" t="s">
        <v>27</v>
      </c>
      <c r="D164" s="1" t="s">
        <v>517</v>
      </c>
      <c r="E164" s="1" t="s">
        <v>27</v>
      </c>
      <c r="F164" s="1" t="s">
        <v>38</v>
      </c>
      <c r="G164" s="1" t="s">
        <v>39</v>
      </c>
      <c r="H164" s="1" t="s">
        <v>92</v>
      </c>
      <c r="I164" s="1" t="str">
        <f t="shared" si="9"/>
        <v>arthritis</v>
      </c>
      <c r="J164" s="1" t="s">
        <v>518</v>
      </c>
      <c r="L164" s="1" t="s">
        <v>47</v>
      </c>
      <c r="M164" s="1" t="s">
        <v>43</v>
      </c>
      <c r="N164" s="1" t="str">
        <f t="shared" si="10"/>
        <v>hc_arthritis_hascondition_bin</v>
      </c>
      <c r="O164" s="1" t="s">
        <v>519</v>
      </c>
      <c r="P164" s="1" t="s">
        <v>520</v>
      </c>
    </row>
    <row r="165" spans="1:16" s="1" customFormat="1" x14ac:dyDescent="0.2">
      <c r="A165" s="1" t="s">
        <v>521</v>
      </c>
      <c r="B165" s="1" t="s">
        <v>27</v>
      </c>
      <c r="C165" s="1" t="s">
        <v>27</v>
      </c>
      <c r="D165" s="1" t="s">
        <v>517</v>
      </c>
      <c r="E165" s="1" t="s">
        <v>27</v>
      </c>
      <c r="F165" s="1" t="s">
        <v>38</v>
      </c>
      <c r="G165" s="1" t="s">
        <v>39</v>
      </c>
      <c r="H165" s="1" t="s">
        <v>46</v>
      </c>
      <c r="I165" s="1" t="s">
        <v>46</v>
      </c>
      <c r="J165" s="1" t="s">
        <v>518</v>
      </c>
      <c r="L165" s="1" t="s">
        <v>47</v>
      </c>
      <c r="M165" s="1" t="s">
        <v>43</v>
      </c>
      <c r="N165" s="1" t="str">
        <f t="shared" si="10"/>
        <v>hc_asthma_hascondition_bin</v>
      </c>
      <c r="O165" s="1" t="s">
        <v>522</v>
      </c>
      <c r="P165" s="1" t="s">
        <v>523</v>
      </c>
    </row>
    <row r="166" spans="1:16" s="1" customFormat="1" x14ac:dyDescent="0.2">
      <c r="A166" s="1" t="s">
        <v>521</v>
      </c>
      <c r="B166" s="1" t="s">
        <v>27</v>
      </c>
      <c r="C166" s="1" t="s">
        <v>27</v>
      </c>
      <c r="D166" s="1" t="s">
        <v>517</v>
      </c>
      <c r="E166" s="1" t="s">
        <v>27</v>
      </c>
      <c r="F166" s="1" t="s">
        <v>38</v>
      </c>
      <c r="G166" s="1" t="s">
        <v>39</v>
      </c>
      <c r="H166" s="1" t="s">
        <v>331</v>
      </c>
      <c r="I166" s="1" t="str">
        <f>LOWER(SUBSTITUTE(H166," ",""))</f>
        <v>cancer</v>
      </c>
      <c r="J166" s="1" t="s">
        <v>518</v>
      </c>
      <c r="L166" s="1" t="s">
        <v>47</v>
      </c>
      <c r="M166" s="1" t="s">
        <v>43</v>
      </c>
      <c r="N166" s="1" t="str">
        <f t="shared" si="10"/>
        <v>hc_cancer_hascondition_bin</v>
      </c>
      <c r="O166" s="1" t="s">
        <v>522</v>
      </c>
      <c r="P166" s="1" t="s">
        <v>524</v>
      </c>
    </row>
    <row r="167" spans="1:16" s="1" customFormat="1" x14ac:dyDescent="0.2">
      <c r="A167" s="1" t="s">
        <v>525</v>
      </c>
      <c r="B167" s="1" t="s">
        <v>27</v>
      </c>
      <c r="C167" s="1" t="s">
        <v>27</v>
      </c>
      <c r="D167" s="1" t="s">
        <v>517</v>
      </c>
      <c r="E167" s="1" t="s">
        <v>27</v>
      </c>
      <c r="F167" s="1" t="s">
        <v>38</v>
      </c>
      <c r="G167" s="1" t="s">
        <v>39</v>
      </c>
      <c r="H167" s="1" t="s">
        <v>170</v>
      </c>
      <c r="I167" s="1" t="s">
        <v>170</v>
      </c>
      <c r="J167" s="1" t="s">
        <v>518</v>
      </c>
      <c r="L167" s="1" t="s">
        <v>47</v>
      </c>
      <c r="M167" s="1" t="s">
        <v>43</v>
      </c>
      <c r="N167" s="1" t="str">
        <f t="shared" si="10"/>
        <v>hc_chd_hascondition_bin</v>
      </c>
      <c r="O167" s="1" t="s">
        <v>526</v>
      </c>
      <c r="P167" s="1" t="s">
        <v>527</v>
      </c>
    </row>
    <row r="168" spans="1:16" s="1" customFormat="1" x14ac:dyDescent="0.2">
      <c r="A168" s="1" t="s">
        <v>528</v>
      </c>
      <c r="B168" s="1" t="s">
        <v>27</v>
      </c>
      <c r="C168" s="1" t="s">
        <v>27</v>
      </c>
      <c r="D168" s="1" t="s">
        <v>517</v>
      </c>
      <c r="E168" s="1" t="s">
        <v>27</v>
      </c>
      <c r="F168" s="1" t="s">
        <v>38</v>
      </c>
      <c r="G168" s="1" t="s">
        <v>39</v>
      </c>
      <c r="H168" s="1" t="s">
        <v>365</v>
      </c>
      <c r="I168" s="1" t="str">
        <f>LOWER(SUBSTITUTE(H168," ",""))</f>
        <v>cognitive</v>
      </c>
      <c r="J168" s="1" t="s">
        <v>518</v>
      </c>
      <c r="L168" s="1" t="s">
        <v>47</v>
      </c>
      <c r="M168" s="1" t="s">
        <v>43</v>
      </c>
      <c r="N168" s="1" t="str">
        <f t="shared" si="10"/>
        <v>hc_cognitive_hascondition_bin</v>
      </c>
      <c r="O168" s="1" t="s">
        <v>529</v>
      </c>
      <c r="P168" s="1" t="s">
        <v>530</v>
      </c>
    </row>
    <row r="169" spans="1:16" s="1" customFormat="1" x14ac:dyDescent="0.2">
      <c r="A169" s="1" t="s">
        <v>531</v>
      </c>
      <c r="B169" s="1" t="s">
        <v>27</v>
      </c>
      <c r="C169" s="1" t="s">
        <v>27</v>
      </c>
      <c r="D169" s="1" t="s">
        <v>517</v>
      </c>
      <c r="E169" s="1" t="s">
        <v>27</v>
      </c>
      <c r="F169" s="1" t="s">
        <v>38</v>
      </c>
      <c r="G169" s="1" t="s">
        <v>39</v>
      </c>
      <c r="H169" s="1" t="s">
        <v>67</v>
      </c>
      <c r="I169" s="1" t="s">
        <v>67</v>
      </c>
      <c r="J169" s="1" t="s">
        <v>518</v>
      </c>
      <c r="L169" s="1" t="s">
        <v>47</v>
      </c>
      <c r="M169" s="1" t="s">
        <v>43</v>
      </c>
      <c r="N169" s="1" t="str">
        <f t="shared" si="10"/>
        <v>hc_cvd_hascondition_bin</v>
      </c>
      <c r="O169" s="1" t="s">
        <v>532</v>
      </c>
      <c r="P169" s="1" t="s">
        <v>533</v>
      </c>
    </row>
    <row r="170" spans="1:16" s="1" customFormat="1" x14ac:dyDescent="0.2">
      <c r="A170" s="1" t="s">
        <v>534</v>
      </c>
      <c r="B170" s="1" t="s">
        <v>27</v>
      </c>
      <c r="C170" s="1" t="s">
        <v>27</v>
      </c>
      <c r="D170" s="1" t="s">
        <v>517</v>
      </c>
      <c r="E170" s="1" t="s">
        <v>27</v>
      </c>
      <c r="F170" s="1" t="s">
        <v>38</v>
      </c>
      <c r="G170" s="1" t="s">
        <v>39</v>
      </c>
      <c r="H170" s="1" t="s">
        <v>127</v>
      </c>
      <c r="I170" s="1" t="str">
        <f>LOWER(SUBSTITUTE(H170," ",""))</f>
        <v>diabetes</v>
      </c>
      <c r="J170" s="1" t="s">
        <v>518</v>
      </c>
      <c r="L170" s="1" t="s">
        <v>47</v>
      </c>
      <c r="M170" s="1" t="s">
        <v>43</v>
      </c>
      <c r="N170" s="1" t="str">
        <f t="shared" si="10"/>
        <v>hc_diabetes_hascondition_bin</v>
      </c>
      <c r="O170" s="1" t="s">
        <v>535</v>
      </c>
      <c r="P170" s="1" t="s">
        <v>536</v>
      </c>
    </row>
    <row r="171" spans="1:16" s="1" customFormat="1" x14ac:dyDescent="0.2">
      <c r="A171" s="1" t="s">
        <v>537</v>
      </c>
      <c r="B171" s="1" t="s">
        <v>27</v>
      </c>
      <c r="C171" s="1" t="s">
        <v>27</v>
      </c>
      <c r="D171" s="1" t="s">
        <v>517</v>
      </c>
      <c r="E171" s="1" t="s">
        <v>27</v>
      </c>
      <c r="F171" s="1" t="s">
        <v>38</v>
      </c>
      <c r="G171" s="1" t="s">
        <v>39</v>
      </c>
      <c r="H171" s="1" t="s">
        <v>511</v>
      </c>
      <c r="I171" s="1" t="s">
        <v>511</v>
      </c>
      <c r="J171" s="1" t="s">
        <v>518</v>
      </c>
      <c r="L171" s="1" t="s">
        <v>47</v>
      </c>
      <c r="M171" s="1" t="s">
        <v>43</v>
      </c>
      <c r="N171" s="1" t="str">
        <f t="shared" si="10"/>
        <v>hc_hearing_hascondition_bin</v>
      </c>
      <c r="O171" s="1" t="s">
        <v>538</v>
      </c>
      <c r="P171" s="1" t="s">
        <v>539</v>
      </c>
    </row>
    <row r="172" spans="1:16" s="1" customFormat="1" x14ac:dyDescent="0.2">
      <c r="A172" s="1" t="s">
        <v>540</v>
      </c>
      <c r="B172" s="1" t="s">
        <v>27</v>
      </c>
      <c r="C172" s="1" t="s">
        <v>27</v>
      </c>
      <c r="D172" s="1" t="s">
        <v>517</v>
      </c>
      <c r="E172" s="1" t="s">
        <v>27</v>
      </c>
      <c r="F172" s="1" t="s">
        <v>38</v>
      </c>
      <c r="G172" s="1" t="s">
        <v>39</v>
      </c>
      <c r="H172" s="1" t="s">
        <v>541</v>
      </c>
      <c r="I172" s="1" t="str">
        <f t="shared" ref="I172:I181" si="11">LOWER(SUBSTITUTE(H172," ",""))</f>
        <v>hepatitis</v>
      </c>
      <c r="J172" s="1" t="s">
        <v>518</v>
      </c>
      <c r="L172" s="1" t="s">
        <v>47</v>
      </c>
      <c r="M172" s="1" t="s">
        <v>43</v>
      </c>
      <c r="N172" s="1" t="str">
        <f t="shared" si="10"/>
        <v>hc_hepatitis_hascondition_bin</v>
      </c>
      <c r="O172" s="1" t="s">
        <v>542</v>
      </c>
      <c r="P172" s="1" t="s">
        <v>543</v>
      </c>
    </row>
    <row r="173" spans="1:16" s="1" customFormat="1" x14ac:dyDescent="0.2">
      <c r="A173" s="1" t="s">
        <v>544</v>
      </c>
      <c r="B173" s="1" t="s">
        <v>27</v>
      </c>
      <c r="C173" s="1" t="s">
        <v>27</v>
      </c>
      <c r="D173" s="1" t="s">
        <v>517</v>
      </c>
      <c r="E173" s="1" t="s">
        <v>27</v>
      </c>
      <c r="F173" s="1" t="s">
        <v>38</v>
      </c>
      <c r="G173" s="1" t="s">
        <v>39</v>
      </c>
      <c r="H173" s="1" t="s">
        <v>392</v>
      </c>
      <c r="I173" s="1" t="str">
        <f t="shared" si="11"/>
        <v>kidney</v>
      </c>
      <c r="J173" s="1" t="s">
        <v>518</v>
      </c>
      <c r="L173" s="1" t="s">
        <v>47</v>
      </c>
      <c r="M173" s="1" t="s">
        <v>43</v>
      </c>
      <c r="N173" s="1" t="str">
        <f t="shared" si="10"/>
        <v>hc_kidney_hascondition_bin</v>
      </c>
      <c r="O173" s="1" t="s">
        <v>545</v>
      </c>
      <c r="P173" s="1" t="s">
        <v>546</v>
      </c>
    </row>
    <row r="174" spans="1:16" s="1" customFormat="1" x14ac:dyDescent="0.2">
      <c r="A174" s="1" t="s">
        <v>547</v>
      </c>
      <c r="B174" s="1" t="s">
        <v>27</v>
      </c>
      <c r="C174" s="1" t="s">
        <v>27</v>
      </c>
      <c r="D174" s="1" t="s">
        <v>517</v>
      </c>
      <c r="E174" s="1" t="s">
        <v>27</v>
      </c>
      <c r="F174" s="1" t="s">
        <v>38</v>
      </c>
      <c r="G174" s="1" t="s">
        <v>39</v>
      </c>
      <c r="H174" s="1" t="s">
        <v>163</v>
      </c>
      <c r="I174" s="1" t="str">
        <f t="shared" si="11"/>
        <v>mental</v>
      </c>
      <c r="J174" s="1" t="s">
        <v>518</v>
      </c>
      <c r="L174" s="1" t="s">
        <v>47</v>
      </c>
      <c r="M174" s="1" t="s">
        <v>43</v>
      </c>
      <c r="N174" s="1" t="str">
        <f t="shared" si="10"/>
        <v>hc_mental_hascondition_bin</v>
      </c>
      <c r="O174" s="1" t="s">
        <v>548</v>
      </c>
      <c r="P174" s="1" t="s">
        <v>549</v>
      </c>
    </row>
    <row r="175" spans="1:16" s="1" customFormat="1" x14ac:dyDescent="0.2">
      <c r="A175" s="1" t="s">
        <v>550</v>
      </c>
      <c r="B175" s="1" t="s">
        <v>27</v>
      </c>
      <c r="C175" s="1" t="s">
        <v>27</v>
      </c>
      <c r="D175" s="1" t="s">
        <v>517</v>
      </c>
      <c r="E175" s="1" t="s">
        <v>27</v>
      </c>
      <c r="F175" s="1" t="s">
        <v>38</v>
      </c>
      <c r="G175" s="1" t="s">
        <v>39</v>
      </c>
      <c r="H175" s="1" t="s">
        <v>551</v>
      </c>
      <c r="I175" s="1" t="str">
        <f t="shared" si="11"/>
        <v>mobility</v>
      </c>
      <c r="J175" s="1" t="s">
        <v>518</v>
      </c>
      <c r="L175" s="1" t="s">
        <v>47</v>
      </c>
      <c r="M175" s="1" t="s">
        <v>43</v>
      </c>
      <c r="N175" s="1" t="str">
        <f t="shared" si="10"/>
        <v>hc_mobility_hascondition_bin</v>
      </c>
      <c r="O175" s="1" t="s">
        <v>552</v>
      </c>
      <c r="P175" s="1" t="s">
        <v>553</v>
      </c>
    </row>
    <row r="176" spans="1:16" s="1" customFormat="1" x14ac:dyDescent="0.2">
      <c r="A176" s="1" t="s">
        <v>554</v>
      </c>
      <c r="B176" s="1" t="s">
        <v>27</v>
      </c>
      <c r="C176" s="1" t="s">
        <v>27</v>
      </c>
      <c r="D176" s="1" t="s">
        <v>517</v>
      </c>
      <c r="E176" s="1" t="s">
        <v>27</v>
      </c>
      <c r="F176" s="1" t="s">
        <v>38</v>
      </c>
      <c r="G176" s="1" t="s">
        <v>39</v>
      </c>
      <c r="H176" s="1" t="s">
        <v>388</v>
      </c>
      <c r="I176" s="1" t="str">
        <f t="shared" si="11"/>
        <v>respitory</v>
      </c>
      <c r="J176" s="1" t="s">
        <v>518</v>
      </c>
      <c r="L176" s="1" t="s">
        <v>47</v>
      </c>
      <c r="M176" s="1" t="s">
        <v>43</v>
      </c>
      <c r="N176" s="1" t="str">
        <f t="shared" si="10"/>
        <v>hc_respitory_hascondition_bin</v>
      </c>
      <c r="O176" s="1" t="s">
        <v>555</v>
      </c>
      <c r="P176" s="1" t="s">
        <v>556</v>
      </c>
    </row>
    <row r="177" spans="1:16" s="1" customFormat="1" x14ac:dyDescent="0.2">
      <c r="A177" s="1" t="s">
        <v>557</v>
      </c>
      <c r="B177" s="1" t="s">
        <v>27</v>
      </c>
      <c r="C177" s="1" t="s">
        <v>27</v>
      </c>
      <c r="D177" s="1" t="s">
        <v>517</v>
      </c>
      <c r="E177" s="1" t="s">
        <v>27</v>
      </c>
      <c r="F177" s="1" t="s">
        <v>38</v>
      </c>
      <c r="G177" s="1" t="s">
        <v>39</v>
      </c>
      <c r="H177" s="1" t="s">
        <v>206</v>
      </c>
      <c r="I177" s="1" t="str">
        <f t="shared" si="11"/>
        <v>vision</v>
      </c>
      <c r="J177" s="1" t="s">
        <v>518</v>
      </c>
      <c r="L177" s="1" t="s">
        <v>47</v>
      </c>
      <c r="M177" s="1" t="s">
        <v>43</v>
      </c>
      <c r="N177" s="1" t="str">
        <f t="shared" si="10"/>
        <v>hc_vision_hascondition_bin</v>
      </c>
      <c r="O177" s="1" t="s">
        <v>558</v>
      </c>
      <c r="P177" s="1" t="s">
        <v>559</v>
      </c>
    </row>
    <row r="178" spans="1:16" x14ac:dyDescent="0.2">
      <c r="A178" t="s">
        <v>560</v>
      </c>
      <c r="D178">
        <v>100</v>
      </c>
      <c r="E178" t="s">
        <v>27</v>
      </c>
      <c r="F178" t="s">
        <v>38</v>
      </c>
      <c r="G178" t="s">
        <v>39</v>
      </c>
      <c r="H178" t="s">
        <v>127</v>
      </c>
      <c r="I178" t="str">
        <f t="shared" si="11"/>
        <v>diabetes</v>
      </c>
      <c r="J178" t="s">
        <v>561</v>
      </c>
      <c r="K178" t="s">
        <v>19</v>
      </c>
      <c r="L178" t="s">
        <v>80</v>
      </c>
      <c r="M178" t="s">
        <v>30</v>
      </c>
      <c r="N178" t="str">
        <f t="shared" si="10"/>
        <v>hc_diabetes_howold_cont</v>
      </c>
      <c r="O178" t="str">
        <f>"case --"&amp;A178&amp;CHAR(10)&amp;CHAR(10)&amp;"end as "&amp;N178&amp;","</f>
        <v>case --DIABAGE3
end as hc_diabetes_howold_cont,</v>
      </c>
      <c r="P178" t="s">
        <v>562</v>
      </c>
    </row>
    <row r="179" spans="1:16" x14ac:dyDescent="0.2">
      <c r="A179" t="s">
        <v>563</v>
      </c>
      <c r="D179">
        <v>5</v>
      </c>
      <c r="E179" t="s">
        <v>27</v>
      </c>
      <c r="F179" t="s">
        <v>38</v>
      </c>
      <c r="G179" t="s">
        <v>39</v>
      </c>
      <c r="H179" t="s">
        <v>127</v>
      </c>
      <c r="I179" t="str">
        <f t="shared" si="11"/>
        <v>diabetes</v>
      </c>
      <c r="J179" t="s">
        <v>564</v>
      </c>
      <c r="K179" t="s">
        <v>19</v>
      </c>
      <c r="L179" t="s">
        <v>42</v>
      </c>
      <c r="M179" t="s">
        <v>43</v>
      </c>
      <c r="N179" t="str">
        <f t="shared" si="10"/>
        <v>hc_diabetes_takenclass_bin</v>
      </c>
      <c r="O179" t="str">
        <f>"case --"&amp;A179&amp;CHAR(10)&amp;CHAR(10)&amp;"end as "&amp;N179&amp;","</f>
        <v>case --DIABEDU
end as hc_diabetes_takenclass_bin,</v>
      </c>
      <c r="P179" t="s">
        <v>565</v>
      </c>
    </row>
    <row r="180" spans="1:16" x14ac:dyDescent="0.2">
      <c r="A180" t="s">
        <v>566</v>
      </c>
      <c r="D180">
        <v>7</v>
      </c>
      <c r="E180" t="s">
        <v>27</v>
      </c>
      <c r="F180" t="s">
        <v>38</v>
      </c>
      <c r="G180" t="s">
        <v>39</v>
      </c>
      <c r="H180" t="s">
        <v>127</v>
      </c>
      <c r="I180" t="str">
        <f t="shared" si="11"/>
        <v>diabetes</v>
      </c>
      <c r="J180" t="s">
        <v>29</v>
      </c>
      <c r="K180" t="s">
        <v>35</v>
      </c>
      <c r="L180" t="s">
        <v>47</v>
      </c>
      <c r="M180" t="s">
        <v>48</v>
      </c>
      <c r="N180" t="str">
        <f t="shared" si="10"/>
        <v>hc_diabetes_na_cat</v>
      </c>
      <c r="O180" t="str">
        <f>"case --"&amp;A180&amp;CHAR(10)&amp;CHAR(10)&amp;"end as "&amp;N180&amp;","</f>
        <v>case --DIABETE4
end as hc_diabetes_na_cat,</v>
      </c>
      <c r="P180" t="s">
        <v>567</v>
      </c>
    </row>
    <row r="181" spans="1:16" x14ac:dyDescent="0.2">
      <c r="A181" t="s">
        <v>568</v>
      </c>
      <c r="D181">
        <v>5</v>
      </c>
      <c r="E181" t="s">
        <v>27</v>
      </c>
      <c r="F181" t="s">
        <v>38</v>
      </c>
      <c r="G181" t="s">
        <v>39</v>
      </c>
      <c r="H181" t="s">
        <v>127</v>
      </c>
      <c r="I181" t="str">
        <f t="shared" si="11"/>
        <v>diabetes</v>
      </c>
      <c r="J181" t="s">
        <v>569</v>
      </c>
      <c r="K181" t="s">
        <v>19</v>
      </c>
      <c r="L181" t="s">
        <v>42</v>
      </c>
      <c r="M181" t="s">
        <v>43</v>
      </c>
      <c r="N181" t="str">
        <f t="shared" si="10"/>
        <v>hc_diabetes_eyes_bin</v>
      </c>
      <c r="O181" t="str">
        <f>"case --"&amp;A181&amp;CHAR(10)&amp;CHAR(10)&amp;"end as "&amp;N181&amp;","</f>
        <v>case --DIABEYE
end as hc_diabetes_eyes_bin,</v>
      </c>
      <c r="P181" t="s">
        <v>570</v>
      </c>
    </row>
    <row r="182" spans="1:16" s="1" customFormat="1" x14ac:dyDescent="0.2">
      <c r="A182" t="s">
        <v>571</v>
      </c>
      <c r="B182"/>
      <c r="C182"/>
      <c r="D182">
        <v>5</v>
      </c>
      <c r="E182" t="s">
        <v>16</v>
      </c>
      <c r="F182" t="s">
        <v>572</v>
      </c>
      <c r="G182"/>
      <c r="H182" t="s">
        <v>573</v>
      </c>
      <c r="I182" t="s">
        <v>243</v>
      </c>
      <c r="J182" t="s">
        <v>128</v>
      </c>
      <c r="K182"/>
      <c r="L182" t="s">
        <v>47</v>
      </c>
      <c r="M182" t="s">
        <v>115</v>
      </c>
      <c r="N182"/>
      <c r="O182"/>
      <c r="P182" t="s">
        <v>574</v>
      </c>
    </row>
    <row r="183" spans="1:16" x14ac:dyDescent="0.2">
      <c r="A183" t="s">
        <v>575</v>
      </c>
      <c r="D183">
        <v>5</v>
      </c>
      <c r="E183" t="s">
        <v>27</v>
      </c>
      <c r="F183" t="s">
        <v>38</v>
      </c>
      <c r="G183" t="s">
        <v>39</v>
      </c>
      <c r="H183" t="s">
        <v>551</v>
      </c>
      <c r="I183" t="str">
        <f>LOWER(SUBSTITUTE(H183," ",""))</f>
        <v>mobility</v>
      </c>
      <c r="J183" t="s">
        <v>100</v>
      </c>
      <c r="L183" t="s">
        <v>47</v>
      </c>
      <c r="M183" t="s">
        <v>43</v>
      </c>
      <c r="N183" t="str">
        <f>G183&amp;"_"&amp;I183&amp;"_"&amp;J183&amp;"_"&amp;M183</f>
        <v>hc_mobility_impact_bin</v>
      </c>
      <c r="O183" t="str">
        <f>"case --"&amp;A183&amp;CHAR(10)&amp;CHAR(10)&amp;"end as "&amp;N183&amp;","</f>
        <v>case --DIFFDRES
end as hc_mobility_impact_bin,</v>
      </c>
      <c r="P183" t="s">
        <v>576</v>
      </c>
    </row>
    <row r="184" spans="1:16" x14ac:dyDescent="0.2">
      <c r="A184" t="s">
        <v>577</v>
      </c>
      <c r="D184">
        <v>5</v>
      </c>
      <c r="E184" t="s">
        <v>27</v>
      </c>
      <c r="F184" t="s">
        <v>38</v>
      </c>
      <c r="G184" t="s">
        <v>39</v>
      </c>
      <c r="H184" t="s">
        <v>551</v>
      </c>
      <c r="I184" t="str">
        <f>LOWER(SUBSTITUTE(H184," ",""))</f>
        <v>mobility</v>
      </c>
      <c r="J184" t="s">
        <v>29</v>
      </c>
      <c r="L184" t="s">
        <v>47</v>
      </c>
      <c r="M184" t="s">
        <v>43</v>
      </c>
      <c r="N184" t="str">
        <f>G184&amp;"_"&amp;I184&amp;"_"&amp;J184&amp;"_"&amp;M184</f>
        <v>hc_mobility_na_bin</v>
      </c>
      <c r="O184" t="str">
        <f>"case --"&amp;A184&amp;CHAR(10)&amp;CHAR(10)&amp;"end as "&amp;N184&amp;","</f>
        <v>case --DIFFWALK
end as hc_mobility_na_bin,</v>
      </c>
      <c r="P184" t="s">
        <v>578</v>
      </c>
    </row>
    <row r="185" spans="1:16" x14ac:dyDescent="0.2">
      <c r="A185" t="s">
        <v>579</v>
      </c>
      <c r="D185">
        <v>2</v>
      </c>
      <c r="E185" t="s">
        <v>16</v>
      </c>
      <c r="F185" t="s">
        <v>193</v>
      </c>
      <c r="H185" t="s">
        <v>193</v>
      </c>
      <c r="I185" t="s">
        <v>131</v>
      </c>
      <c r="J185" t="s">
        <v>34</v>
      </c>
      <c r="K185" t="s">
        <v>101</v>
      </c>
      <c r="L185" t="s">
        <v>24</v>
      </c>
      <c r="M185" t="s">
        <v>21</v>
      </c>
      <c r="P185" t="s">
        <v>580</v>
      </c>
    </row>
    <row r="186" spans="1:16" x14ac:dyDescent="0.2">
      <c r="A186" t="s">
        <v>581</v>
      </c>
      <c r="D186">
        <v>48</v>
      </c>
      <c r="E186" t="s">
        <v>27</v>
      </c>
      <c r="F186" t="s">
        <v>38</v>
      </c>
      <c r="G186" t="s">
        <v>39</v>
      </c>
      <c r="H186" t="s">
        <v>127</v>
      </c>
      <c r="I186" t="str">
        <f t="shared" ref="I186:I197" si="12">LOWER(SUBSTITUTE(H186," ",""))</f>
        <v>diabetes</v>
      </c>
      <c r="J186" t="s">
        <v>34</v>
      </c>
      <c r="K186" t="s">
        <v>19</v>
      </c>
      <c r="L186" t="s">
        <v>42</v>
      </c>
      <c r="M186" t="s">
        <v>30</v>
      </c>
      <c r="N186" t="str">
        <f t="shared" ref="N186:N197" si="13">G186&amp;"_"&amp;I186&amp;"_"&amp;J186&amp;"_"&amp;M186</f>
        <v>hc_diabetes_test_cont</v>
      </c>
      <c r="O186" t="str">
        <f t="shared" ref="O186:O197" si="14">"case --"&amp;A186&amp;CHAR(10)&amp;CHAR(10)&amp;"end as "&amp;N186&amp;","</f>
        <v>case --DOCTDIAB
end as hc_diabetes_test_cont,</v>
      </c>
      <c r="P186" t="s">
        <v>582</v>
      </c>
    </row>
    <row r="187" spans="1:16" x14ac:dyDescent="0.2">
      <c r="A187" t="s">
        <v>583</v>
      </c>
      <c r="D187">
        <v>5</v>
      </c>
      <c r="E187" t="s">
        <v>27</v>
      </c>
      <c r="F187" t="s">
        <v>38</v>
      </c>
      <c r="G187" t="s">
        <v>39</v>
      </c>
      <c r="H187" t="s">
        <v>67</v>
      </c>
      <c r="I187" t="str">
        <f t="shared" si="12"/>
        <v>cvd</v>
      </c>
      <c r="J187" t="s">
        <v>584</v>
      </c>
      <c r="L187" t="s">
        <v>47</v>
      </c>
      <c r="M187" t="s">
        <v>43</v>
      </c>
      <c r="N187" t="str">
        <f t="shared" si="13"/>
        <v>hc_cvd_reducesodium_bin</v>
      </c>
      <c r="O187" t="str">
        <f t="shared" si="14"/>
        <v>case --DRADVISE
end as hc_cvd_reducesodium_bin,</v>
      </c>
      <c r="P187" t="s">
        <v>585</v>
      </c>
    </row>
    <row r="188" spans="1:16" x14ac:dyDescent="0.2">
      <c r="A188" t="s">
        <v>586</v>
      </c>
      <c r="D188">
        <v>50</v>
      </c>
      <c r="E188" t="s">
        <v>27</v>
      </c>
      <c r="F188" t="s">
        <v>86</v>
      </c>
      <c r="G188" t="s">
        <v>87</v>
      </c>
      <c r="H188" t="s">
        <v>96</v>
      </c>
      <c r="I188" t="str">
        <f t="shared" si="12"/>
        <v>alcohol</v>
      </c>
      <c r="J188" t="s">
        <v>29</v>
      </c>
      <c r="K188" t="s">
        <v>63</v>
      </c>
      <c r="L188" t="s">
        <v>20</v>
      </c>
      <c r="M188" t="s">
        <v>30</v>
      </c>
      <c r="N188" t="str">
        <f t="shared" si="13"/>
        <v>sh_alcohol_na_cont</v>
      </c>
      <c r="O188" t="str">
        <f t="shared" si="14"/>
        <v>case --DRNK3GE5
end as sh_alcohol_na_cont,</v>
      </c>
      <c r="P188" t="s">
        <v>587</v>
      </c>
    </row>
    <row r="189" spans="1:16" x14ac:dyDescent="0.2">
      <c r="A189" t="s">
        <v>588</v>
      </c>
      <c r="D189">
        <v>4</v>
      </c>
      <c r="E189" t="s">
        <v>27</v>
      </c>
      <c r="F189" t="s">
        <v>86</v>
      </c>
      <c r="G189" t="s">
        <v>87</v>
      </c>
      <c r="H189" t="s">
        <v>96</v>
      </c>
      <c r="I189" t="str">
        <f t="shared" si="12"/>
        <v>alcohol</v>
      </c>
      <c r="J189" t="s">
        <v>29</v>
      </c>
      <c r="K189" t="s">
        <v>35</v>
      </c>
      <c r="L189" t="s">
        <v>80</v>
      </c>
      <c r="M189" t="s">
        <v>30</v>
      </c>
      <c r="N189" t="str">
        <f t="shared" si="13"/>
        <v>sh_alcohol_na_cont</v>
      </c>
      <c r="O189" t="str">
        <f t="shared" si="14"/>
        <v>case --DRNKANY5
end as sh_alcohol_na_cont,</v>
      </c>
      <c r="P189" t="s">
        <v>589</v>
      </c>
    </row>
    <row r="190" spans="1:16" x14ac:dyDescent="0.2">
      <c r="A190" t="s">
        <v>590</v>
      </c>
      <c r="D190">
        <v>36</v>
      </c>
      <c r="E190" t="s">
        <v>27</v>
      </c>
      <c r="F190" t="s">
        <v>86</v>
      </c>
      <c r="G190" t="s">
        <v>87</v>
      </c>
      <c r="H190" t="s">
        <v>96</v>
      </c>
      <c r="I190" t="str">
        <f t="shared" si="12"/>
        <v>alcohol</v>
      </c>
      <c r="J190" t="s">
        <v>591</v>
      </c>
      <c r="K190" t="s">
        <v>35</v>
      </c>
      <c r="L190" t="s">
        <v>80</v>
      </c>
      <c r="M190" t="s">
        <v>30</v>
      </c>
      <c r="N190" t="str">
        <f t="shared" si="13"/>
        <v>sh_alcohol_perday_cont</v>
      </c>
      <c r="O190" t="str">
        <f t="shared" si="14"/>
        <v>case --DROCDY3_
end as sh_alcohol_perday_cont,</v>
      </c>
      <c r="P190" t="s">
        <v>592</v>
      </c>
    </row>
    <row r="191" spans="1:16" x14ac:dyDescent="0.2">
      <c r="A191" t="s">
        <v>593</v>
      </c>
      <c r="D191">
        <v>7</v>
      </c>
      <c r="E191" t="s">
        <v>27</v>
      </c>
      <c r="F191" t="s">
        <v>86</v>
      </c>
      <c r="G191" t="s">
        <v>87</v>
      </c>
      <c r="H191" t="s">
        <v>88</v>
      </c>
      <c r="I191" t="str">
        <f t="shared" si="12"/>
        <v>smoking</v>
      </c>
      <c r="J191" t="s">
        <v>594</v>
      </c>
      <c r="K191" t="s">
        <v>35</v>
      </c>
      <c r="L191" t="s">
        <v>42</v>
      </c>
      <c r="M191" t="s">
        <v>48</v>
      </c>
      <c r="N191" t="str">
        <f t="shared" si="13"/>
        <v>sh_smoking_frequency_cat</v>
      </c>
      <c r="O191" t="str">
        <f t="shared" si="14"/>
        <v>case --ECIGNOW1
end as sh_smoking_frequency_cat,</v>
      </c>
      <c r="P191" t="s">
        <v>595</v>
      </c>
    </row>
    <row r="192" spans="1:16" x14ac:dyDescent="0.2">
      <c r="A192" t="s">
        <v>596</v>
      </c>
      <c r="D192">
        <v>8</v>
      </c>
      <c r="E192" t="s">
        <v>27</v>
      </c>
      <c r="F192" t="s">
        <v>107</v>
      </c>
      <c r="G192" t="s">
        <v>108</v>
      </c>
      <c r="H192" t="s">
        <v>109</v>
      </c>
      <c r="I192" t="str">
        <f t="shared" si="12"/>
        <v>education</v>
      </c>
      <c r="J192" t="s">
        <v>29</v>
      </c>
      <c r="K192" t="s">
        <v>35</v>
      </c>
      <c r="L192" t="s">
        <v>20</v>
      </c>
      <c r="M192" t="s">
        <v>48</v>
      </c>
      <c r="N192" t="str">
        <f t="shared" si="13"/>
        <v>ss_education_na_cat</v>
      </c>
      <c r="O192" t="str">
        <f t="shared" si="14"/>
        <v>case --EDUCA
end as ss_education_na_cat,</v>
      </c>
      <c r="P192" t="s">
        <v>597</v>
      </c>
    </row>
    <row r="193" spans="1:16" x14ac:dyDescent="0.2">
      <c r="A193" t="s">
        <v>598</v>
      </c>
      <c r="D193">
        <v>10</v>
      </c>
      <c r="E193" t="s">
        <v>27</v>
      </c>
      <c r="F193" t="s">
        <v>107</v>
      </c>
      <c r="G193" t="s">
        <v>108</v>
      </c>
      <c r="H193" t="s">
        <v>599</v>
      </c>
      <c r="I193" t="str">
        <f t="shared" si="12"/>
        <v>employment</v>
      </c>
      <c r="J193" t="s">
        <v>29</v>
      </c>
      <c r="K193" t="s">
        <v>19</v>
      </c>
      <c r="L193" t="s">
        <v>20</v>
      </c>
      <c r="M193" t="s">
        <v>48</v>
      </c>
      <c r="N193" t="str">
        <f t="shared" si="13"/>
        <v>ss_employment_na_cat</v>
      </c>
      <c r="O193" t="str">
        <f t="shared" si="14"/>
        <v>case --EMPLOY1
end as ss_employment_na_cat,</v>
      </c>
      <c r="P193" t="s">
        <v>600</v>
      </c>
    </row>
    <row r="194" spans="1:16" x14ac:dyDescent="0.2">
      <c r="A194" t="s">
        <v>601</v>
      </c>
      <c r="C194" t="s">
        <v>27</v>
      </c>
      <c r="D194">
        <v>5</v>
      </c>
      <c r="E194" t="s">
        <v>27</v>
      </c>
      <c r="F194" t="s">
        <v>51</v>
      </c>
      <c r="G194" t="s">
        <v>52</v>
      </c>
      <c r="H194" t="s">
        <v>242</v>
      </c>
      <c r="I194" t="str">
        <f t="shared" si="12"/>
        <v>excercise</v>
      </c>
      <c r="J194" t="s">
        <v>29</v>
      </c>
      <c r="K194" t="s">
        <v>35</v>
      </c>
      <c r="L194" t="s">
        <v>47</v>
      </c>
      <c r="M194" t="s">
        <v>43</v>
      </c>
      <c r="N194" t="str">
        <f t="shared" si="13"/>
        <v>gh_excercise_na_bin</v>
      </c>
      <c r="O194" t="str">
        <f t="shared" si="14"/>
        <v>case --EXERANY2
end as gh_excercise_na_bin,</v>
      </c>
      <c r="P194" t="s">
        <v>602</v>
      </c>
    </row>
    <row r="195" spans="1:16" x14ac:dyDescent="0.2">
      <c r="A195" t="s">
        <v>603</v>
      </c>
      <c r="D195">
        <v>8</v>
      </c>
      <c r="E195" t="s">
        <v>27</v>
      </c>
      <c r="F195" t="s">
        <v>38</v>
      </c>
      <c r="G195" t="s">
        <v>39</v>
      </c>
      <c r="H195" t="s">
        <v>206</v>
      </c>
      <c r="I195" t="str">
        <f t="shared" si="12"/>
        <v>vision</v>
      </c>
      <c r="J195" t="s">
        <v>29</v>
      </c>
      <c r="K195" t="s">
        <v>19</v>
      </c>
      <c r="L195" t="s">
        <v>42</v>
      </c>
      <c r="M195" t="s">
        <v>48</v>
      </c>
      <c r="N195" t="str">
        <f t="shared" si="13"/>
        <v>hc_vision_na_cat</v>
      </c>
      <c r="O195" t="str">
        <f t="shared" si="14"/>
        <v>case --EYEEXAM1
end as hc_vision_na_cat,</v>
      </c>
      <c r="P195" t="s">
        <v>604</v>
      </c>
    </row>
    <row r="196" spans="1:16" x14ac:dyDescent="0.2">
      <c r="A196" t="s">
        <v>605</v>
      </c>
      <c r="D196">
        <v>50</v>
      </c>
      <c r="E196" t="s">
        <v>27</v>
      </c>
      <c r="F196" t="s">
        <v>38</v>
      </c>
      <c r="G196" t="s">
        <v>39</v>
      </c>
      <c r="H196" t="s">
        <v>127</v>
      </c>
      <c r="I196" t="str">
        <f t="shared" si="12"/>
        <v>diabetes</v>
      </c>
      <c r="J196" t="s">
        <v>606</v>
      </c>
      <c r="K196" t="s">
        <v>268</v>
      </c>
      <c r="L196" t="s">
        <v>80</v>
      </c>
      <c r="M196" t="s">
        <v>30</v>
      </c>
      <c r="N196" t="str">
        <f t="shared" si="13"/>
        <v>hc_diabetes_feetchecked_cont</v>
      </c>
      <c r="O196" t="str">
        <f t="shared" si="14"/>
        <v>case --FEETCHK
end as hc_diabetes_feetchecked_cont,</v>
      </c>
      <c r="P196" t="s">
        <v>607</v>
      </c>
    </row>
    <row r="197" spans="1:16" x14ac:dyDescent="0.2">
      <c r="A197" t="s">
        <v>608</v>
      </c>
      <c r="D197">
        <v>81</v>
      </c>
      <c r="E197" t="s">
        <v>27</v>
      </c>
      <c r="F197" t="s">
        <v>38</v>
      </c>
      <c r="G197" t="s">
        <v>39</v>
      </c>
      <c r="H197" t="s">
        <v>127</v>
      </c>
      <c r="I197" t="str">
        <f t="shared" si="12"/>
        <v>diabetes</v>
      </c>
      <c r="J197" t="s">
        <v>609</v>
      </c>
      <c r="K197" t="s">
        <v>610</v>
      </c>
      <c r="L197" t="s">
        <v>42</v>
      </c>
      <c r="M197" t="s">
        <v>30</v>
      </c>
      <c r="N197" t="str">
        <f t="shared" si="13"/>
        <v>hc_diabetes_feetcheckedhowoften_cont</v>
      </c>
      <c r="O197" t="str">
        <f t="shared" si="14"/>
        <v>case --FEETCHK3
end as hc_diabetes_feetcheckedhowoften_cont,</v>
      </c>
      <c r="P197" t="s">
        <v>607</v>
      </c>
    </row>
    <row r="198" spans="1:16" s="1" customFormat="1" x14ac:dyDescent="0.2">
      <c r="A198" t="s">
        <v>611</v>
      </c>
      <c r="B198"/>
      <c r="C198"/>
      <c r="D198">
        <v>5</v>
      </c>
      <c r="E198" t="s">
        <v>16</v>
      </c>
      <c r="F198" t="s">
        <v>107</v>
      </c>
      <c r="G198"/>
      <c r="H198" t="s">
        <v>612</v>
      </c>
      <c r="I198" t="s">
        <v>131</v>
      </c>
      <c r="J198" t="s">
        <v>34</v>
      </c>
      <c r="K198" t="s">
        <v>101</v>
      </c>
      <c r="L198" t="s">
        <v>24</v>
      </c>
      <c r="M198" t="s">
        <v>115</v>
      </c>
      <c r="N198"/>
      <c r="O198"/>
      <c r="P198" t="s">
        <v>613</v>
      </c>
    </row>
    <row r="199" spans="1:16" x14ac:dyDescent="0.2">
      <c r="A199" t="s">
        <v>614</v>
      </c>
      <c r="D199">
        <v>34</v>
      </c>
      <c r="E199" t="s">
        <v>16</v>
      </c>
      <c r="F199" t="s">
        <v>113</v>
      </c>
      <c r="H199" t="s">
        <v>573</v>
      </c>
      <c r="I199" t="s">
        <v>615</v>
      </c>
      <c r="J199" t="s">
        <v>29</v>
      </c>
      <c r="K199" t="s">
        <v>55</v>
      </c>
      <c r="L199" t="s">
        <v>80</v>
      </c>
      <c r="M199" t="s">
        <v>195</v>
      </c>
      <c r="P199" t="s">
        <v>574</v>
      </c>
    </row>
    <row r="200" spans="1:16" s="1" customFormat="1" x14ac:dyDescent="0.2">
      <c r="A200" t="s">
        <v>616</v>
      </c>
      <c r="B200"/>
      <c r="C200" t="s">
        <v>27</v>
      </c>
      <c r="D200">
        <v>5</v>
      </c>
      <c r="E200" t="s">
        <v>27</v>
      </c>
      <c r="F200" t="s">
        <v>113</v>
      </c>
      <c r="G200" t="s">
        <v>186</v>
      </c>
      <c r="H200" t="s">
        <v>114</v>
      </c>
      <c r="I200" t="str">
        <f>LOWER(SUBSTITUTE(H200," ",""))</f>
        <v>flu</v>
      </c>
      <c r="J200" t="s">
        <v>29</v>
      </c>
      <c r="K200"/>
      <c r="L200" t="s">
        <v>47</v>
      </c>
      <c r="M200" t="s">
        <v>43</v>
      </c>
      <c r="N200" t="str">
        <f>G200&amp;"_"&amp;I200&amp;"_"&amp;J200&amp;"_"&amp;M200</f>
        <v>vac_flu_na_bin</v>
      </c>
      <c r="O200" t="str">
        <f>"case --"&amp;A200&amp;CHAR(10)&amp;CHAR(10)&amp;"end as "&amp;N200&amp;","</f>
        <v>case --FLUSHOT7
end as vac_flu_na_bin,</v>
      </c>
      <c r="P200" t="s">
        <v>617</v>
      </c>
    </row>
    <row r="201" spans="1:16" x14ac:dyDescent="0.2">
      <c r="A201" t="s">
        <v>618</v>
      </c>
      <c r="D201">
        <v>12</v>
      </c>
      <c r="E201" t="s">
        <v>16</v>
      </c>
      <c r="F201" t="s">
        <v>193</v>
      </c>
      <c r="H201" t="s">
        <v>193</v>
      </c>
      <c r="I201" t="s">
        <v>131</v>
      </c>
      <c r="J201" t="s">
        <v>34</v>
      </c>
      <c r="K201" t="s">
        <v>19</v>
      </c>
      <c r="L201" t="s">
        <v>20</v>
      </c>
      <c r="M201" t="s">
        <v>21</v>
      </c>
      <c r="P201" t="s">
        <v>619</v>
      </c>
    </row>
    <row r="202" spans="1:16" x14ac:dyDescent="0.2">
      <c r="A202" t="s">
        <v>620</v>
      </c>
      <c r="D202">
        <v>148</v>
      </c>
      <c r="E202" t="s">
        <v>27</v>
      </c>
      <c r="F202" t="s">
        <v>118</v>
      </c>
      <c r="G202" t="s">
        <v>119</v>
      </c>
      <c r="H202" t="s">
        <v>621</v>
      </c>
      <c r="I202" t="str">
        <f>LOWER(SUBSTITUTE(H202," ",""))</f>
        <v>fried</v>
      </c>
      <c r="J202" t="s">
        <v>622</v>
      </c>
      <c r="K202" t="s">
        <v>623</v>
      </c>
      <c r="L202" t="s">
        <v>80</v>
      </c>
      <c r="M202" t="s">
        <v>30</v>
      </c>
      <c r="N202" t="str">
        <f t="shared" ref="N202:N210" si="15">G202&amp;"_"&amp;I202&amp;"_"&amp;J202&amp;"_"&amp;M202</f>
        <v>nut_fried_howoften_cont</v>
      </c>
      <c r="O202" t="str">
        <f t="shared" ref="O202:O210" si="16">"case --"&amp;A202&amp;CHAR(10)&amp;CHAR(10)&amp;"end as "&amp;N202&amp;","</f>
        <v>case --FRENCHF1
end as nut_fried_howoften_cont,</v>
      </c>
      <c r="P202" t="s">
        <v>624</v>
      </c>
    </row>
    <row r="203" spans="1:16" x14ac:dyDescent="0.2">
      <c r="A203" t="s">
        <v>625</v>
      </c>
      <c r="D203">
        <v>135</v>
      </c>
      <c r="E203" t="s">
        <v>27</v>
      </c>
      <c r="F203" t="s">
        <v>118</v>
      </c>
      <c r="G203" t="s">
        <v>119</v>
      </c>
      <c r="H203" t="s">
        <v>621</v>
      </c>
      <c r="I203" t="str">
        <f>LOWER(SUBSTITUTE(H203," ",""))</f>
        <v>fried</v>
      </c>
      <c r="J203" t="s">
        <v>626</v>
      </c>
      <c r="K203" t="s">
        <v>35</v>
      </c>
      <c r="L203" t="s">
        <v>24</v>
      </c>
      <c r="M203" t="s">
        <v>30</v>
      </c>
      <c r="N203" t="str">
        <f t="shared" si="15"/>
        <v>nut_fried_intakeperday_cont</v>
      </c>
      <c r="O203" t="str">
        <f t="shared" si="16"/>
        <v>case --FRNCHDA_
end as nut_fried_intakeperday_cont,</v>
      </c>
      <c r="P203" t="s">
        <v>627</v>
      </c>
    </row>
    <row r="204" spans="1:16" x14ac:dyDescent="0.2">
      <c r="A204" t="s">
        <v>628</v>
      </c>
      <c r="D204">
        <v>174</v>
      </c>
      <c r="E204" t="s">
        <v>27</v>
      </c>
      <c r="F204" t="s">
        <v>118</v>
      </c>
      <c r="G204" t="s">
        <v>119</v>
      </c>
      <c r="H204" t="s">
        <v>120</v>
      </c>
      <c r="I204" t="s">
        <v>629</v>
      </c>
      <c r="J204" t="s">
        <v>307</v>
      </c>
      <c r="K204" t="s">
        <v>610</v>
      </c>
      <c r="L204" t="s">
        <v>42</v>
      </c>
      <c r="M204" t="s">
        <v>30</v>
      </c>
      <c r="N204" t="str">
        <f t="shared" si="15"/>
        <v>nut_fruit_howmany_cont</v>
      </c>
      <c r="O204" t="str">
        <f t="shared" si="16"/>
        <v>case --FRUIT2
end as nut_fruit_howmany_cont,</v>
      </c>
      <c r="P204" t="s">
        <v>630</v>
      </c>
    </row>
    <row r="205" spans="1:16" x14ac:dyDescent="0.2">
      <c r="A205" t="s">
        <v>631</v>
      </c>
      <c r="D205">
        <v>141</v>
      </c>
      <c r="E205" t="s">
        <v>27</v>
      </c>
      <c r="F205" t="s">
        <v>118</v>
      </c>
      <c r="G205" t="s">
        <v>119</v>
      </c>
      <c r="H205" t="s">
        <v>120</v>
      </c>
      <c r="I205" t="s">
        <v>632</v>
      </c>
      <c r="J205" t="s">
        <v>307</v>
      </c>
      <c r="K205" t="s">
        <v>35</v>
      </c>
      <c r="L205" t="s">
        <v>80</v>
      </c>
      <c r="M205" t="s">
        <v>30</v>
      </c>
      <c r="N205" t="str">
        <f t="shared" si="15"/>
        <v>nut_Joice_howmany_cont</v>
      </c>
      <c r="O205" t="str">
        <f t="shared" si="16"/>
        <v>case --FRUITJU2
end as nut_Joice_howmany_cont,</v>
      </c>
      <c r="P205" t="s">
        <v>633</v>
      </c>
    </row>
    <row r="206" spans="1:16" x14ac:dyDescent="0.2">
      <c r="A206" t="s">
        <v>634</v>
      </c>
      <c r="D206">
        <v>160</v>
      </c>
      <c r="E206" t="s">
        <v>27</v>
      </c>
      <c r="F206" t="s">
        <v>118</v>
      </c>
      <c r="G206" t="s">
        <v>119</v>
      </c>
      <c r="H206" t="s">
        <v>120</v>
      </c>
      <c r="I206" t="s">
        <v>629</v>
      </c>
      <c r="J206" t="s">
        <v>635</v>
      </c>
      <c r="K206" t="s">
        <v>35</v>
      </c>
      <c r="L206" t="s">
        <v>24</v>
      </c>
      <c r="M206" t="s">
        <v>30</v>
      </c>
      <c r="N206" t="str">
        <f t="shared" si="15"/>
        <v>nut_fruit_timesperday_cont</v>
      </c>
      <c r="O206" t="str">
        <f t="shared" si="16"/>
        <v>case --FRUTDA2_
end as nut_fruit_timesperday_cont,</v>
      </c>
      <c r="P206" t="s">
        <v>636</v>
      </c>
    </row>
    <row r="207" spans="1:16" x14ac:dyDescent="0.2">
      <c r="A207" t="s">
        <v>637</v>
      </c>
      <c r="D207">
        <v>129</v>
      </c>
      <c r="E207" t="s">
        <v>27</v>
      </c>
      <c r="F207" t="s">
        <v>118</v>
      </c>
      <c r="G207" t="s">
        <v>119</v>
      </c>
      <c r="H207" t="s">
        <v>120</v>
      </c>
      <c r="I207" t="s">
        <v>638</v>
      </c>
      <c r="J207" t="s">
        <v>635</v>
      </c>
      <c r="K207" t="s">
        <v>35</v>
      </c>
      <c r="L207" t="s">
        <v>24</v>
      </c>
      <c r="M207" t="s">
        <v>30</v>
      </c>
      <c r="N207" t="str">
        <f t="shared" si="15"/>
        <v>nut_juice_timesperday_cont</v>
      </c>
      <c r="O207" t="str">
        <f t="shared" si="16"/>
        <v>case --FTJUDA2_
end as nut_juice_timesperday_cont,</v>
      </c>
      <c r="P207" t="s">
        <v>639</v>
      </c>
    </row>
    <row r="208" spans="1:16" s="1" customFormat="1" x14ac:dyDescent="0.2">
      <c r="A208" t="s">
        <v>640</v>
      </c>
      <c r="B208"/>
      <c r="C208"/>
      <c r="D208">
        <v>172</v>
      </c>
      <c r="E208" t="s">
        <v>27</v>
      </c>
      <c r="F208" t="s">
        <v>118</v>
      </c>
      <c r="G208" t="s">
        <v>119</v>
      </c>
      <c r="H208" t="s">
        <v>176</v>
      </c>
      <c r="I208" t="str">
        <f>LOWER(SUBSTITUTE(H208," ",""))</f>
        <v>vegetables</v>
      </c>
      <c r="J208" t="s">
        <v>307</v>
      </c>
      <c r="K208" t="s">
        <v>610</v>
      </c>
      <c r="L208" t="s">
        <v>42</v>
      </c>
      <c r="M208" t="s">
        <v>30</v>
      </c>
      <c r="N208" t="str">
        <f t="shared" si="15"/>
        <v>nut_vegetables_howmany_cont</v>
      </c>
      <c r="O208" t="str">
        <f t="shared" si="16"/>
        <v>case --FVGREEN1
end as nut_vegetables_howmany_cont,</v>
      </c>
      <c r="P208" t="s">
        <v>641</v>
      </c>
    </row>
    <row r="209" spans="1:16" x14ac:dyDescent="0.2">
      <c r="A209" t="s">
        <v>642</v>
      </c>
      <c r="C209" t="s">
        <v>27</v>
      </c>
      <c r="D209">
        <v>8</v>
      </c>
      <c r="E209" t="s">
        <v>27</v>
      </c>
      <c r="F209" t="s">
        <v>51</v>
      </c>
      <c r="G209" t="s">
        <v>52</v>
      </c>
      <c r="H209" t="s">
        <v>182</v>
      </c>
      <c r="I209" t="str">
        <f>LOWER(SUBSTITUTE(H209," ",""))</f>
        <v>status</v>
      </c>
      <c r="J209" t="s">
        <v>29</v>
      </c>
      <c r="K209" t="s">
        <v>35</v>
      </c>
      <c r="L209" t="s">
        <v>20</v>
      </c>
      <c r="M209" t="s">
        <v>48</v>
      </c>
      <c r="N209" t="str">
        <f t="shared" si="15"/>
        <v>gh_status_na_cat</v>
      </c>
      <c r="O209" t="str">
        <f t="shared" si="16"/>
        <v>case --GENHLTH
end as gh_status_na_cat,</v>
      </c>
      <c r="P209" t="s">
        <v>643</v>
      </c>
    </row>
    <row r="210" spans="1:16" x14ac:dyDescent="0.2">
      <c r="A210" t="s">
        <v>644</v>
      </c>
      <c r="D210">
        <v>158</v>
      </c>
      <c r="E210" t="s">
        <v>27</v>
      </c>
      <c r="F210" t="s">
        <v>118</v>
      </c>
      <c r="G210" t="s">
        <v>119</v>
      </c>
      <c r="H210" t="s">
        <v>176</v>
      </c>
      <c r="I210" t="str">
        <f>LOWER(SUBSTITUTE(H210," ",""))</f>
        <v>vegetables</v>
      </c>
      <c r="J210" t="s">
        <v>635</v>
      </c>
      <c r="K210" t="s">
        <v>645</v>
      </c>
      <c r="L210" t="s">
        <v>20</v>
      </c>
      <c r="M210" t="s">
        <v>30</v>
      </c>
      <c r="N210" t="str">
        <f t="shared" si="15"/>
        <v>nut_vegetables_timesperday_cont</v>
      </c>
      <c r="O210" t="str">
        <f t="shared" si="16"/>
        <v>case --GRENDA1_
end as nut_vegetables_timesperday_cont,</v>
      </c>
      <c r="P210" t="s">
        <v>646</v>
      </c>
    </row>
    <row r="211" spans="1:16" x14ac:dyDescent="0.2">
      <c r="A211" t="s">
        <v>647</v>
      </c>
      <c r="D211">
        <v>5</v>
      </c>
      <c r="E211" t="s">
        <v>16</v>
      </c>
      <c r="F211" t="s">
        <v>107</v>
      </c>
      <c r="H211" t="s">
        <v>612</v>
      </c>
      <c r="I211" t="s">
        <v>131</v>
      </c>
      <c r="J211" t="s">
        <v>34</v>
      </c>
      <c r="K211" t="s">
        <v>101</v>
      </c>
      <c r="L211" t="s">
        <v>24</v>
      </c>
      <c r="M211" t="s">
        <v>115</v>
      </c>
      <c r="P211" t="s">
        <v>648</v>
      </c>
    </row>
    <row r="212" spans="1:16" x14ac:dyDescent="0.2">
      <c r="A212" t="s">
        <v>649</v>
      </c>
      <c r="D212">
        <v>5</v>
      </c>
      <c r="E212" t="s">
        <v>27</v>
      </c>
      <c r="F212" t="s">
        <v>38</v>
      </c>
      <c r="G212" t="s">
        <v>39</v>
      </c>
      <c r="H212" t="s">
        <v>331</v>
      </c>
      <c r="I212" t="str">
        <f>LOWER(SUBSTITUTE(H212," ",""))</f>
        <v>cancer</v>
      </c>
      <c r="J212" t="s">
        <v>650</v>
      </c>
      <c r="L212" t="s">
        <v>47</v>
      </c>
      <c r="M212" t="s">
        <v>43</v>
      </c>
      <c r="N212" t="str">
        <f>G212&amp;"_"&amp;I212&amp;"_"&amp;J212&amp;"_"&amp;M212</f>
        <v>hc_cancer_hysterectomy_bin</v>
      </c>
      <c r="O212" t="str">
        <f>"case --"&amp;A212&amp;CHAR(10)&amp;CHAR(10)&amp;"end as "&amp;N212&amp;","</f>
        <v>case --HADHYST2
end as hc_cancer_hysterectomy_bin,</v>
      </c>
      <c r="P212" t="s">
        <v>651</v>
      </c>
    </row>
    <row r="213" spans="1:16" x14ac:dyDescent="0.2">
      <c r="A213" t="s">
        <v>652</v>
      </c>
      <c r="D213">
        <v>5</v>
      </c>
      <c r="E213" t="s">
        <v>27</v>
      </c>
      <c r="F213" t="s">
        <v>38</v>
      </c>
      <c r="G213" t="s">
        <v>39</v>
      </c>
      <c r="H213" t="s">
        <v>331</v>
      </c>
      <c r="I213" t="str">
        <f>LOWER(SUBSTITUTE(H213," ",""))</f>
        <v>cancer</v>
      </c>
      <c r="J213" t="s">
        <v>653</v>
      </c>
      <c r="L213" t="s">
        <v>47</v>
      </c>
      <c r="M213" t="s">
        <v>43</v>
      </c>
      <c r="N213" t="str">
        <f>G213&amp;"_"&amp;I213&amp;"_"&amp;J213&amp;"_"&amp;M213</f>
        <v>hc_cancer_mammogram_bin</v>
      </c>
      <c r="O213" t="str">
        <f>"case --"&amp;A213&amp;CHAR(10)&amp;CHAR(10)&amp;"end as "&amp;N213&amp;","</f>
        <v>case --HADMAM
end as hc_cancer_mammogram_bin,</v>
      </c>
      <c r="P213" t="s">
        <v>654</v>
      </c>
    </row>
    <row r="214" spans="1:16" x14ac:dyDescent="0.2">
      <c r="A214" t="s">
        <v>655</v>
      </c>
      <c r="D214">
        <v>5</v>
      </c>
      <c r="E214" t="s">
        <v>27</v>
      </c>
      <c r="F214" t="s">
        <v>38</v>
      </c>
      <c r="G214" t="s">
        <v>39</v>
      </c>
      <c r="H214" t="s">
        <v>331</v>
      </c>
      <c r="I214" t="str">
        <f>LOWER(SUBSTITUTE(H214," ",""))</f>
        <v>cancer</v>
      </c>
      <c r="J214" t="s">
        <v>656</v>
      </c>
      <c r="L214" t="s">
        <v>47</v>
      </c>
      <c r="M214" t="s">
        <v>43</v>
      </c>
      <c r="N214" t="str">
        <f>G214&amp;"_"&amp;I214&amp;"_"&amp;J214&amp;"_"&amp;M214</f>
        <v>hc_cancer_colonoscopy_bin</v>
      </c>
      <c r="O214" t="str">
        <f>"case --"&amp;A214&amp;CHAR(10)&amp;CHAR(10)&amp;"end as "&amp;N214&amp;","</f>
        <v>case --HADSIGM4
end as hc_cancer_colonoscopy_bin,</v>
      </c>
      <c r="P214" t="s">
        <v>657</v>
      </c>
    </row>
    <row r="215" spans="1:16" s="1" customFormat="1" x14ac:dyDescent="0.2">
      <c r="A215" t="s">
        <v>658</v>
      </c>
      <c r="B215"/>
      <c r="C215"/>
      <c r="D215">
        <v>5</v>
      </c>
      <c r="E215" t="s">
        <v>27</v>
      </c>
      <c r="F215" t="s">
        <v>38</v>
      </c>
      <c r="G215" t="s">
        <v>39</v>
      </c>
      <c r="H215" t="s">
        <v>92</v>
      </c>
      <c r="I215" t="str">
        <f>LOWER(SUBSTITUTE(H215," ",""))</f>
        <v>arthritis</v>
      </c>
      <c r="J215" t="s">
        <v>68</v>
      </c>
      <c r="K215"/>
      <c r="L215" t="s">
        <v>47</v>
      </c>
      <c r="M215" t="s">
        <v>43</v>
      </c>
      <c r="N215" t="str">
        <f>G215&amp;"_"&amp;I215&amp;"_"&amp;J215&amp;"_"&amp;M215</f>
        <v>hc_arthritis_condition_bin</v>
      </c>
      <c r="O215" t="str">
        <f>"case --"&amp;A215&amp;CHAR(10)&amp;CHAR(10)&amp;"end as "&amp;N215&amp;","</f>
        <v>case --HAVARTH5
end as hc_arthritis_condition_bin,</v>
      </c>
      <c r="P215" t="s">
        <v>659</v>
      </c>
    </row>
    <row r="216" spans="1:16" x14ac:dyDescent="0.2">
      <c r="A216" t="s">
        <v>660</v>
      </c>
      <c r="D216">
        <v>1</v>
      </c>
      <c r="E216" t="s">
        <v>16</v>
      </c>
      <c r="F216" t="s">
        <v>38</v>
      </c>
      <c r="H216" t="s">
        <v>661</v>
      </c>
      <c r="I216" t="s">
        <v>229</v>
      </c>
      <c r="J216" t="s">
        <v>29</v>
      </c>
      <c r="K216" t="s">
        <v>19</v>
      </c>
      <c r="L216" t="s">
        <v>20</v>
      </c>
      <c r="M216" t="s">
        <v>115</v>
      </c>
      <c r="N216" t="s">
        <v>662</v>
      </c>
      <c r="P216" t="s">
        <v>663</v>
      </c>
    </row>
    <row r="217" spans="1:16" x14ac:dyDescent="0.2">
      <c r="A217" t="s">
        <v>664</v>
      </c>
      <c r="D217">
        <v>5</v>
      </c>
      <c r="E217" t="s">
        <v>27</v>
      </c>
      <c r="F217" t="s">
        <v>38</v>
      </c>
      <c r="G217" t="s">
        <v>39</v>
      </c>
      <c r="H217" t="s">
        <v>243</v>
      </c>
      <c r="I217" t="str">
        <f>LOWER(SUBSTITUTE(H217," ",""))</f>
        <v>hepatitis</v>
      </c>
      <c r="J217" t="s">
        <v>29</v>
      </c>
      <c r="L217" t="s">
        <v>47</v>
      </c>
      <c r="M217" t="s">
        <v>43</v>
      </c>
      <c r="N217" t="str">
        <f>G217&amp;"_"&amp;I217&amp;"_"&amp;J217&amp;"_"&amp;M217</f>
        <v>hc_hepatitis_na_bin</v>
      </c>
      <c r="O217" t="str">
        <f>"case --"&amp;A217&amp;CHAR(10)&amp;CHAR(10)&amp;"end as "&amp;N217&amp;","</f>
        <v>case --HAVEHEPB
end as hc_hepatitis_na_bin,</v>
      </c>
      <c r="P217" t="s">
        <v>665</v>
      </c>
    </row>
    <row r="218" spans="1:16" x14ac:dyDescent="0.2">
      <c r="A218" t="s">
        <v>666</v>
      </c>
      <c r="D218">
        <v>4</v>
      </c>
      <c r="E218" t="s">
        <v>27</v>
      </c>
      <c r="F218" t="s">
        <v>38</v>
      </c>
      <c r="G218" t="s">
        <v>39</v>
      </c>
      <c r="H218" t="s">
        <v>243</v>
      </c>
      <c r="I218" t="str">
        <f>LOWER(SUBSTITUTE(H218," ",""))</f>
        <v>hepatitis</v>
      </c>
      <c r="J218" t="s">
        <v>34</v>
      </c>
      <c r="L218" t="s">
        <v>47</v>
      </c>
      <c r="M218" t="s">
        <v>43</v>
      </c>
      <c r="N218" t="str">
        <f>G218&amp;"_"&amp;I218&amp;"_"&amp;J218&amp;"_"&amp;M218</f>
        <v>hc_hepatitis_test_bin</v>
      </c>
      <c r="O218" t="str">
        <f>"case --"&amp;A218&amp;CHAR(10)&amp;CHAR(10)&amp;"end as "&amp;N218&amp;","</f>
        <v>case --HAVEHEPC
end as hc_hepatitis_test_bin,</v>
      </c>
      <c r="P218" t="s">
        <v>667</v>
      </c>
    </row>
    <row r="219" spans="1:16" x14ac:dyDescent="0.2">
      <c r="A219" t="s">
        <v>668</v>
      </c>
      <c r="D219">
        <v>143</v>
      </c>
      <c r="E219" t="s">
        <v>16</v>
      </c>
      <c r="F219" t="s">
        <v>51</v>
      </c>
      <c r="H219" t="s">
        <v>499</v>
      </c>
      <c r="I219" t="s">
        <v>75</v>
      </c>
      <c r="J219" t="s">
        <v>29</v>
      </c>
      <c r="K219" t="s">
        <v>610</v>
      </c>
      <c r="L219" t="s">
        <v>42</v>
      </c>
      <c r="M219" t="s">
        <v>195</v>
      </c>
      <c r="P219" t="s">
        <v>669</v>
      </c>
    </row>
    <row r="220" spans="1:16" x14ac:dyDescent="0.2">
      <c r="A220" t="s">
        <v>670</v>
      </c>
      <c r="D220">
        <v>33</v>
      </c>
      <c r="E220" t="s">
        <v>27</v>
      </c>
      <c r="F220" t="s">
        <v>17</v>
      </c>
      <c r="G220" t="s">
        <v>28</v>
      </c>
      <c r="H220" t="s">
        <v>671</v>
      </c>
      <c r="I220" t="str">
        <f>LOWER(SUBSTITUTE(H220," ",""))</f>
        <v>household</v>
      </c>
      <c r="J220" t="s">
        <v>29</v>
      </c>
      <c r="K220" t="s">
        <v>55</v>
      </c>
      <c r="L220" t="s">
        <v>80</v>
      </c>
      <c r="M220" t="s">
        <v>30</v>
      </c>
      <c r="N220" t="str">
        <f t="shared" ref="N220:N225" si="17">G220&amp;"_"&amp;I220&amp;"_"&amp;J220&amp;"_"&amp;M220</f>
        <v>dem_household_na_cont</v>
      </c>
      <c r="O220" t="str">
        <f t="shared" ref="O220:O225" si="18">"case --"&amp;A220&amp;CHAR(10)&amp;CHAR(10)&amp;"end as "&amp;N220&amp;","</f>
        <v>case --HHADULT
end as dem_household_na_cont,</v>
      </c>
      <c r="P220" t="s">
        <v>672</v>
      </c>
    </row>
    <row r="221" spans="1:16" x14ac:dyDescent="0.2">
      <c r="A221" t="s">
        <v>673</v>
      </c>
      <c r="D221">
        <v>5</v>
      </c>
      <c r="E221" t="s">
        <v>27</v>
      </c>
      <c r="F221" t="s">
        <v>38</v>
      </c>
      <c r="G221" t="s">
        <v>39</v>
      </c>
      <c r="H221" t="s">
        <v>40</v>
      </c>
      <c r="I221" t="str">
        <f>LOWER(SUBSTITUTE(H221," ",""))</f>
        <v>hiv</v>
      </c>
      <c r="J221" t="s">
        <v>29</v>
      </c>
      <c r="K221" t="s">
        <v>610</v>
      </c>
      <c r="L221" t="s">
        <v>42</v>
      </c>
      <c r="M221" t="s">
        <v>43</v>
      </c>
      <c r="N221" t="str">
        <f t="shared" si="17"/>
        <v>hc_hiv_na_bin</v>
      </c>
      <c r="O221" t="str">
        <f t="shared" si="18"/>
        <v>case --HIVTST7
end as hc_hiv_na_bin,</v>
      </c>
      <c r="P221" t="s">
        <v>674</v>
      </c>
    </row>
    <row r="222" spans="1:16" x14ac:dyDescent="0.2">
      <c r="A222" t="s">
        <v>675</v>
      </c>
      <c r="D222">
        <v>489</v>
      </c>
      <c r="E222" t="s">
        <v>27</v>
      </c>
      <c r="F222" t="s">
        <v>38</v>
      </c>
      <c r="G222" t="s">
        <v>39</v>
      </c>
      <c r="H222" t="s">
        <v>676</v>
      </c>
      <c r="I222" t="str">
        <f>LOWER(SUBSTITUTE(H222," ",""))</f>
        <v>hiv</v>
      </c>
      <c r="J222" t="s">
        <v>34</v>
      </c>
      <c r="K222" t="s">
        <v>101</v>
      </c>
      <c r="L222" t="s">
        <v>24</v>
      </c>
      <c r="M222" t="s">
        <v>30</v>
      </c>
      <c r="N222" t="str">
        <f t="shared" si="17"/>
        <v>hc_hiv_test_cont</v>
      </c>
      <c r="O222" t="str">
        <f t="shared" si="18"/>
        <v>case --HIVTSTD3
end as hc_hiv_test_cont,</v>
      </c>
      <c r="P222" t="s">
        <v>677</v>
      </c>
    </row>
    <row r="223" spans="1:16" s="1" customFormat="1" x14ac:dyDescent="0.2">
      <c r="A223" t="s">
        <v>678</v>
      </c>
      <c r="B223"/>
      <c r="C223"/>
      <c r="D223">
        <v>5</v>
      </c>
      <c r="E223" t="s">
        <v>27</v>
      </c>
      <c r="F223" t="s">
        <v>38</v>
      </c>
      <c r="G223" t="s">
        <v>39</v>
      </c>
      <c r="H223" t="s">
        <v>67</v>
      </c>
      <c r="I223" t="str">
        <f>LOWER(SUBSTITUTE(H223," ",""))</f>
        <v>cvd</v>
      </c>
      <c r="J223" t="s">
        <v>679</v>
      </c>
      <c r="K223"/>
      <c r="L223" t="s">
        <v>47</v>
      </c>
      <c r="M223" t="s">
        <v>43</v>
      </c>
      <c r="N223" t="str">
        <f t="shared" si="17"/>
        <v>hc_cvd_toldcheckbp_bin</v>
      </c>
      <c r="O223" t="str">
        <f t="shared" si="18"/>
        <v>case --HOMBPCHK
end as hc_cvd_toldcheckbp_bin,</v>
      </c>
      <c r="P223" t="s">
        <v>680</v>
      </c>
    </row>
    <row r="224" spans="1:16" x14ac:dyDescent="0.2">
      <c r="A224" t="s">
        <v>681</v>
      </c>
      <c r="D224">
        <v>5</v>
      </c>
      <c r="E224" t="s">
        <v>27</v>
      </c>
      <c r="F224" t="s">
        <v>38</v>
      </c>
      <c r="G224" t="s">
        <v>39</v>
      </c>
      <c r="H224" t="s">
        <v>67</v>
      </c>
      <c r="I224" t="s">
        <v>67</v>
      </c>
      <c r="J224" t="s">
        <v>682</v>
      </c>
      <c r="L224" t="s">
        <v>47</v>
      </c>
      <c r="M224" t="s">
        <v>43</v>
      </c>
      <c r="N224" t="str">
        <f t="shared" si="17"/>
        <v>hc_cvd_homecheckbp_bin</v>
      </c>
      <c r="O224" t="str">
        <f t="shared" si="18"/>
        <v>case --HOMRGCHK
end as hc_cvd_homecheckbp_bin,</v>
      </c>
      <c r="P224" t="s">
        <v>683</v>
      </c>
    </row>
    <row r="225" spans="1:16" x14ac:dyDescent="0.2">
      <c r="A225" t="s">
        <v>684</v>
      </c>
      <c r="D225">
        <v>8</v>
      </c>
      <c r="E225" t="s">
        <v>27</v>
      </c>
      <c r="F225" t="s">
        <v>38</v>
      </c>
      <c r="G225" t="s">
        <v>39</v>
      </c>
      <c r="H225" t="s">
        <v>331</v>
      </c>
      <c r="I225" t="str">
        <f>LOWER(SUBSTITUTE(H225," ",""))</f>
        <v>cancer</v>
      </c>
      <c r="J225" t="s">
        <v>685</v>
      </c>
      <c r="K225" t="s">
        <v>19</v>
      </c>
      <c r="L225" t="s">
        <v>20</v>
      </c>
      <c r="M225" t="s">
        <v>48</v>
      </c>
      <c r="N225" t="str">
        <f t="shared" si="17"/>
        <v>hc_cancer_lastmammogram_cat</v>
      </c>
      <c r="O225" t="str">
        <f t="shared" si="18"/>
        <v>case --HOWLONG
end as hc_cancer_lastmammogram_cat,</v>
      </c>
      <c r="P225" t="s">
        <v>686</v>
      </c>
    </row>
    <row r="226" spans="1:16" x14ac:dyDescent="0.2">
      <c r="A226" t="s">
        <v>687</v>
      </c>
      <c r="D226">
        <v>6</v>
      </c>
      <c r="E226" t="s">
        <v>16</v>
      </c>
      <c r="F226" t="s">
        <v>113</v>
      </c>
      <c r="H226" t="s">
        <v>688</v>
      </c>
      <c r="J226" t="s">
        <v>5</v>
      </c>
      <c r="K226" t="s">
        <v>610</v>
      </c>
      <c r="L226" t="s">
        <v>42</v>
      </c>
      <c r="M226" t="s">
        <v>21</v>
      </c>
      <c r="P226" t="s">
        <v>689</v>
      </c>
    </row>
    <row r="227" spans="1:16" x14ac:dyDescent="0.2">
      <c r="A227" t="s">
        <v>690</v>
      </c>
      <c r="C227" t="s">
        <v>27</v>
      </c>
      <c r="D227">
        <v>6</v>
      </c>
      <c r="E227" t="s">
        <v>27</v>
      </c>
      <c r="F227" t="s">
        <v>113</v>
      </c>
      <c r="G227" t="s">
        <v>186</v>
      </c>
      <c r="H227" t="s">
        <v>688</v>
      </c>
      <c r="I227" t="str">
        <f>LOWER(SUBSTITUTE(H227," ",""))</f>
        <v>hpv</v>
      </c>
      <c r="J227" t="s">
        <v>29</v>
      </c>
      <c r="K227" t="s">
        <v>472</v>
      </c>
      <c r="L227" t="s">
        <v>24</v>
      </c>
      <c r="M227" t="s">
        <v>43</v>
      </c>
      <c r="N227" t="str">
        <f>G227&amp;"_"&amp;I227&amp;"_"&amp;J227&amp;"_"&amp;M227</f>
        <v>vac_hpv_na_bin</v>
      </c>
      <c r="O227" t="str">
        <f>"case --"&amp;A227&amp;CHAR(10)&amp;CHAR(10)&amp;"end as "&amp;N227&amp;","</f>
        <v>case --HPVADVC4
end as vac_hpv_na_bin,</v>
      </c>
      <c r="P227" t="s">
        <v>691</v>
      </c>
    </row>
    <row r="228" spans="1:16" x14ac:dyDescent="0.2">
      <c r="A228" t="s">
        <v>692</v>
      </c>
      <c r="D228">
        <v>58</v>
      </c>
      <c r="E228" t="s">
        <v>27</v>
      </c>
      <c r="F228" t="s">
        <v>51</v>
      </c>
      <c r="G228" t="s">
        <v>52</v>
      </c>
      <c r="H228" t="s">
        <v>499</v>
      </c>
      <c r="I228" t="str">
        <f>LOWER(SUBSTITUTE(H228," ",""))</f>
        <v>height</v>
      </c>
      <c r="J228" t="s">
        <v>29</v>
      </c>
      <c r="K228" t="s">
        <v>693</v>
      </c>
      <c r="L228" t="s">
        <v>20</v>
      </c>
      <c r="M228" t="s">
        <v>30</v>
      </c>
      <c r="N228" t="str">
        <f>G228&amp;"_"&amp;I228&amp;"_"&amp;J228&amp;"_"&amp;M228</f>
        <v>gh_height_na_cont</v>
      </c>
      <c r="O228" t="str">
        <f>"case --"&amp;A228&amp;CHAR(10)&amp;CHAR(10)&amp;"end as "&amp;N228&amp;","</f>
        <v>case --HTIN4
end as gh_height_na_cont,</v>
      </c>
      <c r="P228" t="s">
        <v>694</v>
      </c>
    </row>
    <row r="229" spans="1:16" x14ac:dyDescent="0.2">
      <c r="A229" t="s">
        <v>695</v>
      </c>
      <c r="D229">
        <v>111</v>
      </c>
      <c r="E229" t="s">
        <v>16</v>
      </c>
      <c r="F229" t="s">
        <v>51</v>
      </c>
      <c r="H229" t="s">
        <v>499</v>
      </c>
      <c r="J229" t="s">
        <v>696</v>
      </c>
      <c r="K229" t="s">
        <v>697</v>
      </c>
      <c r="L229" t="s">
        <v>20</v>
      </c>
      <c r="M229" t="s">
        <v>195</v>
      </c>
      <c r="P229" t="s">
        <v>698</v>
      </c>
    </row>
    <row r="230" spans="1:16" x14ac:dyDescent="0.2">
      <c r="A230" t="s">
        <v>699</v>
      </c>
      <c r="D230">
        <v>420</v>
      </c>
      <c r="E230" t="s">
        <v>16</v>
      </c>
      <c r="F230" t="s">
        <v>193</v>
      </c>
      <c r="H230" t="s">
        <v>193</v>
      </c>
      <c r="J230" t="s">
        <v>193</v>
      </c>
      <c r="M230" t="s">
        <v>195</v>
      </c>
    </row>
    <row r="231" spans="1:16" s="1" customFormat="1" x14ac:dyDescent="0.2">
      <c r="A231" t="s">
        <v>700</v>
      </c>
      <c r="B231"/>
      <c r="C231"/>
      <c r="D231">
        <v>31</v>
      </c>
      <c r="E231" t="s">
        <v>16</v>
      </c>
      <c r="F231" t="s">
        <v>193</v>
      </c>
      <c r="G231"/>
      <c r="H231" t="s">
        <v>193</v>
      </c>
      <c r="I231"/>
      <c r="J231" t="s">
        <v>193</v>
      </c>
      <c r="K231"/>
      <c r="L231"/>
      <c r="M231" t="s">
        <v>195</v>
      </c>
      <c r="N231"/>
      <c r="O231"/>
      <c r="P231"/>
    </row>
    <row r="232" spans="1:16" x14ac:dyDescent="0.2">
      <c r="A232" t="s">
        <v>701</v>
      </c>
      <c r="D232">
        <v>15</v>
      </c>
      <c r="E232" t="s">
        <v>16</v>
      </c>
      <c r="F232" t="s">
        <v>113</v>
      </c>
      <c r="H232" t="s">
        <v>573</v>
      </c>
      <c r="J232" t="s">
        <v>5</v>
      </c>
      <c r="K232" t="s">
        <v>101</v>
      </c>
      <c r="L232" t="s">
        <v>24</v>
      </c>
      <c r="M232" t="s">
        <v>21</v>
      </c>
      <c r="P232" t="s">
        <v>702</v>
      </c>
    </row>
    <row r="233" spans="1:16" s="1" customFormat="1" x14ac:dyDescent="0.2">
      <c r="A233" t="s">
        <v>703</v>
      </c>
      <c r="B233"/>
      <c r="C233"/>
      <c r="D233">
        <v>12</v>
      </c>
      <c r="E233" t="s">
        <v>16</v>
      </c>
      <c r="F233" t="s">
        <v>193</v>
      </c>
      <c r="G233"/>
      <c r="H233" t="s">
        <v>193</v>
      </c>
      <c r="I233"/>
      <c r="J233" t="s">
        <v>193</v>
      </c>
      <c r="K233"/>
      <c r="L233"/>
      <c r="M233" t="s">
        <v>21</v>
      </c>
      <c r="N233"/>
      <c r="O233"/>
      <c r="P233"/>
    </row>
    <row r="234" spans="1:16" x14ac:dyDescent="0.2">
      <c r="A234" t="s">
        <v>704</v>
      </c>
      <c r="C234" t="s">
        <v>27</v>
      </c>
      <c r="D234">
        <v>14</v>
      </c>
      <c r="E234" t="s">
        <v>27</v>
      </c>
      <c r="F234" t="s">
        <v>107</v>
      </c>
      <c r="G234" t="s">
        <v>108</v>
      </c>
      <c r="H234" t="s">
        <v>147</v>
      </c>
      <c r="I234" t="str">
        <f>LOWER(SUBSTITUTE(H234," ",""))</f>
        <v>income</v>
      </c>
      <c r="J234" t="s">
        <v>29</v>
      </c>
      <c r="K234" t="s">
        <v>610</v>
      </c>
      <c r="L234" t="s">
        <v>42</v>
      </c>
      <c r="M234" t="s">
        <v>48</v>
      </c>
      <c r="N234" t="str">
        <f>G234&amp;"_"&amp;I234&amp;"_"&amp;J234&amp;"_"&amp;M234</f>
        <v>ss_income_na_cat</v>
      </c>
      <c r="O234" t="str">
        <f>"case --"&amp;A234&amp;CHAR(10)&amp;CHAR(10)&amp;"end as "&amp;N234&amp;","</f>
        <v>case --INCOME3
end as ss_income_na_cat,</v>
      </c>
      <c r="P234" t="s">
        <v>705</v>
      </c>
    </row>
    <row r="235" spans="1:16" x14ac:dyDescent="0.2">
      <c r="A235" t="s">
        <v>706</v>
      </c>
      <c r="D235">
        <v>5</v>
      </c>
      <c r="E235" t="s">
        <v>27</v>
      </c>
      <c r="F235" t="s">
        <v>38</v>
      </c>
      <c r="G235" t="s">
        <v>39</v>
      </c>
      <c r="H235" t="s">
        <v>127</v>
      </c>
      <c r="I235" t="str">
        <f>LOWER(SUBSTITUTE(H235," ",""))</f>
        <v>diabetes</v>
      </c>
      <c r="J235" t="s">
        <v>128</v>
      </c>
      <c r="L235" t="s">
        <v>47</v>
      </c>
      <c r="M235" t="s">
        <v>43</v>
      </c>
      <c r="N235" t="str">
        <f>G235&amp;"_"&amp;I235&amp;"_"&amp;J235&amp;"_"&amp;M235</f>
        <v>hc_diabetes_treatment_bin</v>
      </c>
      <c r="O235" t="str">
        <f>"case --"&amp;A235&amp;CHAR(10)&amp;CHAR(10)&amp;"end as "&amp;N235&amp;","</f>
        <v>case --INSULIN1
end as hc_diabetes_treatment_bin,</v>
      </c>
      <c r="P235" t="s">
        <v>707</v>
      </c>
    </row>
    <row r="236" spans="1:16" x14ac:dyDescent="0.2">
      <c r="A236" t="s">
        <v>708</v>
      </c>
      <c r="D236">
        <v>2</v>
      </c>
      <c r="E236" t="s">
        <v>16</v>
      </c>
      <c r="F236" t="s">
        <v>193</v>
      </c>
      <c r="H236" t="s">
        <v>193</v>
      </c>
      <c r="J236" t="s">
        <v>193</v>
      </c>
      <c r="M236" t="s">
        <v>21</v>
      </c>
    </row>
    <row r="237" spans="1:16" x14ac:dyDescent="0.2">
      <c r="A237" t="s">
        <v>709</v>
      </c>
      <c r="D237">
        <v>14</v>
      </c>
      <c r="E237" t="s">
        <v>27</v>
      </c>
      <c r="F237" t="s">
        <v>38</v>
      </c>
      <c r="G237" t="s">
        <v>39</v>
      </c>
      <c r="H237" t="s">
        <v>92</v>
      </c>
      <c r="I237" t="str">
        <f>LOWER(SUBSTITUTE(H237," ",""))</f>
        <v>arthritis</v>
      </c>
      <c r="J237" t="s">
        <v>100</v>
      </c>
      <c r="K237" t="s">
        <v>55</v>
      </c>
      <c r="L237" t="s">
        <v>80</v>
      </c>
      <c r="M237" t="s">
        <v>48</v>
      </c>
      <c r="N237" t="str">
        <f>G237&amp;"_"&amp;I237&amp;"_"&amp;J237&amp;"_"&amp;M237</f>
        <v>hc_arthritis_impact_cat</v>
      </c>
      <c r="O237" t="str">
        <f>"case --"&amp;A237&amp;CHAR(10)&amp;CHAR(10)&amp;"end as "&amp;N237&amp;","</f>
        <v>case --JOINPAI2
end as hc_arthritis_impact_cat,</v>
      </c>
      <c r="P237" t="s">
        <v>710</v>
      </c>
    </row>
    <row r="238" spans="1:16" x14ac:dyDescent="0.2">
      <c r="A238" t="s">
        <v>711</v>
      </c>
      <c r="D238">
        <v>3</v>
      </c>
      <c r="E238" t="s">
        <v>16</v>
      </c>
      <c r="F238" t="s">
        <v>74</v>
      </c>
      <c r="H238" t="s">
        <v>74</v>
      </c>
      <c r="J238" t="s">
        <v>74</v>
      </c>
      <c r="K238" t="s">
        <v>101</v>
      </c>
      <c r="L238" t="s">
        <v>24</v>
      </c>
      <c r="M238" t="s">
        <v>21</v>
      </c>
      <c r="P238" t="s">
        <v>383</v>
      </c>
    </row>
    <row r="239" spans="1:16" x14ac:dyDescent="0.2">
      <c r="A239" t="s">
        <v>712</v>
      </c>
      <c r="D239">
        <v>5</v>
      </c>
      <c r="E239" t="s">
        <v>16</v>
      </c>
      <c r="F239" t="s">
        <v>74</v>
      </c>
      <c r="H239" t="s">
        <v>74</v>
      </c>
      <c r="J239" t="s">
        <v>74</v>
      </c>
      <c r="K239" t="s">
        <v>55</v>
      </c>
      <c r="L239" t="s">
        <v>80</v>
      </c>
      <c r="M239" t="s">
        <v>21</v>
      </c>
      <c r="P239" t="s">
        <v>713</v>
      </c>
    </row>
    <row r="240" spans="1:16" x14ac:dyDescent="0.2">
      <c r="A240" t="s">
        <v>714</v>
      </c>
      <c r="D240">
        <v>5</v>
      </c>
      <c r="E240" t="s">
        <v>16</v>
      </c>
      <c r="F240" t="s">
        <v>17</v>
      </c>
      <c r="H240" t="s">
        <v>229</v>
      </c>
      <c r="J240" t="s">
        <v>5</v>
      </c>
      <c r="K240" t="s">
        <v>19</v>
      </c>
      <c r="L240" t="s">
        <v>80</v>
      </c>
      <c r="M240" t="s">
        <v>21</v>
      </c>
      <c r="P240" t="s">
        <v>715</v>
      </c>
    </row>
    <row r="241" spans="1:16" x14ac:dyDescent="0.2">
      <c r="A241" t="s">
        <v>716</v>
      </c>
      <c r="D241">
        <v>8</v>
      </c>
      <c r="E241" t="s">
        <v>27</v>
      </c>
      <c r="F241" t="s">
        <v>38</v>
      </c>
      <c r="G241" t="s">
        <v>39</v>
      </c>
      <c r="H241" t="s">
        <v>331</v>
      </c>
      <c r="I241" t="str">
        <f>LOWER(SUBSTITUTE(H241," ",""))</f>
        <v>cancer</v>
      </c>
      <c r="J241" t="s">
        <v>717</v>
      </c>
      <c r="K241" t="s">
        <v>19</v>
      </c>
      <c r="L241" t="s">
        <v>20</v>
      </c>
      <c r="M241" t="s">
        <v>48</v>
      </c>
      <c r="N241" t="str">
        <f>G241&amp;"_"&amp;I241&amp;"_"&amp;J241&amp;"_"&amp;M241</f>
        <v>hc_cancer_lastcolonoscopy_cat</v>
      </c>
      <c r="O241" t="str">
        <f>"case --"&amp;A241&amp;CHAR(10)&amp;CHAR(10)&amp;"end as "&amp;N241&amp;","</f>
        <v>case --LASTSIG4
end as hc_cancer_lastcolonoscopy_cat,</v>
      </c>
      <c r="P241" t="s">
        <v>718</v>
      </c>
    </row>
    <row r="242" spans="1:16" x14ac:dyDescent="0.2">
      <c r="A242" t="s">
        <v>719</v>
      </c>
      <c r="D242">
        <v>11</v>
      </c>
      <c r="E242" t="s">
        <v>27</v>
      </c>
      <c r="F242" t="s">
        <v>86</v>
      </c>
      <c r="G242" t="s">
        <v>87</v>
      </c>
      <c r="H242" t="s">
        <v>88</v>
      </c>
      <c r="I242" t="str">
        <f>LOWER(SUBSTITUTE(H242," ",""))</f>
        <v>smoking</v>
      </c>
      <c r="J242" t="s">
        <v>720</v>
      </c>
      <c r="K242" t="s">
        <v>35</v>
      </c>
      <c r="L242" t="s">
        <v>24</v>
      </c>
      <c r="M242" t="s">
        <v>48</v>
      </c>
      <c r="N242" t="str">
        <f>G242&amp;"_"&amp;I242&amp;"_"&amp;J242&amp;"_"&amp;M242</f>
        <v>sh_smoking_lastused_cat</v>
      </c>
      <c r="O242" t="str">
        <f>"case --"&amp;A242&amp;CHAR(10)&amp;CHAR(10)&amp;"end as "&amp;N242&amp;","</f>
        <v>case --LASTSMK2
end as sh_smoking_lastused_cat,</v>
      </c>
      <c r="P242" t="s">
        <v>721</v>
      </c>
    </row>
    <row r="243" spans="1:16" x14ac:dyDescent="0.2">
      <c r="A243" t="s">
        <v>722</v>
      </c>
      <c r="D243">
        <v>6</v>
      </c>
      <c r="E243" t="s">
        <v>27</v>
      </c>
      <c r="F243" t="s">
        <v>38</v>
      </c>
      <c r="G243" t="s">
        <v>39</v>
      </c>
      <c r="H243" t="s">
        <v>331</v>
      </c>
      <c r="I243" t="str">
        <f>LOWER(SUBSTITUTE(H243," ",""))</f>
        <v>cancer</v>
      </c>
      <c r="J243" t="s">
        <v>34</v>
      </c>
      <c r="L243" t="s">
        <v>47</v>
      </c>
      <c r="M243" t="s">
        <v>48</v>
      </c>
      <c r="N243" t="str">
        <f>G243&amp;"_"&amp;I243&amp;"_"&amp;J243&amp;"_"&amp;M243</f>
        <v>hc_cancer_test_cat</v>
      </c>
      <c r="O243" t="str">
        <f>"case --"&amp;A243&amp;CHAR(10)&amp;CHAR(10)&amp;"end as "&amp;N243&amp;","</f>
        <v>case --LCSCTSCN
end as hc_cancer_test_cat,</v>
      </c>
      <c r="P243" t="s">
        <v>723</v>
      </c>
    </row>
    <row r="244" spans="1:16" x14ac:dyDescent="0.2">
      <c r="A244" t="s">
        <v>724</v>
      </c>
      <c r="D244">
        <v>60</v>
      </c>
      <c r="E244" t="s">
        <v>16</v>
      </c>
      <c r="F244" t="s">
        <v>86</v>
      </c>
      <c r="H244" t="s">
        <v>88</v>
      </c>
      <c r="J244" t="s">
        <v>696</v>
      </c>
      <c r="K244" t="s">
        <v>19</v>
      </c>
      <c r="L244" t="s">
        <v>24</v>
      </c>
      <c r="M244" t="s">
        <v>195</v>
      </c>
      <c r="P244" t="s">
        <v>725</v>
      </c>
    </row>
    <row r="245" spans="1:16" x14ac:dyDescent="0.2">
      <c r="A245" t="s">
        <v>726</v>
      </c>
      <c r="D245">
        <v>93</v>
      </c>
      <c r="E245" t="s">
        <v>16</v>
      </c>
      <c r="F245" t="s">
        <v>86</v>
      </c>
      <c r="H245" t="s">
        <v>88</v>
      </c>
      <c r="J245" t="s">
        <v>696</v>
      </c>
      <c r="K245" t="s">
        <v>19</v>
      </c>
      <c r="L245" t="s">
        <v>24</v>
      </c>
      <c r="M245" t="s">
        <v>195</v>
      </c>
      <c r="P245" t="s">
        <v>727</v>
      </c>
    </row>
    <row r="246" spans="1:16" x14ac:dyDescent="0.2">
      <c r="A246" t="s">
        <v>728</v>
      </c>
      <c r="D246">
        <v>65</v>
      </c>
      <c r="E246" t="s">
        <v>16</v>
      </c>
      <c r="F246" t="s">
        <v>86</v>
      </c>
      <c r="H246" t="s">
        <v>88</v>
      </c>
      <c r="J246" t="s">
        <v>696</v>
      </c>
      <c r="K246" t="s">
        <v>268</v>
      </c>
      <c r="L246" t="s">
        <v>80</v>
      </c>
      <c r="M246" t="s">
        <v>195</v>
      </c>
      <c r="P246" t="s">
        <v>729</v>
      </c>
    </row>
    <row r="247" spans="1:16" x14ac:dyDescent="0.2">
      <c r="A247" t="s">
        <v>730</v>
      </c>
      <c r="D247">
        <v>5</v>
      </c>
      <c r="E247" t="s">
        <v>27</v>
      </c>
      <c r="F247" t="s">
        <v>38</v>
      </c>
      <c r="G247" t="s">
        <v>39</v>
      </c>
      <c r="H247" t="s">
        <v>92</v>
      </c>
      <c r="I247" t="str">
        <f>LOWER(SUBSTITUTE(H247," ",""))</f>
        <v>arthritis</v>
      </c>
      <c r="J247" t="s">
        <v>100</v>
      </c>
      <c r="K247" t="s">
        <v>55</v>
      </c>
      <c r="L247" t="s">
        <v>80</v>
      </c>
      <c r="M247" t="s">
        <v>43</v>
      </c>
      <c r="N247" t="str">
        <f>G247&amp;"_"&amp;I247&amp;"_"&amp;J247&amp;"_"&amp;M247</f>
        <v>hc_arthritis_impact_bin</v>
      </c>
      <c r="O247" t="str">
        <f>"case --"&amp;A247&amp;CHAR(10)&amp;CHAR(10)&amp;"end as "&amp;N247&amp;","</f>
        <v>case --LMTJOIN3
end as hc_arthritis_impact_bin,</v>
      </c>
      <c r="P247" t="s">
        <v>731</v>
      </c>
    </row>
    <row r="248" spans="1:16" x14ac:dyDescent="0.2">
      <c r="A248" t="s">
        <v>732</v>
      </c>
      <c r="D248">
        <v>5</v>
      </c>
      <c r="E248" t="s">
        <v>16</v>
      </c>
      <c r="F248" t="s">
        <v>107</v>
      </c>
      <c r="H248" t="s">
        <v>612</v>
      </c>
      <c r="J248" t="s">
        <v>5</v>
      </c>
      <c r="K248" t="s">
        <v>101</v>
      </c>
      <c r="L248" t="s">
        <v>24</v>
      </c>
      <c r="M248" t="s">
        <v>115</v>
      </c>
      <c r="P248" t="s">
        <v>733</v>
      </c>
    </row>
    <row r="249" spans="1:16" x14ac:dyDescent="0.2">
      <c r="A249" t="s">
        <v>734</v>
      </c>
      <c r="C249" t="s">
        <v>27</v>
      </c>
      <c r="D249">
        <v>34</v>
      </c>
      <c r="E249" t="s">
        <v>27</v>
      </c>
      <c r="F249" t="s">
        <v>86</v>
      </c>
      <c r="G249" t="s">
        <v>87</v>
      </c>
      <c r="H249" t="s">
        <v>735</v>
      </c>
      <c r="I249" t="str">
        <f>LOWER(SUBSTITUTE(H249," ",""))</f>
        <v>marijuana</v>
      </c>
      <c r="J249" t="s">
        <v>29</v>
      </c>
      <c r="K249" t="s">
        <v>736</v>
      </c>
      <c r="L249" t="s">
        <v>20</v>
      </c>
      <c r="M249" t="s">
        <v>30</v>
      </c>
      <c r="N249" t="str">
        <f>G249&amp;"_"&amp;I249&amp;"_"&amp;J249&amp;"_"&amp;M249</f>
        <v>sh_marijuana_na_cont</v>
      </c>
      <c r="O249" t="str">
        <f>"case --"&amp;A249&amp;CHAR(10)&amp;CHAR(10)&amp;"end as "&amp;N249&amp;","</f>
        <v>case --MARIJAN1
end as sh_marijuana_na_cont,</v>
      </c>
      <c r="P249" t="s">
        <v>737</v>
      </c>
    </row>
    <row r="250" spans="1:16" x14ac:dyDescent="0.2">
      <c r="A250" t="s">
        <v>738</v>
      </c>
      <c r="D250">
        <v>8</v>
      </c>
      <c r="E250" t="s">
        <v>27</v>
      </c>
      <c r="F250" t="s">
        <v>17</v>
      </c>
      <c r="G250" t="s">
        <v>28</v>
      </c>
      <c r="H250" t="s">
        <v>739</v>
      </c>
      <c r="I250" t="str">
        <f>LOWER(SUBSTITUTE(H250," ",""))</f>
        <v>maritalstatus</v>
      </c>
      <c r="J250" t="s">
        <v>29</v>
      </c>
      <c r="K250" t="s">
        <v>610</v>
      </c>
      <c r="L250" t="s">
        <v>42</v>
      </c>
      <c r="M250" t="s">
        <v>48</v>
      </c>
      <c r="N250" t="str">
        <f>G250&amp;"_"&amp;I250&amp;"_"&amp;J250&amp;"_"&amp;M250</f>
        <v>dem_maritalstatus_na_cat</v>
      </c>
      <c r="O250" t="str">
        <f>"case --"&amp;A250&amp;CHAR(10)&amp;CHAR(10)&amp;"end as "&amp;N250&amp;","</f>
        <v>case --MARITAL
end as dem_maritalstatus_na_cat,</v>
      </c>
      <c r="P250" t="s">
        <v>740</v>
      </c>
    </row>
    <row r="251" spans="1:16" x14ac:dyDescent="0.2">
      <c r="A251" t="s">
        <v>741</v>
      </c>
      <c r="D251">
        <v>62</v>
      </c>
      <c r="E251" t="s">
        <v>16</v>
      </c>
      <c r="F251" t="s">
        <v>86</v>
      </c>
      <c r="H251" t="s">
        <v>96</v>
      </c>
      <c r="J251" t="s">
        <v>696</v>
      </c>
      <c r="K251" t="s">
        <v>55</v>
      </c>
      <c r="L251" t="s">
        <v>80</v>
      </c>
      <c r="M251" t="s">
        <v>195</v>
      </c>
      <c r="P251" t="s">
        <v>742</v>
      </c>
    </row>
    <row r="252" spans="1:16" x14ac:dyDescent="0.2">
      <c r="A252" t="s">
        <v>743</v>
      </c>
      <c r="D252">
        <v>5</v>
      </c>
      <c r="E252" t="s">
        <v>27</v>
      </c>
      <c r="F252" t="s">
        <v>107</v>
      </c>
      <c r="G252" t="s">
        <v>108</v>
      </c>
      <c r="H252" t="s">
        <v>744</v>
      </c>
      <c r="I252" t="str">
        <f>LOWER(SUBSTITUTE(H252," ",""))</f>
        <v>cost</v>
      </c>
      <c r="J252" t="s">
        <v>29</v>
      </c>
      <c r="K252" t="s">
        <v>610</v>
      </c>
      <c r="L252" t="s">
        <v>42</v>
      </c>
      <c r="M252" t="s">
        <v>43</v>
      </c>
      <c r="N252" t="str">
        <f>G252&amp;"_"&amp;I252&amp;"_"&amp;J252&amp;"_"&amp;M252</f>
        <v>ss_cost_na_bin</v>
      </c>
      <c r="O252" t="str">
        <f>"case --"&amp;A252&amp;CHAR(10)&amp;CHAR(10)&amp;"end as "&amp;N252&amp;","</f>
        <v>case --MEDCOST1
end as ss_cost_na_bin,</v>
      </c>
      <c r="P252" t="s">
        <v>745</v>
      </c>
    </row>
    <row r="253" spans="1:16" x14ac:dyDescent="0.2">
      <c r="A253" t="s">
        <v>746</v>
      </c>
      <c r="D253">
        <v>3</v>
      </c>
      <c r="E253" t="s">
        <v>27</v>
      </c>
      <c r="F253" t="s">
        <v>38</v>
      </c>
      <c r="G253" t="s">
        <v>39</v>
      </c>
      <c r="H253" t="s">
        <v>243</v>
      </c>
      <c r="I253" t="str">
        <f>LOWER(SUBSTITUTE(H253," ",""))</f>
        <v>hepatitis</v>
      </c>
      <c r="J253" t="s">
        <v>747</v>
      </c>
      <c r="K253" t="s">
        <v>101</v>
      </c>
      <c r="L253" t="s">
        <v>24</v>
      </c>
      <c r="M253" t="s">
        <v>43</v>
      </c>
      <c r="N253" t="str">
        <f>G253&amp;"_"&amp;I253&amp;"_"&amp;J253&amp;"_"&amp;M253</f>
        <v>hc_hepatitis_currentmedicine_bin</v>
      </c>
      <c r="O253" t="str">
        <f>"case --"&amp;A253&amp;CHAR(10)&amp;CHAR(10)&amp;"end as "&amp;N253&amp;","</f>
        <v>case --MEDSHEPB
end as hc_hepatitis_currentmedicine_bin,</v>
      </c>
      <c r="P253" t="s">
        <v>748</v>
      </c>
    </row>
    <row r="254" spans="1:16" ht="32" x14ac:dyDescent="0.2">
      <c r="A254" t="s">
        <v>749</v>
      </c>
      <c r="D254">
        <v>34</v>
      </c>
      <c r="E254" t="s">
        <v>27</v>
      </c>
      <c r="F254" t="s">
        <v>38</v>
      </c>
      <c r="G254" t="s">
        <v>39</v>
      </c>
      <c r="H254" t="s">
        <v>163</v>
      </c>
      <c r="I254" t="str">
        <f>LOWER(SUBSTITUTE(H254," ",""))</f>
        <v>mental</v>
      </c>
      <c r="J254" t="s">
        <v>100</v>
      </c>
      <c r="K254" t="s">
        <v>35</v>
      </c>
      <c r="L254" t="s">
        <v>24</v>
      </c>
      <c r="M254" t="s">
        <v>30</v>
      </c>
      <c r="N254" t="str">
        <f>G254&amp;"_"&amp;I254&amp;"_"&amp;J254&amp;"_"&amp;M254</f>
        <v>hc_mental_impact_cont</v>
      </c>
      <c r="O254" t="str">
        <f>"case --"&amp;A254&amp;CHAR(10)&amp;CHAR(10)&amp;"end as "&amp;N254&amp;","</f>
        <v>case --MENTHLTH
end as hc_mental_impact_cont,</v>
      </c>
      <c r="P254" s="2" t="s">
        <v>750</v>
      </c>
    </row>
    <row r="255" spans="1:16" x14ac:dyDescent="0.2">
      <c r="A255" t="s">
        <v>751</v>
      </c>
      <c r="D255">
        <v>5</v>
      </c>
      <c r="E255" t="s">
        <v>27</v>
      </c>
      <c r="F255" t="s">
        <v>17</v>
      </c>
      <c r="G255" t="s">
        <v>28</v>
      </c>
      <c r="H255" t="s">
        <v>167</v>
      </c>
      <c r="I255" t="str">
        <f>LOWER(SUBSTITUTE(H255," ",""))</f>
        <v>geographic</v>
      </c>
      <c r="J255" t="s">
        <v>752</v>
      </c>
      <c r="K255" t="s">
        <v>101</v>
      </c>
      <c r="L255" t="s">
        <v>24</v>
      </c>
      <c r="M255" t="s">
        <v>48</v>
      </c>
      <c r="N255" t="str">
        <f>G255&amp;"_"&amp;I255&amp;"_"&amp;J255&amp;"_"&amp;M255</f>
        <v>dem_geographic_metro_cat</v>
      </c>
      <c r="O255" t="str">
        <f>"case --"&amp;A255&amp;CHAR(10)&amp;CHAR(10)&amp;"end as "&amp;N255&amp;","</f>
        <v>case --MSCODE
end as dem_geographic_metro_cat,</v>
      </c>
      <c r="P255" t="s">
        <v>753</v>
      </c>
    </row>
    <row r="256" spans="1:16" x14ac:dyDescent="0.2">
      <c r="A256" t="s">
        <v>754</v>
      </c>
      <c r="D256">
        <v>16</v>
      </c>
      <c r="E256" t="s">
        <v>16</v>
      </c>
      <c r="F256" t="s">
        <v>74</v>
      </c>
      <c r="H256" t="s">
        <v>74</v>
      </c>
      <c r="J256" t="s">
        <v>74</v>
      </c>
      <c r="K256" t="s">
        <v>19</v>
      </c>
      <c r="L256" t="s">
        <v>20</v>
      </c>
      <c r="M256" t="s">
        <v>21</v>
      </c>
      <c r="N256" t="s">
        <v>755</v>
      </c>
      <c r="P256" t="s">
        <v>756</v>
      </c>
    </row>
    <row r="257" spans="1:16" x14ac:dyDescent="0.2">
      <c r="A257" t="s">
        <v>757</v>
      </c>
      <c r="D257">
        <v>5</v>
      </c>
      <c r="E257" t="s">
        <v>16</v>
      </c>
      <c r="F257" t="s">
        <v>74</v>
      </c>
      <c r="H257" t="s">
        <v>74</v>
      </c>
      <c r="J257" t="s">
        <v>74</v>
      </c>
      <c r="L257" t="s">
        <v>47</v>
      </c>
      <c r="M257" t="s">
        <v>21</v>
      </c>
      <c r="P257" t="s">
        <v>758</v>
      </c>
    </row>
    <row r="258" spans="1:16" x14ac:dyDescent="0.2">
      <c r="A258" t="s">
        <v>759</v>
      </c>
      <c r="D258">
        <v>13</v>
      </c>
      <c r="E258" t="s">
        <v>16</v>
      </c>
      <c r="F258" t="s">
        <v>17</v>
      </c>
      <c r="H258" t="s">
        <v>229</v>
      </c>
      <c r="J258" t="s">
        <v>5</v>
      </c>
      <c r="K258" t="s">
        <v>760</v>
      </c>
      <c r="L258" t="s">
        <v>24</v>
      </c>
      <c r="M258" t="s">
        <v>21</v>
      </c>
      <c r="P258" t="s">
        <v>761</v>
      </c>
    </row>
    <row r="259" spans="1:16" x14ac:dyDescent="0.2">
      <c r="A259" t="s">
        <v>762</v>
      </c>
      <c r="D259">
        <v>10</v>
      </c>
      <c r="E259" t="s">
        <v>16</v>
      </c>
      <c r="F259" t="s">
        <v>74</v>
      </c>
      <c r="H259" t="s">
        <v>74</v>
      </c>
      <c r="J259" t="s">
        <v>74</v>
      </c>
      <c r="K259" t="s">
        <v>101</v>
      </c>
      <c r="L259" t="s">
        <v>24</v>
      </c>
      <c r="M259" t="s">
        <v>21</v>
      </c>
      <c r="P259" t="s">
        <v>763</v>
      </c>
    </row>
    <row r="260" spans="1:16" x14ac:dyDescent="0.2">
      <c r="A260" t="s">
        <v>764</v>
      </c>
      <c r="D260">
        <v>12</v>
      </c>
      <c r="E260" t="s">
        <v>16</v>
      </c>
      <c r="F260" t="s">
        <v>17</v>
      </c>
      <c r="H260" t="s">
        <v>229</v>
      </c>
      <c r="J260" t="s">
        <v>5</v>
      </c>
      <c r="K260" t="s">
        <v>101</v>
      </c>
      <c r="L260" t="s">
        <v>24</v>
      </c>
      <c r="M260" t="s">
        <v>21</v>
      </c>
      <c r="P260" t="s">
        <v>765</v>
      </c>
    </row>
    <row r="261" spans="1:16" x14ac:dyDescent="0.2">
      <c r="A261" t="s">
        <v>766</v>
      </c>
      <c r="D261">
        <v>6</v>
      </c>
      <c r="E261" t="s">
        <v>27</v>
      </c>
      <c r="F261" t="s">
        <v>38</v>
      </c>
      <c r="G261" t="s">
        <v>39</v>
      </c>
      <c r="H261" t="s">
        <v>331</v>
      </c>
      <c r="I261" t="str">
        <f t="shared" ref="I261:I271" si="19">LOWER(SUBSTITUTE(H261," ",""))</f>
        <v>cancer</v>
      </c>
      <c r="J261" t="s">
        <v>767</v>
      </c>
      <c r="K261" t="s">
        <v>19</v>
      </c>
      <c r="L261" t="s">
        <v>20</v>
      </c>
      <c r="M261" t="s">
        <v>48</v>
      </c>
      <c r="N261" t="str">
        <f t="shared" ref="N261:N271" si="20">G261&amp;"_"&amp;I261&amp;"_"&amp;J261&amp;"_"&amp;M261</f>
        <v>hc_cancer_psatest_cat</v>
      </c>
      <c r="O261" t="str">
        <f t="shared" ref="O261:O271" si="21">"case --"&amp;A261&amp;CHAR(10)&amp;CHAR(10)&amp;"end as "&amp;N261&amp;","</f>
        <v>case --PCPSARS2
end as hc_cancer_psatest_cat,</v>
      </c>
      <c r="P261" t="s">
        <v>768</v>
      </c>
    </row>
    <row r="262" spans="1:16" x14ac:dyDescent="0.2">
      <c r="A262" t="s">
        <v>769</v>
      </c>
      <c r="D262">
        <v>7</v>
      </c>
      <c r="E262" t="s">
        <v>27</v>
      </c>
      <c r="F262" t="s">
        <v>38</v>
      </c>
      <c r="G262" t="s">
        <v>39</v>
      </c>
      <c r="H262" t="s">
        <v>331</v>
      </c>
      <c r="I262" t="str">
        <f t="shared" si="19"/>
        <v>cancer</v>
      </c>
      <c r="J262" t="s">
        <v>770</v>
      </c>
      <c r="K262" t="s">
        <v>101</v>
      </c>
      <c r="L262" t="s">
        <v>24</v>
      </c>
      <c r="M262" t="s">
        <v>48</v>
      </c>
      <c r="N262" t="str">
        <f t="shared" si="20"/>
        <v>hc_cancer_psatesteverhad_cat</v>
      </c>
      <c r="O262" t="str">
        <f t="shared" si="21"/>
        <v>case --PCSTALK
end as hc_cancer_psatesteverhad_cat,</v>
      </c>
      <c r="P262" t="s">
        <v>771</v>
      </c>
    </row>
    <row r="263" spans="1:16" x14ac:dyDescent="0.2">
      <c r="A263" t="s">
        <v>772</v>
      </c>
      <c r="D263">
        <v>5</v>
      </c>
      <c r="E263" t="s">
        <v>27</v>
      </c>
      <c r="F263" t="s">
        <v>38</v>
      </c>
      <c r="G263" t="s">
        <v>39</v>
      </c>
      <c r="H263" t="s">
        <v>127</v>
      </c>
      <c r="I263" t="str">
        <f t="shared" si="19"/>
        <v>diabetes</v>
      </c>
      <c r="J263" t="s">
        <v>34</v>
      </c>
      <c r="L263" t="s">
        <v>47</v>
      </c>
      <c r="M263" t="s">
        <v>43</v>
      </c>
      <c r="N263" t="str">
        <f t="shared" si="20"/>
        <v>hc_diabetes_test_bin</v>
      </c>
      <c r="O263" t="str">
        <f t="shared" si="21"/>
        <v>case --PDIABTST
end as hc_diabetes_test_bin,</v>
      </c>
      <c r="P263" t="s">
        <v>773</v>
      </c>
    </row>
    <row r="264" spans="1:16" x14ac:dyDescent="0.2">
      <c r="A264" t="s">
        <v>774</v>
      </c>
      <c r="D264">
        <v>6</v>
      </c>
      <c r="E264" t="s">
        <v>27</v>
      </c>
      <c r="F264" t="s">
        <v>51</v>
      </c>
      <c r="G264" t="s">
        <v>52</v>
      </c>
      <c r="H264" t="s">
        <v>775</v>
      </c>
      <c r="I264" t="str">
        <f t="shared" si="19"/>
        <v>careprovider</v>
      </c>
      <c r="J264" t="s">
        <v>29</v>
      </c>
      <c r="K264" t="s">
        <v>610</v>
      </c>
      <c r="L264" t="s">
        <v>42</v>
      </c>
      <c r="M264" t="s">
        <v>43</v>
      </c>
      <c r="N264" t="str">
        <f t="shared" si="20"/>
        <v>gh_careprovider_na_bin</v>
      </c>
      <c r="O264" t="str">
        <f t="shared" si="21"/>
        <v>case --PERSDOC3
end as gh_careprovider_na_bin,</v>
      </c>
      <c r="P264" t="s">
        <v>776</v>
      </c>
    </row>
    <row r="265" spans="1:16" ht="32" x14ac:dyDescent="0.2">
      <c r="A265" t="s">
        <v>777</v>
      </c>
      <c r="D265">
        <v>34</v>
      </c>
      <c r="E265" t="s">
        <v>27</v>
      </c>
      <c r="F265" t="s">
        <v>51</v>
      </c>
      <c r="G265" t="s">
        <v>52</v>
      </c>
      <c r="H265" t="s">
        <v>182</v>
      </c>
      <c r="I265" t="str">
        <f t="shared" si="19"/>
        <v>status</v>
      </c>
      <c r="J265" t="s">
        <v>29</v>
      </c>
      <c r="K265" t="s">
        <v>19</v>
      </c>
      <c r="L265" t="s">
        <v>24</v>
      </c>
      <c r="M265" t="s">
        <v>30</v>
      </c>
      <c r="N265" t="str">
        <f t="shared" si="20"/>
        <v>gh_status_na_cont</v>
      </c>
      <c r="O265" t="str">
        <f t="shared" si="21"/>
        <v>case --PHYSHLTH
end as gh_status_na_cont,</v>
      </c>
      <c r="P265" s="2" t="s">
        <v>778</v>
      </c>
    </row>
    <row r="266" spans="1:16" x14ac:dyDescent="0.2">
      <c r="A266" t="s">
        <v>779</v>
      </c>
      <c r="C266" t="s">
        <v>27</v>
      </c>
      <c r="D266">
        <v>5</v>
      </c>
      <c r="E266" t="s">
        <v>27</v>
      </c>
      <c r="F266" t="s">
        <v>113</v>
      </c>
      <c r="G266" t="s">
        <v>186</v>
      </c>
      <c r="H266" t="s">
        <v>187</v>
      </c>
      <c r="I266" t="str">
        <f t="shared" si="19"/>
        <v>pneumonia</v>
      </c>
      <c r="J266" t="s">
        <v>780</v>
      </c>
      <c r="K266" t="s">
        <v>610</v>
      </c>
      <c r="L266" t="s">
        <v>42</v>
      </c>
      <c r="M266" t="s">
        <v>43</v>
      </c>
      <c r="N266" t="str">
        <f t="shared" si="20"/>
        <v>vac_pneumonia_everhadshot_bin</v>
      </c>
      <c r="O266" t="str">
        <f t="shared" si="21"/>
        <v>case --PNEUVAC4
end as vac_pneumonia_everhadshot_bin,</v>
      </c>
      <c r="P266" t="s">
        <v>781</v>
      </c>
    </row>
    <row r="267" spans="1:16" x14ac:dyDescent="0.2">
      <c r="A267" t="s">
        <v>782</v>
      </c>
      <c r="D267">
        <v>34</v>
      </c>
      <c r="E267" t="s">
        <v>27</v>
      </c>
      <c r="F267" t="s">
        <v>38</v>
      </c>
      <c r="G267" t="s">
        <v>39</v>
      </c>
      <c r="H267" t="s">
        <v>783</v>
      </c>
      <c r="I267" t="str">
        <f t="shared" si="19"/>
        <v>mentalphysical</v>
      </c>
      <c r="J267" t="s">
        <v>100</v>
      </c>
      <c r="K267" t="s">
        <v>472</v>
      </c>
      <c r="L267" t="s">
        <v>80</v>
      </c>
      <c r="M267" t="s">
        <v>30</v>
      </c>
      <c r="N267" t="str">
        <f t="shared" si="20"/>
        <v>hc_mentalphysical_impact_cont</v>
      </c>
      <c r="O267" t="str">
        <f t="shared" si="21"/>
        <v>case --POORHLTH
end as hc_mentalphysical_impact_cont,</v>
      </c>
      <c r="P267" t="s">
        <v>784</v>
      </c>
    </row>
    <row r="268" spans="1:16" x14ac:dyDescent="0.2">
      <c r="A268" t="s">
        <v>785</v>
      </c>
      <c r="C268" t="s">
        <v>27</v>
      </c>
      <c r="D268">
        <v>130</v>
      </c>
      <c r="E268" t="s">
        <v>27</v>
      </c>
      <c r="F268" t="s">
        <v>118</v>
      </c>
      <c r="G268" t="s">
        <v>119</v>
      </c>
      <c r="H268" t="s">
        <v>786</v>
      </c>
      <c r="I268" t="str">
        <f t="shared" si="19"/>
        <v>potato</v>
      </c>
      <c r="J268" t="s">
        <v>787</v>
      </c>
      <c r="K268" t="s">
        <v>736</v>
      </c>
      <c r="L268" t="s">
        <v>20</v>
      </c>
      <c r="M268" t="s">
        <v>30</v>
      </c>
      <c r="N268" t="str">
        <f t="shared" si="20"/>
        <v>nut_potato_servingsperday_cont</v>
      </c>
      <c r="O268" t="str">
        <f t="shared" si="21"/>
        <v>case --POTADA1_
end as nut_potato_servingsperday_cont,</v>
      </c>
      <c r="P268" t="s">
        <v>788</v>
      </c>
    </row>
    <row r="269" spans="1:16" x14ac:dyDescent="0.2">
      <c r="A269" t="s">
        <v>789</v>
      </c>
      <c r="D269">
        <v>142</v>
      </c>
      <c r="E269" t="s">
        <v>27</v>
      </c>
      <c r="F269" t="s">
        <v>118</v>
      </c>
      <c r="G269" t="s">
        <v>119</v>
      </c>
      <c r="H269" t="s">
        <v>786</v>
      </c>
      <c r="I269" t="str">
        <f t="shared" si="19"/>
        <v>potato</v>
      </c>
      <c r="J269" t="s">
        <v>622</v>
      </c>
      <c r="L269" t="s">
        <v>80</v>
      </c>
      <c r="M269" t="s">
        <v>30</v>
      </c>
      <c r="N269" t="str">
        <f t="shared" si="20"/>
        <v>nut_potato_howoften_cont</v>
      </c>
      <c r="O269" t="str">
        <f t="shared" si="21"/>
        <v>case --POTATOE1
end as nut_potato_howoften_cont,</v>
      </c>
      <c r="P269" t="s">
        <v>790</v>
      </c>
    </row>
    <row r="270" spans="1:16" x14ac:dyDescent="0.2">
      <c r="A270" t="s">
        <v>791</v>
      </c>
      <c r="D270">
        <v>6</v>
      </c>
      <c r="E270" t="s">
        <v>27</v>
      </c>
      <c r="F270" t="s">
        <v>38</v>
      </c>
      <c r="G270" t="s">
        <v>39</v>
      </c>
      <c r="H270" t="s">
        <v>127</v>
      </c>
      <c r="I270" t="str">
        <f t="shared" si="19"/>
        <v>diabetes</v>
      </c>
      <c r="J270" t="s">
        <v>792</v>
      </c>
      <c r="L270" t="s">
        <v>47</v>
      </c>
      <c r="M270" t="s">
        <v>43</v>
      </c>
      <c r="N270" t="str">
        <f t="shared" si="20"/>
        <v>hc_diabetes_atrisk_bin</v>
      </c>
      <c r="O270" t="str">
        <f t="shared" si="21"/>
        <v>case --PREDIAB1
end as hc_diabetes_atrisk_bin,</v>
      </c>
      <c r="P270" t="s">
        <v>793</v>
      </c>
    </row>
    <row r="271" spans="1:16" x14ac:dyDescent="0.2">
      <c r="A271" t="s">
        <v>794</v>
      </c>
      <c r="D271">
        <v>5</v>
      </c>
      <c r="E271" t="s">
        <v>27</v>
      </c>
      <c r="F271" t="s">
        <v>51</v>
      </c>
      <c r="G271" t="s">
        <v>52</v>
      </c>
      <c r="H271" t="s">
        <v>795</v>
      </c>
      <c r="I271" t="str">
        <f t="shared" si="19"/>
        <v>pregnant</v>
      </c>
      <c r="J271" t="s">
        <v>29</v>
      </c>
      <c r="L271" t="s">
        <v>47</v>
      </c>
      <c r="M271" t="s">
        <v>43</v>
      </c>
      <c r="N271" t="str">
        <f t="shared" si="20"/>
        <v>gh_pregnant_na_bin</v>
      </c>
      <c r="O271" t="str">
        <f t="shared" si="21"/>
        <v>case --PREGNANT
end as gh_pregnant_na_bin,</v>
      </c>
      <c r="P271" t="s">
        <v>796</v>
      </c>
    </row>
    <row r="272" spans="1:16" x14ac:dyDescent="0.2">
      <c r="A272" t="s">
        <v>797</v>
      </c>
      <c r="D272">
        <v>14</v>
      </c>
      <c r="E272" t="s">
        <v>16</v>
      </c>
      <c r="F272" t="s">
        <v>107</v>
      </c>
      <c r="H272" t="s">
        <v>137</v>
      </c>
      <c r="J272" t="s">
        <v>5</v>
      </c>
      <c r="K272" t="s">
        <v>610</v>
      </c>
      <c r="L272" t="s">
        <v>42</v>
      </c>
      <c r="M272" t="s">
        <v>21</v>
      </c>
      <c r="P272" t="s">
        <v>798</v>
      </c>
    </row>
    <row r="273" spans="1:16" x14ac:dyDescent="0.2">
      <c r="A273" t="s">
        <v>799</v>
      </c>
      <c r="D273">
        <v>4</v>
      </c>
      <c r="E273" t="s">
        <v>27</v>
      </c>
      <c r="F273" t="s">
        <v>38</v>
      </c>
      <c r="G273" t="s">
        <v>39</v>
      </c>
      <c r="H273" t="s">
        <v>243</v>
      </c>
      <c r="I273" t="str">
        <f>LOWER(SUBSTITUTE(H273," ",""))</f>
        <v>hepatitis</v>
      </c>
      <c r="J273" t="s">
        <v>800</v>
      </c>
      <c r="K273" t="s">
        <v>268</v>
      </c>
      <c r="L273" t="s">
        <v>80</v>
      </c>
      <c r="M273" t="s">
        <v>43</v>
      </c>
      <c r="N273" t="str">
        <f>G273&amp;"_"&amp;I273&amp;"_"&amp;J273&amp;"_"&amp;M273</f>
        <v>hc_hepatitis_prior2015_bin</v>
      </c>
      <c r="O273" t="str">
        <f>"case --"&amp;A273&amp;CHAR(10)&amp;CHAR(10)&amp;"end as "&amp;N273&amp;","</f>
        <v>case --PRIRHEPC
end as hc_hepatitis_prior2015_bin,</v>
      </c>
      <c r="P273" t="s">
        <v>801</v>
      </c>
    </row>
    <row r="274" spans="1:16" x14ac:dyDescent="0.2">
      <c r="A274" t="s">
        <v>802</v>
      </c>
      <c r="D274">
        <v>5</v>
      </c>
      <c r="E274" t="s">
        <v>27</v>
      </c>
      <c r="F274" t="s">
        <v>38</v>
      </c>
      <c r="G274" t="s">
        <v>39</v>
      </c>
      <c r="H274" t="s">
        <v>331</v>
      </c>
      <c r="I274" t="str">
        <f>LOWER(SUBSTITUTE(H274," ",""))</f>
        <v>cancer</v>
      </c>
      <c r="J274" t="s">
        <v>767</v>
      </c>
      <c r="L274" t="s">
        <v>47</v>
      </c>
      <c r="M274" t="s">
        <v>43</v>
      </c>
      <c r="N274" t="str">
        <f>G274&amp;"_"&amp;I274&amp;"_"&amp;J274&amp;"_"&amp;M274</f>
        <v>hc_cancer_psatest_bin</v>
      </c>
      <c r="O274" t="str">
        <f>"case --"&amp;A274&amp;CHAR(10)&amp;CHAR(10)&amp;"end as "&amp;N274&amp;","</f>
        <v>case --PSATEST1
end as hc_cancer_psatest_bin,</v>
      </c>
      <c r="P274" t="s">
        <v>803</v>
      </c>
    </row>
    <row r="275" spans="1:16" x14ac:dyDescent="0.2">
      <c r="A275" t="s">
        <v>804</v>
      </c>
      <c r="D275">
        <v>8</v>
      </c>
      <c r="E275" t="s">
        <v>27</v>
      </c>
      <c r="F275" t="s">
        <v>38</v>
      </c>
      <c r="G275" t="s">
        <v>39</v>
      </c>
      <c r="H275" t="s">
        <v>331</v>
      </c>
      <c r="I275" t="str">
        <f>LOWER(SUBSTITUTE(H275," ",""))</f>
        <v>cancer</v>
      </c>
      <c r="J275" t="s">
        <v>805</v>
      </c>
      <c r="K275" t="s">
        <v>19</v>
      </c>
      <c r="L275" t="s">
        <v>20</v>
      </c>
      <c r="M275" t="s">
        <v>48</v>
      </c>
      <c r="N275" t="str">
        <f>G275&amp;"_"&amp;I275&amp;"_"&amp;J275&amp;"_"&amp;M275</f>
        <v>hc_cancer_howlong_cat</v>
      </c>
      <c r="O275" t="str">
        <f>"case --"&amp;A275&amp;CHAR(10)&amp;CHAR(10)&amp;"end as "&amp;N275&amp;","</f>
        <v>case --PSATIME1
end as hc_cancer_howlong_cat,</v>
      </c>
      <c r="P275" t="s">
        <v>806</v>
      </c>
    </row>
    <row r="276" spans="1:16" x14ac:dyDescent="0.2">
      <c r="A276" t="s">
        <v>807</v>
      </c>
      <c r="D276">
        <v>3</v>
      </c>
      <c r="E276" t="s">
        <v>16</v>
      </c>
      <c r="F276" t="s">
        <v>74</v>
      </c>
      <c r="H276" t="s">
        <v>74</v>
      </c>
      <c r="J276" t="s">
        <v>74</v>
      </c>
      <c r="K276" t="s">
        <v>101</v>
      </c>
      <c r="L276" t="s">
        <v>24</v>
      </c>
      <c r="M276" t="s">
        <v>115</v>
      </c>
      <c r="P276" t="s">
        <v>808</v>
      </c>
    </row>
    <row r="277" spans="1:16" x14ac:dyDescent="0.2">
      <c r="A277" t="s">
        <v>809</v>
      </c>
      <c r="D277">
        <v>3</v>
      </c>
      <c r="E277" t="s">
        <v>16</v>
      </c>
      <c r="F277" t="s">
        <v>74</v>
      </c>
      <c r="H277" t="s">
        <v>74</v>
      </c>
      <c r="J277" t="s">
        <v>74</v>
      </c>
      <c r="K277" t="s">
        <v>101</v>
      </c>
      <c r="L277" t="s">
        <v>24</v>
      </c>
      <c r="M277" t="s">
        <v>115</v>
      </c>
      <c r="P277" t="s">
        <v>497</v>
      </c>
    </row>
    <row r="278" spans="1:16" x14ac:dyDescent="0.2">
      <c r="A278" t="s">
        <v>810</v>
      </c>
      <c r="D278">
        <v>2</v>
      </c>
      <c r="E278" t="s">
        <v>16</v>
      </c>
      <c r="F278" t="s">
        <v>17</v>
      </c>
      <c r="H278" t="s">
        <v>811</v>
      </c>
      <c r="J278" t="s">
        <v>5</v>
      </c>
      <c r="K278" t="s">
        <v>101</v>
      </c>
      <c r="L278" t="s">
        <v>24</v>
      </c>
      <c r="M278" t="s">
        <v>21</v>
      </c>
      <c r="P278" t="s">
        <v>812</v>
      </c>
    </row>
    <row r="279" spans="1:16" x14ac:dyDescent="0.2">
      <c r="A279" t="s">
        <v>813</v>
      </c>
      <c r="D279">
        <v>8</v>
      </c>
      <c r="E279" t="s">
        <v>16</v>
      </c>
      <c r="F279" t="s">
        <v>74</v>
      </c>
      <c r="H279" t="s">
        <v>74</v>
      </c>
      <c r="J279" t="s">
        <v>74</v>
      </c>
      <c r="K279" t="s">
        <v>101</v>
      </c>
      <c r="L279" t="s">
        <v>24</v>
      </c>
      <c r="M279" t="s">
        <v>21</v>
      </c>
      <c r="P279" t="s">
        <v>814</v>
      </c>
    </row>
    <row r="280" spans="1:16" x14ac:dyDescent="0.2">
      <c r="A280" t="s">
        <v>815</v>
      </c>
      <c r="D280">
        <v>4</v>
      </c>
      <c r="E280" t="s">
        <v>16</v>
      </c>
      <c r="F280" t="s">
        <v>78</v>
      </c>
      <c r="H280" t="s">
        <v>816</v>
      </c>
      <c r="J280" t="s">
        <v>5</v>
      </c>
      <c r="K280" t="s">
        <v>645</v>
      </c>
      <c r="L280" t="s">
        <v>20</v>
      </c>
      <c r="M280" t="s">
        <v>21</v>
      </c>
      <c r="P280" t="s">
        <v>817</v>
      </c>
    </row>
    <row r="281" spans="1:16" x14ac:dyDescent="0.2">
      <c r="A281" t="s">
        <v>818</v>
      </c>
      <c r="D281">
        <v>9</v>
      </c>
      <c r="E281" t="s">
        <v>16</v>
      </c>
      <c r="F281" t="s">
        <v>78</v>
      </c>
      <c r="H281" t="s">
        <v>454</v>
      </c>
      <c r="J281" t="s">
        <v>5</v>
      </c>
      <c r="K281" t="s">
        <v>101</v>
      </c>
      <c r="L281" t="s">
        <v>24</v>
      </c>
      <c r="M281" t="s">
        <v>21</v>
      </c>
      <c r="P281" t="s">
        <v>819</v>
      </c>
    </row>
    <row r="282" spans="1:16" x14ac:dyDescent="0.2">
      <c r="A282" t="s">
        <v>820</v>
      </c>
      <c r="C282" t="s">
        <v>27</v>
      </c>
      <c r="D282">
        <v>6</v>
      </c>
      <c r="E282" t="s">
        <v>27</v>
      </c>
      <c r="F282" t="s">
        <v>107</v>
      </c>
      <c r="G282" t="s">
        <v>108</v>
      </c>
      <c r="H282" t="s">
        <v>495</v>
      </c>
      <c r="I282" t="str">
        <f>LOWER(SUBSTITUTE(H282," ",""))</f>
        <v>residence</v>
      </c>
      <c r="J282" t="s">
        <v>29</v>
      </c>
      <c r="L282" t="s">
        <v>47</v>
      </c>
      <c r="M282" t="s">
        <v>48</v>
      </c>
      <c r="N282" t="str">
        <f>G282&amp;"_"&amp;I282&amp;"_"&amp;J282&amp;"_"&amp;M282</f>
        <v>ss_residence_na_cat</v>
      </c>
      <c r="O282" t="str">
        <f>"case --"&amp;A282&amp;CHAR(10)&amp;CHAR(10)&amp;"end as "&amp;N282&amp;","</f>
        <v>case --RENTHOM1
end as ss_residence_na_cat,</v>
      </c>
      <c r="P282" t="s">
        <v>821</v>
      </c>
    </row>
    <row r="283" spans="1:16" x14ac:dyDescent="0.2">
      <c r="A283" t="s">
        <v>822</v>
      </c>
      <c r="D283">
        <v>5</v>
      </c>
      <c r="E283" t="s">
        <v>16</v>
      </c>
      <c r="F283" t="s">
        <v>74</v>
      </c>
      <c r="H283" t="s">
        <v>74</v>
      </c>
      <c r="J283" t="s">
        <v>74</v>
      </c>
      <c r="K283" t="s">
        <v>610</v>
      </c>
      <c r="L283" t="s">
        <v>42</v>
      </c>
      <c r="M283" t="s">
        <v>21</v>
      </c>
      <c r="P283" t="s">
        <v>823</v>
      </c>
    </row>
    <row r="284" spans="1:16" x14ac:dyDescent="0.2">
      <c r="A284" t="s">
        <v>824</v>
      </c>
      <c r="D284">
        <v>6</v>
      </c>
      <c r="E284" t="s">
        <v>27</v>
      </c>
      <c r="F284" t="s">
        <v>86</v>
      </c>
      <c r="G284" t="s">
        <v>87</v>
      </c>
      <c r="H284" t="s">
        <v>735</v>
      </c>
      <c r="I284" t="str">
        <f>LOWER(SUBSTITUTE(H284," ",""))</f>
        <v>marijuana</v>
      </c>
      <c r="J284" t="s">
        <v>825</v>
      </c>
      <c r="K284" t="s">
        <v>268</v>
      </c>
      <c r="L284" t="s">
        <v>80</v>
      </c>
      <c r="M284" t="s">
        <v>48</v>
      </c>
      <c r="N284" t="str">
        <f>G284&amp;"_"&amp;I284&amp;"_"&amp;J284&amp;"_"&amp;M284</f>
        <v>sh_marijuana_usetype_cat</v>
      </c>
      <c r="O284" t="str">
        <f>"case --"&amp;A284&amp;CHAR(10)&amp;CHAR(10)&amp;"end as "&amp;N284&amp;","</f>
        <v>case --RSNMRJN2
end as sh_marijuana_usetype_cat,</v>
      </c>
      <c r="P284" t="s">
        <v>826</v>
      </c>
    </row>
    <row r="285" spans="1:16" x14ac:dyDescent="0.2">
      <c r="A285" t="s">
        <v>827</v>
      </c>
      <c r="D285">
        <v>2</v>
      </c>
      <c r="E285" t="s">
        <v>16</v>
      </c>
      <c r="F285" t="s">
        <v>74</v>
      </c>
      <c r="H285" t="s">
        <v>74</v>
      </c>
      <c r="J285" t="s">
        <v>74</v>
      </c>
      <c r="K285" t="s">
        <v>19</v>
      </c>
      <c r="L285" t="s">
        <v>20</v>
      </c>
      <c r="M285" t="s">
        <v>21</v>
      </c>
      <c r="P285" t="s">
        <v>828</v>
      </c>
    </row>
    <row r="286" spans="1:16" x14ac:dyDescent="0.2">
      <c r="A286" t="s">
        <v>829</v>
      </c>
      <c r="D286">
        <v>7</v>
      </c>
      <c r="E286" t="s">
        <v>27</v>
      </c>
      <c r="F286" t="s">
        <v>38</v>
      </c>
      <c r="G286" t="s">
        <v>39</v>
      </c>
      <c r="H286" t="s">
        <v>331</v>
      </c>
      <c r="I286" t="str">
        <f>LOWER(SUBSTITUTE(H286," ",""))</f>
        <v>cancer</v>
      </c>
      <c r="J286" t="s">
        <v>830</v>
      </c>
      <c r="K286" t="s">
        <v>610</v>
      </c>
      <c r="L286" t="s">
        <v>42</v>
      </c>
      <c r="M286" t="s">
        <v>48</v>
      </c>
      <c r="N286" t="str">
        <f>G286&amp;"_"&amp;I286&amp;"_"&amp;J286&amp;"_"&amp;M286</f>
        <v>hc_cancer_stool_cat</v>
      </c>
      <c r="O286" t="str">
        <f>"case --"&amp;A286&amp;CHAR(10)&amp;CHAR(10)&amp;"end as "&amp;N286&amp;","</f>
        <v>case --SDNATES1
end as hc_cancer_stool_cat,</v>
      </c>
      <c r="P286" t="s">
        <v>831</v>
      </c>
    </row>
    <row r="287" spans="1:16" x14ac:dyDescent="0.2">
      <c r="A287" t="s">
        <v>832</v>
      </c>
      <c r="D287">
        <v>39095</v>
      </c>
      <c r="E287" t="s">
        <v>16</v>
      </c>
      <c r="F287" t="s">
        <v>193</v>
      </c>
      <c r="H287" t="s">
        <v>193</v>
      </c>
      <c r="J287" t="s">
        <v>193</v>
      </c>
      <c r="M287" t="s">
        <v>195</v>
      </c>
    </row>
    <row r="288" spans="1:16" x14ac:dyDescent="0.2">
      <c r="A288" t="s">
        <v>833</v>
      </c>
      <c r="D288">
        <v>2</v>
      </c>
      <c r="E288" t="s">
        <v>16</v>
      </c>
      <c r="F288" t="s">
        <v>17</v>
      </c>
      <c r="H288" t="s">
        <v>229</v>
      </c>
      <c r="J288" t="s">
        <v>5</v>
      </c>
      <c r="K288" t="s">
        <v>19</v>
      </c>
      <c r="L288" t="s">
        <v>80</v>
      </c>
      <c r="M288" t="s">
        <v>21</v>
      </c>
      <c r="P288" t="s">
        <v>834</v>
      </c>
    </row>
    <row r="289" spans="1:16" x14ac:dyDescent="0.2">
      <c r="A289" t="s">
        <v>835</v>
      </c>
      <c r="D289">
        <v>7</v>
      </c>
      <c r="E289" t="s">
        <v>27</v>
      </c>
      <c r="F289" t="s">
        <v>38</v>
      </c>
      <c r="G289" t="s">
        <v>39</v>
      </c>
      <c r="H289" t="s">
        <v>67</v>
      </c>
      <c r="I289" t="str">
        <f t="shared" ref="I289:I294" si="22">LOWER(SUBSTITUTE(H289," ",""))</f>
        <v>cvd</v>
      </c>
      <c r="J289" t="s">
        <v>34</v>
      </c>
      <c r="K289" t="s">
        <v>610</v>
      </c>
      <c r="L289" t="s">
        <v>42</v>
      </c>
      <c r="M289" t="s">
        <v>48</v>
      </c>
      <c r="N289" t="str">
        <f t="shared" ref="N289:N296" si="23">G289&amp;"_"&amp;I289&amp;"_"&amp;J289&amp;"_"&amp;M289</f>
        <v>hc_cvd_test_cat</v>
      </c>
      <c r="O289" t="str">
        <f t="shared" ref="O289:O296" si="24">"case --"&amp;A289&amp;CHAR(10)&amp;CHAR(10)&amp;"end as "&amp;N289&amp;","</f>
        <v>case --SHAREBP
end as hc_cvd_test_cat,</v>
      </c>
      <c r="P289" t="s">
        <v>836</v>
      </c>
    </row>
    <row r="290" spans="1:16" x14ac:dyDescent="0.2">
      <c r="A290" t="s">
        <v>837</v>
      </c>
      <c r="C290" t="s">
        <v>27</v>
      </c>
      <c r="D290">
        <v>5</v>
      </c>
      <c r="E290" t="s">
        <v>27</v>
      </c>
      <c r="F290" t="s">
        <v>572</v>
      </c>
      <c r="G290" t="s">
        <v>186</v>
      </c>
      <c r="H290" t="s">
        <v>838</v>
      </c>
      <c r="I290" t="str">
        <f t="shared" si="22"/>
        <v>shingleszoster</v>
      </c>
      <c r="J290" t="s">
        <v>29</v>
      </c>
      <c r="L290" t="s">
        <v>47</v>
      </c>
      <c r="M290" t="s">
        <v>43</v>
      </c>
      <c r="N290" t="str">
        <f t="shared" si="23"/>
        <v>vac_shingleszoster_na_bin</v>
      </c>
      <c r="O290" t="str">
        <f t="shared" si="24"/>
        <v>case --SHINGLE2
end as vac_shingleszoster_na_bin,</v>
      </c>
      <c r="P290" t="s">
        <v>839</v>
      </c>
    </row>
    <row r="291" spans="1:16" x14ac:dyDescent="0.2">
      <c r="A291" t="s">
        <v>840</v>
      </c>
      <c r="D291">
        <v>7</v>
      </c>
      <c r="E291" t="s">
        <v>27</v>
      </c>
      <c r="F291" t="s">
        <v>38</v>
      </c>
      <c r="G291" t="s">
        <v>39</v>
      </c>
      <c r="H291" t="s">
        <v>331</v>
      </c>
      <c r="I291" t="str">
        <f t="shared" si="22"/>
        <v>cancer</v>
      </c>
      <c r="J291" t="s">
        <v>841</v>
      </c>
      <c r="L291" t="s">
        <v>47</v>
      </c>
      <c r="M291" t="s">
        <v>48</v>
      </c>
      <c r="N291" t="str">
        <f t="shared" si="23"/>
        <v>hc_cancer_sigmoidoscopy_cat</v>
      </c>
      <c r="O291" t="str">
        <f t="shared" si="24"/>
        <v>case --SIGMTES1
end as hc_cancer_sigmoidoscopy_cat,</v>
      </c>
      <c r="P291" t="s">
        <v>842</v>
      </c>
    </row>
    <row r="292" spans="1:16" x14ac:dyDescent="0.2">
      <c r="A292" t="s">
        <v>843</v>
      </c>
      <c r="D292">
        <v>4</v>
      </c>
      <c r="E292" t="s">
        <v>27</v>
      </c>
      <c r="F292" t="s">
        <v>38</v>
      </c>
      <c r="G292" t="s">
        <v>39</v>
      </c>
      <c r="H292" t="s">
        <v>331</v>
      </c>
      <c r="I292" t="str">
        <f t="shared" si="22"/>
        <v>cancer</v>
      </c>
      <c r="J292" t="s">
        <v>844</v>
      </c>
      <c r="K292" t="s">
        <v>19</v>
      </c>
      <c r="L292" t="s">
        <v>20</v>
      </c>
      <c r="M292" t="s">
        <v>43</v>
      </c>
      <c r="N292" t="str">
        <f t="shared" si="23"/>
        <v>hc_cancer_stoolspecialkit_bin</v>
      </c>
      <c r="O292" t="str">
        <f t="shared" si="24"/>
        <v>case --SMALSTOL
end as hc_cancer_stoolspecialkit_bin,</v>
      </c>
      <c r="P292" t="s">
        <v>845</v>
      </c>
    </row>
    <row r="293" spans="1:16" x14ac:dyDescent="0.2">
      <c r="A293" t="s">
        <v>846</v>
      </c>
      <c r="D293">
        <v>6</v>
      </c>
      <c r="E293" t="s">
        <v>27</v>
      </c>
      <c r="F293" t="s">
        <v>86</v>
      </c>
      <c r="G293" t="s">
        <v>87</v>
      </c>
      <c r="H293" t="s">
        <v>328</v>
      </c>
      <c r="I293" t="str">
        <f t="shared" si="22"/>
        <v>cigarettes</v>
      </c>
      <c r="J293" t="s">
        <v>322</v>
      </c>
      <c r="K293" t="s">
        <v>35</v>
      </c>
      <c r="L293" t="s">
        <v>20</v>
      </c>
      <c r="M293" t="s">
        <v>48</v>
      </c>
      <c r="N293" t="str">
        <f t="shared" si="23"/>
        <v>sh_cigarettes_now_cat</v>
      </c>
      <c r="O293" t="str">
        <f t="shared" si="24"/>
        <v>case --SMOKDAY2
end as sh_cigarettes_now_cat,</v>
      </c>
      <c r="P293" t="s">
        <v>847</v>
      </c>
    </row>
    <row r="294" spans="1:16" x14ac:dyDescent="0.2">
      <c r="A294" t="s">
        <v>848</v>
      </c>
      <c r="D294">
        <v>5</v>
      </c>
      <c r="E294" t="s">
        <v>27</v>
      </c>
      <c r="F294" t="s">
        <v>86</v>
      </c>
      <c r="G294" t="s">
        <v>87</v>
      </c>
      <c r="H294" t="s">
        <v>328</v>
      </c>
      <c r="I294" t="str">
        <f t="shared" si="22"/>
        <v>cigarettes</v>
      </c>
      <c r="J294" t="s">
        <v>849</v>
      </c>
      <c r="L294" t="s">
        <v>47</v>
      </c>
      <c r="M294" t="s">
        <v>43</v>
      </c>
      <c r="N294" t="str">
        <f t="shared" si="23"/>
        <v>sh_cigarettes_100perlife_bin</v>
      </c>
      <c r="O294" t="str">
        <f t="shared" si="24"/>
        <v>case --SMOKE100
end as sh_cigarettes_100perlife_bin,</v>
      </c>
      <c r="P294" t="s">
        <v>850</v>
      </c>
    </row>
    <row r="295" spans="1:16" x14ac:dyDescent="0.2">
      <c r="A295" t="s">
        <v>851</v>
      </c>
      <c r="D295">
        <v>7</v>
      </c>
      <c r="E295" t="s">
        <v>27</v>
      </c>
      <c r="F295" t="s">
        <v>17</v>
      </c>
      <c r="G295" t="s">
        <v>28</v>
      </c>
      <c r="H295" t="s">
        <v>852</v>
      </c>
      <c r="I295" t="s">
        <v>852</v>
      </c>
      <c r="J295" t="s">
        <v>853</v>
      </c>
      <c r="K295" t="s">
        <v>854</v>
      </c>
      <c r="L295" t="s">
        <v>42</v>
      </c>
      <c r="M295" t="s">
        <v>48</v>
      </c>
      <c r="N295" t="str">
        <f t="shared" si="23"/>
        <v>dem_sex_femalehowyouthink_cat</v>
      </c>
      <c r="O295" t="str">
        <f t="shared" si="24"/>
        <v>case --SOFEMALE
end as dem_sex_femalehowyouthink_cat,</v>
      </c>
      <c r="P295" t="s">
        <v>855</v>
      </c>
    </row>
    <row r="296" spans="1:16" x14ac:dyDescent="0.2">
      <c r="A296" t="s">
        <v>856</v>
      </c>
      <c r="D296">
        <v>7</v>
      </c>
      <c r="E296" t="s">
        <v>27</v>
      </c>
      <c r="F296" t="s">
        <v>17</v>
      </c>
      <c r="G296" t="s">
        <v>28</v>
      </c>
      <c r="H296" t="s">
        <v>852</v>
      </c>
      <c r="I296" t="str">
        <f>LOWER(SUBSTITUTE(H296," ",""))</f>
        <v>sex</v>
      </c>
      <c r="J296" t="s">
        <v>857</v>
      </c>
      <c r="L296" t="s">
        <v>42</v>
      </c>
      <c r="M296" t="s">
        <v>48</v>
      </c>
      <c r="N296" t="str">
        <f t="shared" si="23"/>
        <v>dem_sex_malehowyouthink_cat</v>
      </c>
      <c r="O296" t="str">
        <f t="shared" si="24"/>
        <v>case --SOMALE
end as dem_sex_malehowyouthink_cat,</v>
      </c>
      <c r="P296" t="s">
        <v>855</v>
      </c>
    </row>
    <row r="297" spans="1:16" x14ac:dyDescent="0.2">
      <c r="A297" t="s">
        <v>858</v>
      </c>
      <c r="D297">
        <v>2</v>
      </c>
      <c r="E297" t="s">
        <v>16</v>
      </c>
      <c r="F297" t="s">
        <v>17</v>
      </c>
      <c r="H297" t="s">
        <v>235</v>
      </c>
      <c r="J297" t="s">
        <v>5</v>
      </c>
      <c r="K297" t="s">
        <v>19</v>
      </c>
      <c r="L297" t="s">
        <v>20</v>
      </c>
      <c r="M297" t="s">
        <v>115</v>
      </c>
      <c r="P297" t="s">
        <v>859</v>
      </c>
    </row>
    <row r="298" spans="1:16" x14ac:dyDescent="0.2">
      <c r="A298" t="s">
        <v>860</v>
      </c>
      <c r="D298">
        <v>7</v>
      </c>
      <c r="E298" t="s">
        <v>27</v>
      </c>
      <c r="F298" t="s">
        <v>38</v>
      </c>
      <c r="G298" t="s">
        <v>39</v>
      </c>
      <c r="H298" t="s">
        <v>331</v>
      </c>
      <c r="I298" t="str">
        <f>LOWER(SUBSTITUTE(H298," ",""))</f>
        <v>cancer</v>
      </c>
      <c r="J298" t="s">
        <v>861</v>
      </c>
      <c r="K298" t="s">
        <v>268</v>
      </c>
      <c r="L298" t="s">
        <v>80</v>
      </c>
      <c r="M298" t="s">
        <v>48</v>
      </c>
      <c r="N298" t="str">
        <f>G298&amp;"_"&amp;I298&amp;"_"&amp;J298&amp;"_"&amp;M298</f>
        <v>hc_cancer_stooltesthowlong_cat</v>
      </c>
      <c r="O298" t="str">
        <f>"case --"&amp;A298&amp;CHAR(10)&amp;CHAR(10)&amp;"end as "&amp;N298&amp;","</f>
        <v>case --STOLTEST
end as hc_cancer_stooltesthowlong_cat,</v>
      </c>
      <c r="P298" t="s">
        <v>862</v>
      </c>
    </row>
    <row r="299" spans="1:16" x14ac:dyDescent="0.2">
      <c r="A299" t="s">
        <v>863</v>
      </c>
      <c r="D299">
        <v>5</v>
      </c>
      <c r="E299" t="s">
        <v>27</v>
      </c>
      <c r="F299" t="s">
        <v>38</v>
      </c>
      <c r="G299" t="s">
        <v>39</v>
      </c>
      <c r="H299" t="s">
        <v>331</v>
      </c>
      <c r="I299" t="str">
        <f>LOWER(SUBSTITUTE(H299," ",""))</f>
        <v>cancer</v>
      </c>
      <c r="J299" t="s">
        <v>864</v>
      </c>
      <c r="K299" t="s">
        <v>472</v>
      </c>
      <c r="L299" t="s">
        <v>24</v>
      </c>
      <c r="M299" t="s">
        <v>43</v>
      </c>
      <c r="N299" t="str">
        <f>G299&amp;"_"&amp;I299&amp;"_"&amp;J299&amp;"_"&amp;M299</f>
        <v>hc_cancer_stooltesthome_bin</v>
      </c>
      <c r="O299" t="str">
        <f>"case --"&amp;A299&amp;CHAR(10)&amp;CHAR(10)&amp;"end as "&amp;N299&amp;","</f>
        <v>case --STOOLDN1
end as hc_cancer_stooltesthome_bin,</v>
      </c>
      <c r="P299" t="s">
        <v>865</v>
      </c>
    </row>
    <row r="300" spans="1:16" x14ac:dyDescent="0.2">
      <c r="A300" t="s">
        <v>866</v>
      </c>
      <c r="D300">
        <v>5</v>
      </c>
      <c r="E300" t="s">
        <v>16</v>
      </c>
      <c r="F300" t="s">
        <v>86</v>
      </c>
      <c r="H300" t="s">
        <v>88</v>
      </c>
      <c r="J300" t="s">
        <v>5</v>
      </c>
      <c r="K300" t="s">
        <v>268</v>
      </c>
      <c r="L300" t="s">
        <v>80</v>
      </c>
      <c r="M300" t="s">
        <v>115</v>
      </c>
      <c r="P300" t="s">
        <v>867</v>
      </c>
    </row>
    <row r="301" spans="1:16" x14ac:dyDescent="0.2">
      <c r="A301" t="s">
        <v>868</v>
      </c>
      <c r="C301" t="s">
        <v>27</v>
      </c>
      <c r="D301">
        <v>7</v>
      </c>
      <c r="E301" t="s">
        <v>27</v>
      </c>
      <c r="F301" t="s">
        <v>113</v>
      </c>
      <c r="G301" t="s">
        <v>186</v>
      </c>
      <c r="H301" t="s">
        <v>869</v>
      </c>
      <c r="I301" t="str">
        <f>LOWER(SUBSTITUTE(H301," ",""))</f>
        <v>tetanus</v>
      </c>
      <c r="J301" t="s">
        <v>29</v>
      </c>
      <c r="L301" t="s">
        <v>47</v>
      </c>
      <c r="M301" t="s">
        <v>48</v>
      </c>
      <c r="N301" t="str">
        <f>G301&amp;"_"&amp;I301&amp;"_"&amp;J301&amp;"_"&amp;M301</f>
        <v>vac_tetanus_na_cat</v>
      </c>
      <c r="O301" t="str">
        <f>"case --"&amp;A301&amp;CHAR(10)&amp;CHAR(10)&amp;"end as "&amp;N301&amp;","</f>
        <v>case --TETANUS1
end as vac_tetanus_na_cat,</v>
      </c>
      <c r="P301" t="s">
        <v>870</v>
      </c>
    </row>
    <row r="302" spans="1:16" x14ac:dyDescent="0.2">
      <c r="A302" t="s">
        <v>871</v>
      </c>
      <c r="D302">
        <v>1</v>
      </c>
      <c r="E302" t="s">
        <v>16</v>
      </c>
      <c r="F302" t="s">
        <v>38</v>
      </c>
      <c r="H302" t="s">
        <v>661</v>
      </c>
      <c r="J302" t="s">
        <v>68</v>
      </c>
      <c r="K302" t="s">
        <v>19</v>
      </c>
      <c r="L302" t="s">
        <v>20</v>
      </c>
      <c r="M302" t="s">
        <v>115</v>
      </c>
      <c r="N302" t="s">
        <v>662</v>
      </c>
      <c r="P302" t="s">
        <v>872</v>
      </c>
    </row>
    <row r="303" spans="1:16" x14ac:dyDescent="0.2">
      <c r="A303" t="s">
        <v>873</v>
      </c>
      <c r="D303">
        <v>5</v>
      </c>
      <c r="E303" t="s">
        <v>27</v>
      </c>
      <c r="F303" t="s">
        <v>38</v>
      </c>
      <c r="G303" t="s">
        <v>39</v>
      </c>
      <c r="H303" t="s">
        <v>243</v>
      </c>
      <c r="I303" t="str">
        <f>LOWER(SUBSTITUTE(H303," ",""))</f>
        <v>hepatitis</v>
      </c>
      <c r="J303" t="s">
        <v>319</v>
      </c>
      <c r="L303" t="s">
        <v>47</v>
      </c>
      <c r="M303" t="s">
        <v>43</v>
      </c>
      <c r="N303" t="str">
        <f>G303&amp;"_"&amp;I303&amp;"_"&amp;J303&amp;"_"&amp;M303</f>
        <v>hc_hepatitis_evertold_bin</v>
      </c>
      <c r="O303" t="str">
        <f>"case --"&amp;A303&amp;CHAR(10)&amp;CHAR(10)&amp;"end as "&amp;N303&amp;","</f>
        <v>case --TOLDHEPC
end as hc_hepatitis_evertold_bin,</v>
      </c>
      <c r="P303" t="s">
        <v>874</v>
      </c>
    </row>
    <row r="304" spans="1:16" x14ac:dyDescent="0.2">
      <c r="A304" t="s">
        <v>875</v>
      </c>
      <c r="D304">
        <v>5</v>
      </c>
      <c r="E304" t="s">
        <v>27</v>
      </c>
      <c r="F304" t="s">
        <v>38</v>
      </c>
      <c r="G304" t="s">
        <v>39</v>
      </c>
      <c r="H304" t="s">
        <v>67</v>
      </c>
      <c r="I304" t="str">
        <f>LOWER(SUBSTITUTE(H304," ",""))</f>
        <v>cvd</v>
      </c>
      <c r="J304" t="s">
        <v>876</v>
      </c>
      <c r="L304" t="s">
        <v>47</v>
      </c>
      <c r="M304" t="s">
        <v>43</v>
      </c>
      <c r="N304" t="str">
        <f>G304&amp;"_"&amp;I304&amp;"_"&amp;J304&amp;"_"&amp;M304</f>
        <v>hc_cvd_cholesteroltoldhigh_bin</v>
      </c>
      <c r="O304" t="str">
        <f>"case --"&amp;A304&amp;CHAR(10)&amp;CHAR(10)&amp;"end as "&amp;N304&amp;","</f>
        <v>case --TOLDHI3
end as hc_cvd_cholesteroltoldhigh_bin,</v>
      </c>
      <c r="P304" t="s">
        <v>216</v>
      </c>
    </row>
    <row r="305" spans="1:16" x14ac:dyDescent="0.2">
      <c r="A305" t="s">
        <v>877</v>
      </c>
      <c r="D305">
        <v>4</v>
      </c>
      <c r="E305" t="s">
        <v>27</v>
      </c>
      <c r="F305" t="s">
        <v>38</v>
      </c>
      <c r="G305" t="s">
        <v>39</v>
      </c>
      <c r="H305" t="s">
        <v>541</v>
      </c>
      <c r="I305" t="str">
        <f>LOWER(SUBSTITUTE(H305," ",""))</f>
        <v>hepatitis</v>
      </c>
      <c r="J305" t="s">
        <v>878</v>
      </c>
      <c r="K305" t="s">
        <v>19</v>
      </c>
      <c r="L305" t="s">
        <v>20</v>
      </c>
      <c r="M305" t="s">
        <v>43</v>
      </c>
      <c r="N305" t="str">
        <f>G305&amp;"_"&amp;I305&amp;"_"&amp;J305&amp;"_"&amp;M305</f>
        <v>hc_hepatitis_treat2015_bin</v>
      </c>
      <c r="O305" t="str">
        <f>"case --"&amp;A305&amp;CHAR(10)&amp;CHAR(10)&amp;"end as "&amp;N305&amp;","</f>
        <v>case --TRETHEPC
end as hc_hepatitis_treat2015_bin,</v>
      </c>
      <c r="P305" t="s">
        <v>879</v>
      </c>
    </row>
    <row r="306" spans="1:16" x14ac:dyDescent="0.2">
      <c r="A306" t="s">
        <v>880</v>
      </c>
      <c r="D306">
        <v>7</v>
      </c>
      <c r="E306" t="s">
        <v>27</v>
      </c>
      <c r="F306" t="s">
        <v>17</v>
      </c>
      <c r="G306" t="s">
        <v>28</v>
      </c>
      <c r="H306" t="s">
        <v>229</v>
      </c>
      <c r="I306" t="str">
        <f>LOWER(SUBSTITUTE(H306," ",""))</f>
        <v>gender</v>
      </c>
      <c r="J306" t="s">
        <v>29</v>
      </c>
      <c r="L306" t="s">
        <v>47</v>
      </c>
      <c r="M306" t="s">
        <v>43</v>
      </c>
      <c r="N306" t="str">
        <f>G306&amp;"_"&amp;I306&amp;"_"&amp;J306&amp;"_"&amp;M306</f>
        <v>dem_gender_na_bin</v>
      </c>
      <c r="O306" t="str">
        <f>"case --"&amp;A306&amp;CHAR(10)&amp;CHAR(10)&amp;"end as "&amp;N306&amp;","</f>
        <v>case --TRNSGNDR
end as dem_gender_na_bin,</v>
      </c>
      <c r="P306" t="s">
        <v>881</v>
      </c>
    </row>
    <row r="307" spans="1:16" x14ac:dyDescent="0.2">
      <c r="A307" t="s">
        <v>882</v>
      </c>
      <c r="D307">
        <v>9</v>
      </c>
      <c r="E307" t="s">
        <v>16</v>
      </c>
      <c r="F307" t="s">
        <v>883</v>
      </c>
      <c r="H307" t="s">
        <v>883</v>
      </c>
      <c r="J307" t="s">
        <v>883</v>
      </c>
      <c r="K307" t="s">
        <v>19</v>
      </c>
      <c r="L307" t="s">
        <v>20</v>
      </c>
      <c r="M307" t="s">
        <v>21</v>
      </c>
      <c r="P307" t="s">
        <v>884</v>
      </c>
    </row>
    <row r="308" spans="1:16" x14ac:dyDescent="0.2">
      <c r="A308" t="s">
        <v>885</v>
      </c>
      <c r="C308" t="s">
        <v>27</v>
      </c>
      <c r="D308">
        <v>6</v>
      </c>
      <c r="E308" t="s">
        <v>27</v>
      </c>
      <c r="F308" t="s">
        <v>86</v>
      </c>
      <c r="G308" t="s">
        <v>87</v>
      </c>
      <c r="H308" t="s">
        <v>886</v>
      </c>
      <c r="I308" t="str">
        <f t="shared" ref="I308:I314" si="25">LOWER(SUBSTITUTE(H308," ",""))</f>
        <v>smokelesstobacco</v>
      </c>
      <c r="J308" t="s">
        <v>29</v>
      </c>
      <c r="L308" t="s">
        <v>47</v>
      </c>
      <c r="M308" t="s">
        <v>48</v>
      </c>
      <c r="N308" t="str">
        <f t="shared" ref="N308:N315" si="26">G308&amp;"_"&amp;I308&amp;"_"&amp;J308&amp;"_"&amp;M308</f>
        <v>sh_smokelesstobacco_na_cat</v>
      </c>
      <c r="O308" t="str">
        <f t="shared" ref="O308:O315" si="27">"case --"&amp;A308&amp;CHAR(10)&amp;CHAR(10)&amp;"end as "&amp;N308&amp;","</f>
        <v>case --USENOW3
end as sh_smokelesstobacco_na_cat,</v>
      </c>
      <c r="P308" t="s">
        <v>887</v>
      </c>
    </row>
    <row r="309" spans="1:16" x14ac:dyDescent="0.2">
      <c r="A309" t="s">
        <v>888</v>
      </c>
      <c r="D309">
        <v>8</v>
      </c>
      <c r="E309" t="s">
        <v>27</v>
      </c>
      <c r="F309" t="s">
        <v>38</v>
      </c>
      <c r="G309" t="s">
        <v>39</v>
      </c>
      <c r="H309" t="s">
        <v>331</v>
      </c>
      <c r="I309" t="str">
        <f t="shared" si="25"/>
        <v>cancer</v>
      </c>
      <c r="J309" t="s">
        <v>889</v>
      </c>
      <c r="L309" t="s">
        <v>47</v>
      </c>
      <c r="M309" t="s">
        <v>48</v>
      </c>
      <c r="N309" t="str">
        <f t="shared" si="26"/>
        <v>hc_cancer_recentcolonoscopy_cat</v>
      </c>
      <c r="O309" t="str">
        <f t="shared" si="27"/>
        <v>case --VCLNTES1
end as hc_cancer_recentcolonoscopy_cat,</v>
      </c>
      <c r="P309" t="s">
        <v>890</v>
      </c>
    </row>
    <row r="310" spans="1:16" x14ac:dyDescent="0.2">
      <c r="A310" t="s">
        <v>891</v>
      </c>
      <c r="D310">
        <v>158</v>
      </c>
      <c r="E310" t="s">
        <v>27</v>
      </c>
      <c r="F310" t="s">
        <v>118</v>
      </c>
      <c r="G310" t="s">
        <v>119</v>
      </c>
      <c r="H310" t="s">
        <v>176</v>
      </c>
      <c r="I310" t="str">
        <f t="shared" si="25"/>
        <v>vegetables</v>
      </c>
      <c r="J310" t="s">
        <v>892</v>
      </c>
      <c r="K310" t="s">
        <v>35</v>
      </c>
      <c r="L310" t="s">
        <v>24</v>
      </c>
      <c r="M310" t="s">
        <v>30</v>
      </c>
      <c r="N310" t="str">
        <f t="shared" si="26"/>
        <v>nut_vegetables_otherintake_cont</v>
      </c>
      <c r="O310" t="str">
        <f t="shared" si="27"/>
        <v>case --VEGEDA2_
end as nut_vegetables_otherintake_cont,</v>
      </c>
      <c r="P310" t="s">
        <v>893</v>
      </c>
    </row>
    <row r="311" spans="1:16" x14ac:dyDescent="0.2">
      <c r="A311" t="s">
        <v>894</v>
      </c>
      <c r="D311">
        <v>169</v>
      </c>
      <c r="E311" t="s">
        <v>27</v>
      </c>
      <c r="F311" t="s">
        <v>118</v>
      </c>
      <c r="G311" t="s">
        <v>119</v>
      </c>
      <c r="H311" t="s">
        <v>176</v>
      </c>
      <c r="I311" t="str">
        <f t="shared" si="25"/>
        <v>vegetables</v>
      </c>
      <c r="J311" t="s">
        <v>895</v>
      </c>
      <c r="K311" t="s">
        <v>35</v>
      </c>
      <c r="L311" t="s">
        <v>42</v>
      </c>
      <c r="M311" t="s">
        <v>30</v>
      </c>
      <c r="N311" t="str">
        <f t="shared" si="26"/>
        <v>nut_vegetables_otherhowoften_cont</v>
      </c>
      <c r="O311" t="str">
        <f t="shared" si="27"/>
        <v>case --VEGETAB2
end as nut_vegetables_otherhowoften_cont,</v>
      </c>
      <c r="P311" t="s">
        <v>896</v>
      </c>
    </row>
    <row r="312" spans="1:16" x14ac:dyDescent="0.2">
      <c r="A312" t="s">
        <v>897</v>
      </c>
      <c r="C312" t="s">
        <v>27</v>
      </c>
      <c r="D312">
        <v>5</v>
      </c>
      <c r="E312" t="s">
        <v>27</v>
      </c>
      <c r="F312" t="s">
        <v>107</v>
      </c>
      <c r="G312" t="s">
        <v>108</v>
      </c>
      <c r="H312" t="s">
        <v>362</v>
      </c>
      <c r="I312" t="str">
        <f t="shared" si="25"/>
        <v>veteran</v>
      </c>
      <c r="J312" t="s">
        <v>29</v>
      </c>
      <c r="L312" t="s">
        <v>47</v>
      </c>
      <c r="M312" t="s">
        <v>43</v>
      </c>
      <c r="N312" t="str">
        <f t="shared" si="26"/>
        <v>ss_veteran_na_bin</v>
      </c>
      <c r="O312" t="str">
        <f t="shared" si="27"/>
        <v>case --VETERAN3
end as ss_veteran_na_bin,</v>
      </c>
      <c r="P312" t="s">
        <v>898</v>
      </c>
    </row>
    <row r="313" spans="1:16" x14ac:dyDescent="0.2">
      <c r="A313" t="s">
        <v>899</v>
      </c>
      <c r="D313">
        <v>5</v>
      </c>
      <c r="E313" t="s">
        <v>27</v>
      </c>
      <c r="F313" t="s">
        <v>38</v>
      </c>
      <c r="G313" t="s">
        <v>39</v>
      </c>
      <c r="H313" t="s">
        <v>331</v>
      </c>
      <c r="I313" t="str">
        <f t="shared" si="25"/>
        <v>cancer</v>
      </c>
      <c r="J313" t="s">
        <v>900</v>
      </c>
      <c r="K313" t="s">
        <v>19</v>
      </c>
      <c r="L313" t="s">
        <v>20</v>
      </c>
      <c r="M313" t="s">
        <v>43</v>
      </c>
      <c r="N313" t="str">
        <f t="shared" si="26"/>
        <v>hc_cancer_virtualcolonoscopy_bin</v>
      </c>
      <c r="O313" t="str">
        <f t="shared" si="27"/>
        <v>case --VIRCOLO1
end as hc_cancer_virtualcolonoscopy_bin,</v>
      </c>
      <c r="P313" t="s">
        <v>901</v>
      </c>
    </row>
    <row r="314" spans="1:16" x14ac:dyDescent="0.2">
      <c r="A314" t="s">
        <v>902</v>
      </c>
      <c r="D314">
        <v>588</v>
      </c>
      <c r="E314" t="s">
        <v>27</v>
      </c>
      <c r="F314" t="s">
        <v>51</v>
      </c>
      <c r="G314" t="s">
        <v>52</v>
      </c>
      <c r="H314" t="s">
        <v>212</v>
      </c>
      <c r="I314" t="str">
        <f t="shared" si="25"/>
        <v>weight</v>
      </c>
      <c r="J314" t="s">
        <v>29</v>
      </c>
      <c r="L314" t="s">
        <v>42</v>
      </c>
      <c r="M314" t="s">
        <v>30</v>
      </c>
      <c r="N314" t="str">
        <f t="shared" si="26"/>
        <v>gh_weight_na_cont</v>
      </c>
      <c r="O314" t="str">
        <f t="shared" si="27"/>
        <v>case --WEIGHT2
end as gh_weight_na_cont,</v>
      </c>
      <c r="P314" t="s">
        <v>903</v>
      </c>
    </row>
    <row r="315" spans="1:16" x14ac:dyDescent="0.2">
      <c r="A315" t="s">
        <v>904</v>
      </c>
      <c r="D315">
        <v>6</v>
      </c>
      <c r="E315" t="s">
        <v>27</v>
      </c>
      <c r="F315" t="s">
        <v>38</v>
      </c>
      <c r="G315" t="s">
        <v>39</v>
      </c>
      <c r="H315" t="s">
        <v>67</v>
      </c>
      <c r="I315" t="s">
        <v>34</v>
      </c>
      <c r="J315" t="s">
        <v>905</v>
      </c>
      <c r="K315" t="s">
        <v>101</v>
      </c>
      <c r="L315" t="s">
        <v>24</v>
      </c>
      <c r="M315" t="s">
        <v>48</v>
      </c>
      <c r="N315" t="str">
        <f t="shared" si="26"/>
        <v>hc_test_bp_cat</v>
      </c>
      <c r="O315" t="str">
        <f t="shared" si="27"/>
        <v>case --WHEREBP
end as hc_test_bp_cat,</v>
      </c>
      <c r="P315" t="s">
        <v>906</v>
      </c>
    </row>
    <row r="316" spans="1:16" x14ac:dyDescent="0.2">
      <c r="A316" t="s">
        <v>907</v>
      </c>
      <c r="D316">
        <v>1</v>
      </c>
      <c r="E316" t="s">
        <v>16</v>
      </c>
      <c r="F316" t="s">
        <v>107</v>
      </c>
      <c r="H316" t="s">
        <v>599</v>
      </c>
      <c r="J316" t="s">
        <v>5</v>
      </c>
      <c r="K316" t="s">
        <v>19</v>
      </c>
      <c r="L316" t="s">
        <v>20</v>
      </c>
      <c r="M316" t="s">
        <v>21</v>
      </c>
      <c r="P316" t="s">
        <v>908</v>
      </c>
    </row>
    <row r="317" spans="1:16" x14ac:dyDescent="0.2">
      <c r="A317" t="s">
        <v>909</v>
      </c>
      <c r="D317">
        <v>5</v>
      </c>
      <c r="E317" t="s">
        <v>27</v>
      </c>
      <c r="F317" t="s">
        <v>118</v>
      </c>
      <c r="G317" t="s">
        <v>119</v>
      </c>
      <c r="H317" t="s">
        <v>910</v>
      </c>
      <c r="I317" t="str">
        <f>LOWER(SUBSTITUTE(H317," ",""))</f>
        <v>sodium</v>
      </c>
      <c r="J317" t="s">
        <v>29</v>
      </c>
      <c r="K317" t="s">
        <v>268</v>
      </c>
      <c r="L317" t="s">
        <v>80</v>
      </c>
      <c r="M317" t="s">
        <v>43</v>
      </c>
      <c r="N317" t="str">
        <f>G317&amp;"_"&amp;I317&amp;"_"&amp;J317&amp;"_"&amp;M317</f>
        <v>nut_sodium_na_bin</v>
      </c>
      <c r="O317" t="str">
        <f>"case --"&amp;A317&amp;CHAR(10)&amp;CHAR(10)&amp;"end as "&amp;N317&amp;","</f>
        <v>case --WTCHSALT
end as nut_sodium_na_bin,</v>
      </c>
      <c r="P317" t="s">
        <v>911</v>
      </c>
    </row>
    <row r="318" spans="1:16" s="1" customFormat="1" x14ac:dyDescent="0.2">
      <c r="A318" t="s">
        <v>912</v>
      </c>
      <c r="B318"/>
      <c r="C318"/>
      <c r="D318">
        <v>572</v>
      </c>
      <c r="E318" t="s">
        <v>16</v>
      </c>
      <c r="F318" t="s">
        <v>51</v>
      </c>
      <c r="G318"/>
      <c r="H318" t="s">
        <v>212</v>
      </c>
      <c r="I318"/>
      <c r="J318" t="s">
        <v>696</v>
      </c>
      <c r="K318" t="s">
        <v>35</v>
      </c>
      <c r="L318" t="s">
        <v>20</v>
      </c>
      <c r="M318" t="s">
        <v>195</v>
      </c>
      <c r="N318"/>
      <c r="O318"/>
      <c r="P318" t="s">
        <v>913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c0079fde-a7ae-4d37-8b52-a6bfb5f12235" xsi:nil="true"/>
    <lcf76f155ced4ddcb4097134ff3c332f xmlns="2f69cff6-38de-4748-b175-3306261713f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3758FF6F8F5C6499BBA7D7E4779142A" ma:contentTypeVersion="9" ma:contentTypeDescription="Create a new document." ma:contentTypeScope="" ma:versionID="227c434b1a9d547199cb296b1fb55dcf">
  <xsd:schema xmlns:xsd="http://www.w3.org/2001/XMLSchema" xmlns:xs="http://www.w3.org/2001/XMLSchema" xmlns:p="http://schemas.microsoft.com/office/2006/metadata/properties" xmlns:ns2="2f69cff6-38de-4748-b175-3306261713f6" xmlns:ns3="c0079fde-a7ae-4d37-8b52-a6bfb5f12235" targetNamespace="http://schemas.microsoft.com/office/2006/metadata/properties" ma:root="true" ma:fieldsID="ea7307f62f7a95202b72ef1c61c675b5" ns2:_="" ns3:_="">
    <xsd:import namespace="2f69cff6-38de-4748-b175-3306261713f6"/>
    <xsd:import namespace="c0079fde-a7ae-4d37-8b52-a6bfb5f122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69cff6-38de-4748-b175-3306261713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c2506c3-735d-4e70-aa79-204d06275b9f"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079fde-a7ae-4d37-8b52-a6bfb5f1223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0d33f38-2fc3-4cc5-b835-80fd63741ded}" ma:internalName="TaxCatchAll" ma:showField="CatchAllData" ma:web="c0079fde-a7ae-4d37-8b52-a6bfb5f1223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735B56-B6C2-4E0A-8CC6-58355E7A0267}">
  <ds:schemaRefs>
    <ds:schemaRef ds:uri="http://schemas.microsoft.com/sharepoint/v3/contenttype/forms"/>
  </ds:schemaRefs>
</ds:datastoreItem>
</file>

<file path=customXml/itemProps2.xml><?xml version="1.0" encoding="utf-8"?>
<ds:datastoreItem xmlns:ds="http://schemas.openxmlformats.org/officeDocument/2006/customXml" ds:itemID="{79CB0576-9DE0-4BF9-BAFC-69CA7D11032C}">
  <ds:schemaRefs>
    <ds:schemaRef ds:uri="http://purl.org/dc/elements/1.1/"/>
    <ds:schemaRef ds:uri="http://purl.org/dc/dcmitype/"/>
    <ds:schemaRef ds:uri="2f69cff6-38de-4748-b175-3306261713f6"/>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AA44C965-6F25-4B9A-86E8-1ADCB1EFF520}"/>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Somavarapu, Nalini</cp:lastModifiedBy>
  <cp:revision/>
  <dcterms:created xsi:type="dcterms:W3CDTF">2022-11-20T22:44:45Z</dcterms:created>
  <dcterms:modified xsi:type="dcterms:W3CDTF">2022-12-03T00:13:29Z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0x01010023758FF6F8F5C6499BBA7D7E4779142A</vt:lpwstr>
  </property>
</Properties>
</file>