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4020" windowWidth="14380" xWindow="0" yWindow="0"/>
  </bookViews>
  <sheets>
    <sheet name="KOI SS19 LINE LIST" sheetId="1" state="visible" r:id="rId1"/>
    <sheet name="CXLD" sheetId="2" state="visible" r:id="rId2"/>
    <sheet name="Assumptions" sheetId="3" state="visible" r:id="rId3"/>
    <sheet name="Fabric Buy" sheetId="4" state="visible" r:id="rId4"/>
  </sheets>
  <definedNames>
    <definedName localSheetId="0" name="Z_0471D7C8_43BF_48DF_83BC_DF135A7A9F8F_.wvu.PrintArea">'KOI SS19 LINE LIST'!$C$3:$Y$145</definedName>
    <definedName localSheetId="0" name="Z_0763E024_BAAD_499C_8988_9F7852467A76_.wvu.PrintArea">'KOI SS19 LINE LIST'!$F$2:$Z$3</definedName>
    <definedName localSheetId="0" name="Z_07BA95ED_37D7_4DD3_B417_BD605954A206_.wvu.PrintArea">'KOI SS19 LINE LIST'!$C$3:$Y$145</definedName>
    <definedName localSheetId="0" name="Z_1A2CF249_C0E1_4D22_A512_9E411FBAFD25_.wvu.PrintArea">'KOI SS19 LINE LIST'!$F$2:$Z$3</definedName>
    <definedName localSheetId="0" name="Z_3DA56FC8_8666_4667_B68B_D8BA58CEC58B_.wvu.PrintArea">'KOI SS19 LINE LIST'!$C$3:$Y$145</definedName>
    <definedName localSheetId="0" name="Z_6CB0B170_0AB0_4A74_8B97_E71C68573D11_.wvu.PrintArea">'KOI SS19 LINE LIST'!$C$3:$Y$145</definedName>
    <definedName localSheetId="0" name="Z_83D63532_100C_424D_9549_C9A6D0BB4268_.wvu.PrintArea">'KOI SS19 LINE LIST'!$F$2:$Z$3</definedName>
    <definedName localSheetId="0" name="Z_916DA2D1_1D3D_4D78_88C8_0E72C26D6A02_.wvu.PrintArea">'KOI SS19 LINE LIST'!$F$2:$Z$3</definedName>
    <definedName localSheetId="0" name="Z_916DA2D1_1D3D_4D78_88C8_0E72C26D6A02_.wvu.PrintTitles">'KOI SS19 LINE LIST'!$3:$3</definedName>
    <definedName localSheetId="0" name="Z_A2091690_A671_4716_8A31_74E530D00677_.wvu.PrintArea">'KOI SS19 LINE LIST'!$F$2:$Z$3</definedName>
    <definedName localSheetId="0" name="Z_B10F37F9_E441_4D77_AFBF_3B3AEB5B5A52_.wvu.PrintArea">'KOI SS19 LINE LIST'!$C$3:$Y$145</definedName>
    <definedName localSheetId="0" name="Z_BC2CA8CE_6A96_4BF7_BD9F_95BAB2B4A301_.wvu.Cols">'KOI SS19 LINE LIST'!$Q:$R</definedName>
    <definedName localSheetId="0" name="Z_BC2CA8CE_6A96_4BF7_BD9F_95BAB2B4A301_.wvu.PrintArea">'KOI SS19 LINE LIST'!$F$2:$Z$3</definedName>
    <definedName localSheetId="0" name="Z_C187B9A3_0A2C_45C4_AE26_A40130E9C41B_.wvu.PrintArea">'KOI SS19 LINE LIST'!$F$2:$Z$3</definedName>
    <definedName localSheetId="0" name="Z_C187B9A3_0A2C_45C4_AE26_A40130E9C41B_.wvu.PrintTitles">'KOI SS19 LINE LIST'!$3:$3</definedName>
    <definedName localSheetId="0" name="Z_D6BC9A7C_F3D1_4C7D_8ACF_00014F3330D8_.wvu.PrintArea">'KOI SS19 LINE LIST'!$C$3:$Y$145</definedName>
    <definedName localSheetId="0" name="Z_F63F704D_4AAA_455B_B08E_08F35ED53553_.wvu.PrintArea">'KOI SS19 LINE LIST'!$C$3:$Y$145</definedName>
    <definedName hidden="1" localSheetId="0" name="_xlnm._FilterDatabase">'KOI SS19 LINE LIST'!$B$3:$AM$243</definedName>
    <definedName hidden="1" localSheetId="3" name="_xlnm._FilterDatabase">'Fabric Buy'!$A$4:$BC$242</definedName>
  </definedNames>
  <calcPr calcId="179021" fullCalcOnLoad="1"/>
</workbook>
</file>

<file path=xl/styles.xml><?xml version="1.0" encoding="utf-8"?>
<styleSheet xmlns="http://schemas.openxmlformats.org/spreadsheetml/2006/main">
  <numFmts count="9">
    <numFmt formatCode="0.0%" numFmtId="164"/>
    <numFmt formatCode="&quot;€&quot;\ #,##0.00" numFmtId="165"/>
    <numFmt formatCode="[$-409]d/mmm" numFmtId="166"/>
    <numFmt formatCode="&quot;€&quot;\ #,##0" numFmtId="167"/>
    <numFmt formatCode="[$-413]d/mmm" numFmtId="168"/>
    <numFmt formatCode="[$-409]d\-mmm" numFmtId="169"/>
    <numFmt formatCode="_ * #,##0_ ;_ * \-#,##0_ ;_ * &quot;-&quot;??_ ;_ @_ " numFmtId="170"/>
    <numFmt formatCode="[$-413]d/mmm/yy" numFmtId="171"/>
    <numFmt formatCode="[$-409]d\-mmm\-yy" numFmtId="172"/>
  </numFmts>
  <fonts count="19">
    <font>
      <name val="Calibri"/>
      <color rgb="FF000000"/>
      <sz val="11"/>
    </font>
    <font>
      <name val="Calibri"/>
      <color rgb="FF000000"/>
      <sz val="10"/>
    </font>
    <font>
      <name val="Arial"/>
      <b val="1"/>
      <color rgb="FFFFFFFF"/>
      <sz val="10"/>
    </font>
    <font>
      <name val="Arial"/>
      <color rgb="FFFFFFFF"/>
      <sz val="10"/>
    </font>
    <font>
      <name val="Calibri"/>
      <b val="1"/>
      <color rgb="FF000000"/>
      <sz val="10"/>
    </font>
    <font>
      <name val="Verdana"/>
      <color rgb="FF000000"/>
      <sz val="10"/>
    </font>
    <font>
      <name val="Arial"/>
      <color rgb="FF003366"/>
      <sz val="10"/>
    </font>
    <font>
      <name val="Calibri"/>
      <color rgb="FFFF0000"/>
      <sz val="10"/>
    </font>
    <font>
      <name val="Calibri"/>
      <b val="1"/>
      <color rgb="FFFF0000"/>
      <sz val="10"/>
    </font>
    <font>
      <name val="Arial"/>
      <color rgb="FF000000"/>
      <sz val="10"/>
    </font>
    <font>
      <name val="Arial"/>
      <color rgb="FF244061"/>
      <sz val="10"/>
    </font>
    <font>
      <name val="Calibri"/>
      <b val="1"/>
      <sz val="10"/>
    </font>
    <font>
      <name val="Calibri"/>
      <sz val="10"/>
    </font>
    <font>
      <name val="Calibri"/>
      <color rgb="FFFF0000"/>
      <sz val="11"/>
    </font>
    <font>
      <name val="Calibri"/>
      <color rgb="FF0C0C0C"/>
      <sz val="10"/>
    </font>
    <font>
      <name val="Calibri"/>
      <i val="1"/>
      <color rgb="FFFF0000"/>
      <sz val="10"/>
    </font>
    <font>
      <name val="Calibri"/>
      <family val="2"/>
      <color rgb="FFFF0000"/>
      <sz val="10"/>
    </font>
    <font>
      <name val="Calibri"/>
      <family val="2"/>
      <color rgb="FFFF0000"/>
      <sz val="11"/>
    </font>
    <font>
      <name val="Roboto"/>
      <color rgb="FFFF0000"/>
      <sz val="10"/>
    </font>
  </fonts>
  <fills count="14">
    <fill>
      <patternFill/>
    </fill>
    <fill>
      <patternFill patternType="gray125"/>
    </fill>
    <fill>
      <patternFill patternType="solid">
        <fgColor rgb="FF003366"/>
        <bgColor rgb="FF003366"/>
      </patternFill>
    </fill>
    <fill>
      <patternFill patternType="solid">
        <fgColor rgb="FFFFFF00"/>
        <bgColor rgb="FFFFFF00"/>
      </patternFill>
    </fill>
    <fill>
      <patternFill patternType="solid">
        <fgColor rgb="FFDBE5F1"/>
        <bgColor rgb="FFDBE5F1"/>
      </patternFill>
    </fill>
    <fill>
      <patternFill patternType="solid">
        <fgColor rgb="FFFFFFFF"/>
        <bgColor rgb="FFFFFFFF"/>
      </patternFill>
    </fill>
    <fill>
      <patternFill patternType="solid">
        <fgColor rgb="FFFFFFCC"/>
        <bgColor rgb="FFFFFFCC"/>
      </patternFill>
    </fill>
    <fill>
      <patternFill patternType="solid">
        <fgColor rgb="FFFBD4B4"/>
        <bgColor rgb="FFFBD4B4"/>
      </patternFill>
    </fill>
    <fill>
      <patternFill patternType="solid">
        <fgColor rgb="FFFFFFB7"/>
        <bgColor rgb="FFFFFFB7"/>
      </patternFill>
    </fill>
    <fill>
      <patternFill patternType="solid">
        <fgColor rgb="FFD6DCE4"/>
        <bgColor rgb="FFD6DCE4"/>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
      <patternFill patternType="solid">
        <fgColor rgb="FFFF0000"/>
        <bgColor indexed="64"/>
      </patternFill>
    </fill>
  </fills>
  <borders count="20">
    <border>
      <left/>
      <right/>
      <top/>
      <bottom/>
      <diagonal/>
    </border>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s>
  <cellStyleXfs count="1">
    <xf borderId="1" fillId="0" fontId="0" numFmtId="0"/>
  </cellStyleXfs>
  <cellXfs count="249">
    <xf borderId="0" fillId="0" fontId="0" numFmtId="0" pivotButton="0" quotePrefix="0" xfId="0"/>
    <xf applyAlignment="1" borderId="0" fillId="0" fontId="1" numFmtId="0" pivotButton="0" quotePrefix="0" xfId="0">
      <alignment horizontal="left"/>
    </xf>
    <xf borderId="1" fillId="2" fontId="2" numFmtId="2" pivotButton="0" quotePrefix="0" xfId="0"/>
    <xf applyAlignment="1" borderId="1" fillId="2" fontId="3" numFmtId="164" pivotButton="0" quotePrefix="0" xfId="0">
      <alignment horizontal="center"/>
    </xf>
    <xf applyAlignment="1" borderId="0" fillId="0" fontId="0" numFmtId="0" pivotButton="0" quotePrefix="0" xfId="0">
      <alignment horizontal="center"/>
    </xf>
    <xf borderId="0" fillId="0" fontId="1" numFmtId="0" pivotButton="0" quotePrefix="0" xfId="0"/>
    <xf applyAlignment="1" borderId="0" fillId="0" fontId="1" numFmtId="0" pivotButton="0" quotePrefix="0" xfId="0">
      <alignment horizontal="center"/>
    </xf>
    <xf borderId="0" fillId="0" fontId="1" numFmtId="14" pivotButton="0" quotePrefix="0" xfId="0"/>
    <xf applyAlignment="1" borderId="0" fillId="0" fontId="1" numFmtId="49" pivotButton="0" quotePrefix="0" xfId="0">
      <alignment horizontal="right" readingOrder="1"/>
    </xf>
    <xf applyAlignment="1" borderId="0" fillId="0" fontId="1" numFmtId="0" pivotButton="0" quotePrefix="0" xfId="0">
      <alignment horizontal="right" readingOrder="1"/>
    </xf>
    <xf applyAlignment="1" borderId="0" fillId="0" fontId="1" numFmtId="165" pivotButton="0" quotePrefix="0" xfId="0">
      <alignment horizontal="left" readingOrder="1"/>
    </xf>
    <xf borderId="0" fillId="0" fontId="1" numFmtId="166" pivotButton="0" quotePrefix="0" xfId="0"/>
    <xf applyAlignment="1" borderId="1" fillId="2" fontId="2" numFmtId="2" pivotButton="0" quotePrefix="0" xfId="0">
      <alignment horizontal="left"/>
    </xf>
    <xf applyAlignment="1" borderId="1" fillId="2" fontId="2" numFmtId="164" pivotButton="0" quotePrefix="0" xfId="0">
      <alignment horizontal="center"/>
    </xf>
    <xf applyAlignment="1" borderId="2" fillId="3" fontId="4" numFmtId="3" pivotButton="0" quotePrefix="0" xfId="0">
      <alignment horizontal="center" readingOrder="1"/>
    </xf>
    <xf applyAlignment="1" borderId="0" fillId="0" fontId="5" numFmtId="0" pivotButton="0" quotePrefix="0" xfId="0">
      <alignment horizontal="right"/>
    </xf>
    <xf applyAlignment="1" borderId="0" fillId="0" fontId="1" numFmtId="0" pivotButton="0" quotePrefix="0" xfId="0">
      <alignment horizontal="right"/>
    </xf>
    <xf borderId="0" fillId="0" fontId="1" numFmtId="2" pivotButton="0" quotePrefix="0" xfId="0"/>
    <xf borderId="0" fillId="0" fontId="1" numFmtId="165" pivotButton="0" quotePrefix="0" xfId="0"/>
    <xf applyAlignment="1" borderId="0" fillId="0" fontId="1" numFmtId="165" pivotButton="0" quotePrefix="0" xfId="0">
      <alignment horizontal="right" readingOrder="1"/>
    </xf>
    <xf applyAlignment="1" borderId="0" fillId="0" fontId="1" numFmtId="165" pivotButton="0" quotePrefix="0" xfId="0">
      <alignment horizontal="center"/>
    </xf>
    <xf applyAlignment="1" borderId="1" fillId="2" fontId="3" numFmtId="2" pivotButton="0" quotePrefix="0" xfId="0">
      <alignment horizontal="left" wrapText="1"/>
    </xf>
    <xf applyAlignment="1" borderId="2" fillId="3" fontId="4" numFmtId="167" pivotButton="0" quotePrefix="0" xfId="0">
      <alignment horizontal="center" readingOrder="1"/>
    </xf>
    <xf applyAlignment="1" borderId="0" fillId="0" fontId="1" numFmtId="0" pivotButton="0" quotePrefix="0" xfId="0">
      <alignment horizontal="center" readingOrder="1"/>
    </xf>
    <xf applyAlignment="1" borderId="3" fillId="4" fontId="4" numFmtId="0" pivotButton="0" quotePrefix="0" xfId="0">
      <alignment horizontal="left" readingOrder="1"/>
    </xf>
    <xf applyAlignment="1" borderId="3" fillId="4" fontId="4" numFmtId="166" pivotButton="0" quotePrefix="0" xfId="0">
      <alignment horizontal="left" readingOrder="1"/>
    </xf>
    <xf applyAlignment="1" borderId="4" fillId="5" fontId="4" numFmtId="0" pivotButton="0" quotePrefix="0" xfId="0">
      <alignment horizontal="left" readingOrder="1"/>
    </xf>
    <xf applyAlignment="1" borderId="3" fillId="5" fontId="4" numFmtId="0" pivotButton="0" quotePrefix="0" xfId="0">
      <alignment horizontal="left" readingOrder="1"/>
    </xf>
    <xf applyAlignment="1" borderId="2" fillId="5" fontId="4" numFmtId="0" pivotButton="0" quotePrefix="0" xfId="0">
      <alignment horizontal="left" readingOrder="1"/>
    </xf>
    <xf borderId="0" fillId="0" fontId="5" numFmtId="14" pivotButton="0" quotePrefix="0" xfId="0"/>
    <xf borderId="0" fillId="0" fontId="5" numFmtId="0" pivotButton="0" quotePrefix="0" xfId="0"/>
    <xf applyAlignment="1" borderId="1" fillId="2" fontId="3" numFmtId="164" pivotButton="0" quotePrefix="0" xfId="0">
      <alignment horizontal="center" wrapText="1"/>
    </xf>
    <xf applyAlignment="1" borderId="1" fillId="2" fontId="3" numFmtId="2" pivotButton="0" quotePrefix="0" xfId="0">
      <alignment horizontal="center" wrapText="1"/>
    </xf>
    <xf applyAlignment="1" borderId="4" fillId="4" fontId="4" numFmtId="0" pivotButton="0" quotePrefix="0" xfId="0">
      <alignment horizontal="left" readingOrder="1"/>
    </xf>
    <xf applyAlignment="1" borderId="2" fillId="4" fontId="4" numFmtId="0" pivotButton="0" quotePrefix="0" xfId="0">
      <alignment horizontal="left" readingOrder="1"/>
    </xf>
    <xf applyAlignment="1" borderId="4" fillId="5" fontId="4" numFmtId="2" pivotButton="0" quotePrefix="0" xfId="0">
      <alignment horizontal="left" readingOrder="1"/>
    </xf>
    <xf applyAlignment="1" borderId="4" fillId="4" fontId="4" numFmtId="0" pivotButton="0" quotePrefix="0" xfId="0">
      <alignment horizontal="center" readingOrder="1"/>
    </xf>
    <xf applyAlignment="1" borderId="3" fillId="4" fontId="4" numFmtId="0" pivotButton="0" quotePrefix="0" xfId="0">
      <alignment horizontal="center" readingOrder="1"/>
    </xf>
    <xf applyAlignment="1" borderId="4" fillId="4" fontId="4" numFmtId="1" pivotButton="0" quotePrefix="0" xfId="0">
      <alignment horizontal="left" readingOrder="1"/>
    </xf>
    <xf applyAlignment="1" borderId="3" fillId="4" fontId="4" numFmtId="1" pivotButton="0" quotePrefix="0" xfId="0">
      <alignment horizontal="left" readingOrder="1"/>
    </xf>
    <xf applyAlignment="1" borderId="2" fillId="4" fontId="4" numFmtId="1" pivotButton="0" quotePrefix="0" xfId="0">
      <alignment horizontal="left" readingOrder="1"/>
    </xf>
    <xf applyAlignment="1" borderId="4" fillId="5" fontId="4" numFmtId="16" pivotButton="0" quotePrefix="0" xfId="0">
      <alignment horizontal="left" readingOrder="1"/>
    </xf>
    <xf applyAlignment="1" borderId="3" fillId="5" fontId="4" numFmtId="16" pivotButton="0" quotePrefix="0" xfId="0">
      <alignment horizontal="left" readingOrder="1"/>
    </xf>
    <xf applyAlignment="1" borderId="3" fillId="5" fontId="4" numFmtId="168" pivotButton="0" quotePrefix="0" xfId="0">
      <alignment horizontal="left" readingOrder="1"/>
    </xf>
    <xf applyAlignment="1" borderId="3" fillId="5" fontId="4" numFmtId="16" pivotButton="0" quotePrefix="0" xfId="0">
      <alignment horizontal="center" readingOrder="1"/>
    </xf>
    <xf applyAlignment="1" borderId="5" fillId="4" fontId="4" numFmtId="0" pivotButton="0" quotePrefix="0" xfId="0">
      <alignment horizontal="center" readingOrder="1" vertical="center" wrapText="1"/>
    </xf>
    <xf applyAlignment="1" borderId="6" fillId="4" fontId="4" numFmtId="14" pivotButton="0" quotePrefix="0" xfId="0">
      <alignment horizontal="center" readingOrder="1" vertical="center" wrapText="1"/>
    </xf>
    <xf applyAlignment="1" borderId="5" fillId="4" fontId="4" numFmtId="49" pivotButton="0" quotePrefix="0" xfId="0">
      <alignment horizontal="center" readingOrder="1" vertical="center" wrapText="1"/>
    </xf>
    <xf applyAlignment="1" borderId="6" fillId="4" fontId="4" numFmtId="0" pivotButton="0" quotePrefix="0" xfId="0">
      <alignment horizontal="center" readingOrder="1" vertical="center" wrapText="1"/>
    </xf>
    <xf applyAlignment="1" borderId="0" fillId="0" fontId="4" numFmtId="1" pivotButton="0" quotePrefix="0" xfId="0">
      <alignment horizontal="left" readingOrder="1"/>
    </xf>
    <xf applyAlignment="1" borderId="6" fillId="4" fontId="4" numFmtId="166" pivotButton="0" quotePrefix="0" xfId="0">
      <alignment horizontal="center" readingOrder="1" vertical="center" wrapText="1"/>
    </xf>
    <xf applyAlignment="1" borderId="6" fillId="5" fontId="4" numFmtId="0" pivotButton="0" quotePrefix="0" xfId="0">
      <alignment horizontal="center" readingOrder="1" vertical="center" wrapText="1"/>
    </xf>
    <xf applyAlignment="1" borderId="6" fillId="6" fontId="6" numFmtId="0" pivotButton="0" quotePrefix="0" xfId="0">
      <alignment horizontal="left"/>
    </xf>
    <xf applyAlignment="1" borderId="6" fillId="6" fontId="6" numFmtId="164" pivotButton="0" quotePrefix="0" xfId="0">
      <alignment horizontal="center"/>
    </xf>
    <xf applyAlignment="1" borderId="6" fillId="6" fontId="6" numFmtId="9" pivotButton="0" quotePrefix="0" xfId="0">
      <alignment horizontal="center"/>
    </xf>
    <xf applyAlignment="1" borderId="6" fillId="3" fontId="4" numFmtId="0" pivotButton="0" quotePrefix="0" xfId="0">
      <alignment horizontal="center" readingOrder="1" vertical="center" wrapText="1"/>
    </xf>
    <xf applyAlignment="1" borderId="6" fillId="4" fontId="4" numFmtId="15" pivotButton="0" quotePrefix="0" xfId="0">
      <alignment horizontal="center" readingOrder="1" vertical="center" wrapText="1"/>
    </xf>
    <xf applyAlignment="1" borderId="6" fillId="3" fontId="4" numFmtId="15" pivotButton="0" quotePrefix="0" xfId="0">
      <alignment horizontal="center" readingOrder="1" vertical="center" wrapText="1"/>
    </xf>
    <xf applyAlignment="1" borderId="6" fillId="3" fontId="4" numFmtId="0" pivotButton="0" quotePrefix="0" xfId="0">
      <alignment horizontal="center"/>
    </xf>
    <xf applyAlignment="1" borderId="7" fillId="3" fontId="4" numFmtId="0" pivotButton="0" quotePrefix="0" xfId="0">
      <alignment horizontal="center"/>
    </xf>
    <xf applyAlignment="1" borderId="0" fillId="0" fontId="4" numFmtId="0" pivotButton="0" quotePrefix="0" xfId="0">
      <alignment horizontal="center"/>
    </xf>
    <xf applyAlignment="1" borderId="6" fillId="4" fontId="7" numFmtId="0" pivotButton="0" quotePrefix="0" xfId="0">
      <alignment horizontal="left" readingOrder="1" shrinkToFit="1"/>
    </xf>
    <xf applyAlignment="1" borderId="6" fillId="3" fontId="6" numFmtId="164" pivotButton="0" quotePrefix="0" xfId="0">
      <alignment horizontal="center"/>
    </xf>
    <xf applyAlignment="1" borderId="6" fillId="4" fontId="7" numFmtId="166" pivotButton="0" quotePrefix="0" xfId="0">
      <alignment horizontal="left" readingOrder="1" shrinkToFit="1"/>
    </xf>
    <xf applyAlignment="1" borderId="6" fillId="4" fontId="7" numFmtId="0" pivotButton="0" quotePrefix="0" xfId="0">
      <alignment horizontal="left" readingOrder="1"/>
    </xf>
    <xf applyAlignment="1" borderId="6" fillId="4" fontId="7" numFmtId="0" pivotButton="0" quotePrefix="0" xfId="0">
      <alignment horizontal="left" readingOrder="1" wrapText="1"/>
    </xf>
    <xf applyAlignment="1" borderId="6" fillId="0" fontId="7" numFmtId="0" pivotButton="0" quotePrefix="0" xfId="0">
      <alignment horizontal="left" readingOrder="1" wrapText="1"/>
    </xf>
    <xf applyAlignment="1" borderId="6" fillId="5" fontId="7" numFmtId="0" pivotButton="0" quotePrefix="0" xfId="0">
      <alignment horizontal="left" readingOrder="1" wrapText="1"/>
    </xf>
    <xf applyAlignment="1" borderId="6" fillId="4" fontId="4" numFmtId="165" pivotButton="0" quotePrefix="0" xfId="0">
      <alignment horizontal="center" readingOrder="1" vertical="center" wrapText="1"/>
    </xf>
    <xf applyAlignment="1" borderId="6" fillId="5" fontId="4" numFmtId="2" pivotButton="0" quotePrefix="0" xfId="0">
      <alignment horizontal="center" readingOrder="1" vertical="center" wrapText="1"/>
    </xf>
    <xf applyAlignment="1" borderId="6" fillId="5" fontId="4" numFmtId="165" pivotButton="0" quotePrefix="0" xfId="0">
      <alignment horizontal="center" readingOrder="1" vertical="center" wrapText="1"/>
    </xf>
    <xf applyAlignment="1" borderId="6" fillId="4" fontId="8" numFmtId="1" pivotButton="0" quotePrefix="0" xfId="0">
      <alignment horizontal="center" readingOrder="1" vertical="center" wrapText="1"/>
    </xf>
    <xf applyAlignment="1" borderId="6" fillId="4" fontId="7" numFmtId="1" pivotButton="0" quotePrefix="0" xfId="0">
      <alignment horizontal="center" readingOrder="1" shrinkToFit="1"/>
    </xf>
    <xf applyAlignment="1" borderId="8" fillId="0" fontId="7" numFmtId="1" pivotButton="0" quotePrefix="0" xfId="0">
      <alignment horizontal="left" readingOrder="1" shrinkToFit="1" vertical="center"/>
    </xf>
    <xf applyAlignment="1" borderId="6" fillId="6" fontId="9" numFmtId="164" pivotButton="0" quotePrefix="0" xfId="0">
      <alignment horizontal="center"/>
    </xf>
    <xf applyAlignment="1" borderId="1" fillId="6" fontId="6" numFmtId="0" pivotButton="0" quotePrefix="0" xfId="0">
      <alignment horizontal="left"/>
    </xf>
    <xf applyAlignment="1" borderId="4" fillId="5" fontId="7" numFmtId="0" pivotButton="0" quotePrefix="0" xfId="0">
      <alignment horizontal="left" readingOrder="1"/>
    </xf>
    <xf applyAlignment="1" borderId="6" fillId="0" fontId="7" numFmtId="0" pivotButton="0" quotePrefix="0" xfId="0">
      <alignment horizontal="left" readingOrder="1"/>
    </xf>
    <xf applyAlignment="1" borderId="0" fillId="0" fontId="7" numFmtId="0" pivotButton="0" quotePrefix="0" xfId="0">
      <alignment horizontal="left" readingOrder="1"/>
    </xf>
    <xf applyAlignment="1" borderId="6" fillId="7" fontId="4" numFmtId="165" pivotButton="0" quotePrefix="0" xfId="0">
      <alignment horizontal="center" readingOrder="1" vertical="center" wrapText="1"/>
    </xf>
    <xf applyAlignment="1" borderId="6" fillId="7" fontId="4" numFmtId="10" pivotButton="0" quotePrefix="0" xfId="0">
      <alignment horizontal="center" readingOrder="1" vertical="center" wrapText="1"/>
    </xf>
    <xf applyAlignment="1" borderId="6" fillId="4" fontId="4" numFmtId="10" pivotButton="0" quotePrefix="0" xfId="0">
      <alignment horizontal="center" readingOrder="1" vertical="center" wrapText="1"/>
    </xf>
    <xf applyAlignment="1" borderId="8" fillId="0" fontId="7" numFmtId="1" pivotButton="0" quotePrefix="0" xfId="0">
      <alignment horizontal="center" readingOrder="1" shrinkToFit="1"/>
    </xf>
    <xf applyAlignment="1" borderId="4" fillId="5" fontId="7" numFmtId="0" pivotButton="0" quotePrefix="0" xfId="0">
      <alignment horizontal="left" readingOrder="1" wrapText="1"/>
    </xf>
    <xf applyAlignment="1" borderId="1" fillId="6" fontId="6" numFmtId="164" pivotButton="0" quotePrefix="0" xfId="0">
      <alignment horizontal="center"/>
    </xf>
    <xf applyAlignment="1" borderId="0" fillId="0" fontId="0" numFmtId="0" pivotButton="0" quotePrefix="0" xfId="0">
      <alignment horizontal="left"/>
    </xf>
    <xf applyAlignment="1" borderId="6" fillId="3" fontId="7" numFmtId="1" pivotButton="0" quotePrefix="0" xfId="0">
      <alignment horizontal="center" readingOrder="1" shrinkToFit="1"/>
    </xf>
    <xf applyAlignment="1" borderId="8" fillId="0" fontId="7" numFmtId="0" pivotButton="0" quotePrefix="0" xfId="0">
      <alignment horizontal="left" readingOrder="1"/>
    </xf>
    <xf applyAlignment="1" borderId="6" fillId="5" fontId="4" numFmtId="14" pivotButton="0" quotePrefix="0" xfId="0">
      <alignment horizontal="center" readingOrder="1" vertical="center" wrapText="1"/>
    </xf>
    <xf applyAlignment="1" borderId="0" fillId="0" fontId="0" numFmtId="164" pivotButton="0" quotePrefix="0" xfId="0">
      <alignment horizontal="center"/>
    </xf>
    <xf applyAlignment="1" borderId="6" fillId="0" fontId="4" numFmtId="14" pivotButton="0" quotePrefix="0" xfId="0">
      <alignment horizontal="center" readingOrder="1" vertical="center" wrapText="1"/>
    </xf>
    <xf applyAlignment="1" borderId="6" fillId="8" fontId="10" numFmtId="0" pivotButton="0" quotePrefix="0" xfId="0">
      <alignment horizontal="left"/>
    </xf>
    <xf applyAlignment="1" borderId="1" fillId="6" fontId="9" numFmtId="164" pivotButton="0" quotePrefix="0" xfId="0">
      <alignment horizontal="center"/>
    </xf>
    <xf applyAlignment="1" borderId="6" fillId="4" fontId="4" numFmtId="169" pivotButton="0" quotePrefix="0" xfId="0">
      <alignment horizontal="center" readingOrder="1" vertical="center" wrapText="1"/>
    </xf>
    <xf applyAlignment="1" borderId="6" fillId="5" fontId="4" numFmtId="16" pivotButton="0" quotePrefix="0" xfId="0">
      <alignment horizontal="center" readingOrder="1" vertical="center" wrapText="1"/>
    </xf>
    <xf applyAlignment="1" borderId="6" fillId="0" fontId="4" numFmtId="16" pivotButton="0" quotePrefix="0" xfId="0">
      <alignment horizontal="center" readingOrder="1" vertical="center" wrapText="1"/>
    </xf>
    <xf applyAlignment="1" borderId="6" fillId="5" fontId="4" numFmtId="168" pivotButton="0" quotePrefix="0" xfId="0">
      <alignment horizontal="center" readingOrder="1" vertical="center" wrapText="1"/>
    </xf>
    <xf applyAlignment="1" borderId="6" fillId="5" fontId="4" numFmtId="14" pivotButton="0" quotePrefix="0" xfId="0">
      <alignment horizontal="center" readingOrder="1" shrinkToFit="1" vertical="center"/>
    </xf>
    <xf applyAlignment="1" borderId="6" fillId="4" fontId="11" numFmtId="14" pivotButton="0" quotePrefix="0" xfId="0">
      <alignment horizontal="center" vertical="center" wrapText="1"/>
    </xf>
    <xf applyAlignment="1" borderId="6" fillId="5" fontId="4" numFmtId="0" pivotButton="0" quotePrefix="0" xfId="0">
      <alignment horizontal="center" readingOrder="1" shrinkToFit="1" vertical="center"/>
    </xf>
    <xf applyAlignment="1" borderId="6" fillId="5" fontId="4" numFmtId="165" pivotButton="0" quotePrefix="0" xfId="0">
      <alignment horizontal="center" readingOrder="1" shrinkToFit="1" vertical="center"/>
    </xf>
    <xf applyAlignment="1" borderId="6" fillId="4" fontId="12" numFmtId="0" pivotButton="0" quotePrefix="0" xfId="0">
      <alignment horizontal="left" readingOrder="1" shrinkToFit="1"/>
    </xf>
    <xf applyAlignment="1" borderId="0" fillId="0" fontId="7" numFmtId="1" pivotButton="0" quotePrefix="0" xfId="0">
      <alignment horizontal="center" readingOrder="1" shrinkToFit="1"/>
    </xf>
    <xf applyAlignment="1" borderId="1" fillId="5" fontId="7" numFmtId="0" pivotButton="0" quotePrefix="0" xfId="0">
      <alignment horizontal="left" readingOrder="1"/>
    </xf>
    <xf applyAlignment="1" borderId="6" fillId="4" fontId="7" numFmtId="14" pivotButton="0" quotePrefix="0" xfId="0">
      <alignment horizontal="left" readingOrder="1" shrinkToFit="1"/>
    </xf>
    <xf applyAlignment="1" borderId="6" fillId="4" fontId="1" numFmtId="0" pivotButton="0" quotePrefix="0" xfId="0">
      <alignment horizontal="left" readingOrder="1" shrinkToFit="1"/>
    </xf>
    <xf applyAlignment="1" borderId="6" fillId="4" fontId="1" numFmtId="0" pivotButton="0" quotePrefix="0" xfId="0">
      <alignment horizontal="left" readingOrder="1"/>
    </xf>
    <xf applyAlignment="1" borderId="6" fillId="4" fontId="1" numFmtId="0" pivotButton="0" quotePrefix="0" xfId="0">
      <alignment horizontal="left" readingOrder="1" wrapText="1"/>
    </xf>
    <xf applyAlignment="1" borderId="0" fillId="5" fontId="13" numFmtId="1" pivotButton="0" quotePrefix="0" xfId="0">
      <alignment horizontal="center"/>
    </xf>
    <xf applyAlignment="1" borderId="6" fillId="0" fontId="1" numFmtId="0" pivotButton="0" quotePrefix="0" xfId="0">
      <alignment horizontal="left" readingOrder="1" wrapText="1"/>
    </xf>
    <xf applyAlignment="1" borderId="6" fillId="4" fontId="1" numFmtId="165" pivotButton="0" quotePrefix="0" xfId="0">
      <alignment horizontal="left" readingOrder="1" wrapText="1"/>
    </xf>
    <xf applyAlignment="1" borderId="6" fillId="4" fontId="1" numFmtId="14" pivotButton="0" quotePrefix="0" xfId="0">
      <alignment horizontal="left" readingOrder="1" wrapText="1"/>
    </xf>
    <xf applyAlignment="1" borderId="6" fillId="5" fontId="1" numFmtId="2" pivotButton="0" quotePrefix="0" xfId="0">
      <alignment horizontal="left" readingOrder="1" wrapText="1"/>
    </xf>
    <xf applyAlignment="1" borderId="6" fillId="5" fontId="7" numFmtId="165" pivotButton="0" quotePrefix="0" xfId="0">
      <alignment horizontal="left" readingOrder="1" wrapText="1"/>
    </xf>
    <xf applyAlignment="1" borderId="6" fillId="7" fontId="1" numFmtId="165" pivotButton="0" quotePrefix="0" xfId="0">
      <alignment horizontal="left" readingOrder="1" wrapText="1"/>
    </xf>
    <xf applyAlignment="1" borderId="6" fillId="7" fontId="1" numFmtId="10" pivotButton="0" quotePrefix="0" xfId="0">
      <alignment horizontal="left" readingOrder="1" wrapText="1"/>
    </xf>
    <xf applyAlignment="1" borderId="6" fillId="4" fontId="1" numFmtId="10" pivotButton="0" quotePrefix="0" xfId="0">
      <alignment horizontal="left" readingOrder="1" wrapText="1"/>
    </xf>
    <xf applyAlignment="1" borderId="6" fillId="5" fontId="7" numFmtId="14" pivotButton="0" quotePrefix="0" xfId="0">
      <alignment horizontal="left" readingOrder="1" wrapText="1"/>
    </xf>
    <xf applyAlignment="1" borderId="6" fillId="5" fontId="7" numFmtId="49" pivotButton="0" quotePrefix="0" xfId="0">
      <alignment horizontal="left" readingOrder="1" wrapText="1"/>
    </xf>
    <xf applyAlignment="1" borderId="6" fillId="4" fontId="7" numFmtId="1" pivotButton="0" quotePrefix="0" xfId="0">
      <alignment horizontal="left" readingOrder="1" shrinkToFit="1"/>
    </xf>
    <xf applyAlignment="1" borderId="6" fillId="4" fontId="7" numFmtId="169" pivotButton="0" quotePrefix="0" xfId="0">
      <alignment horizontal="left" readingOrder="1" shrinkToFit="1"/>
    </xf>
    <xf applyAlignment="1" borderId="6" fillId="5" fontId="7" numFmtId="16" pivotButton="0" quotePrefix="0" xfId="0">
      <alignment horizontal="left" readingOrder="1" shrinkToFit="1"/>
    </xf>
    <xf applyAlignment="1" borderId="6" fillId="5" fontId="7" numFmtId="168" pivotButton="0" quotePrefix="0" xfId="0">
      <alignment horizontal="left" readingOrder="1" shrinkToFit="1"/>
    </xf>
    <xf applyAlignment="1" borderId="6" fillId="5" fontId="7" numFmtId="14" pivotButton="0" quotePrefix="0" xfId="0">
      <alignment horizontal="left" readingOrder="1" shrinkToFit="1"/>
    </xf>
    <xf applyAlignment="1" borderId="6" fillId="5" fontId="7" numFmtId="0" pivotButton="0" quotePrefix="0" xfId="0">
      <alignment horizontal="left" readingOrder="1"/>
    </xf>
    <xf applyAlignment="1" borderId="6" fillId="5" fontId="7" numFmtId="16" pivotButton="0" quotePrefix="0" xfId="0">
      <alignment horizontal="left" readingOrder="1"/>
    </xf>
    <xf applyAlignment="1" borderId="6" fillId="5" fontId="7" numFmtId="170" pivotButton="0" quotePrefix="0" xfId="0">
      <alignment horizontal="left" readingOrder="1"/>
    </xf>
    <xf applyAlignment="1" borderId="0" fillId="0" fontId="1" numFmtId="0" pivotButton="0" quotePrefix="0" xfId="0">
      <alignment horizontal="left" readingOrder="1"/>
    </xf>
    <xf applyAlignment="1" borderId="6" fillId="9" fontId="7" numFmtId="0" pivotButton="0" quotePrefix="0" xfId="0">
      <alignment horizontal="left" readingOrder="1" shrinkToFit="1"/>
    </xf>
    <xf applyAlignment="1" borderId="6" fillId="9" fontId="7" numFmtId="166" pivotButton="0" quotePrefix="0" xfId="0">
      <alignment horizontal="left" readingOrder="1" shrinkToFit="1"/>
    </xf>
    <xf applyAlignment="1" borderId="6" fillId="9" fontId="7" numFmtId="0" pivotButton="0" quotePrefix="0" xfId="0">
      <alignment horizontal="left" readingOrder="1"/>
    </xf>
    <xf applyAlignment="1" borderId="6" fillId="9" fontId="7" numFmtId="0" pivotButton="0" quotePrefix="0" xfId="0">
      <alignment horizontal="left" readingOrder="1" wrapText="1"/>
    </xf>
    <xf applyAlignment="1" borderId="6" fillId="4" fontId="1" numFmtId="166" pivotButton="0" quotePrefix="0" xfId="0">
      <alignment horizontal="left" readingOrder="1" shrinkToFit="1"/>
    </xf>
    <xf applyAlignment="1" borderId="6" fillId="9" fontId="8" numFmtId="1" pivotButton="0" quotePrefix="0" xfId="0">
      <alignment horizontal="center" readingOrder="1" vertical="center" wrapText="1"/>
    </xf>
    <xf applyAlignment="1" borderId="6" fillId="5" fontId="1" numFmtId="0" pivotButton="0" quotePrefix="0" xfId="0">
      <alignment horizontal="left" readingOrder="1" wrapText="1"/>
    </xf>
    <xf applyAlignment="1" borderId="6" fillId="9" fontId="7" numFmtId="1" pivotButton="0" quotePrefix="0" xfId="0">
      <alignment horizontal="center" readingOrder="1" shrinkToFit="1"/>
    </xf>
    <xf applyAlignment="1" borderId="0" fillId="0" fontId="0" numFmtId="1" pivotButton="0" quotePrefix="0" xfId="0">
      <alignment horizontal="center"/>
    </xf>
    <xf applyAlignment="1" borderId="1" fillId="9" fontId="7" numFmtId="0" pivotButton="0" quotePrefix="0" xfId="0">
      <alignment horizontal="left" readingOrder="1"/>
    </xf>
    <xf applyAlignment="1" borderId="6" fillId="5" fontId="1" numFmtId="165" pivotButton="0" quotePrefix="0" xfId="0">
      <alignment horizontal="left" readingOrder="1" wrapText="1"/>
    </xf>
    <xf applyAlignment="1" borderId="0" fillId="0" fontId="0" numFmtId="16" pivotButton="0" quotePrefix="0" xfId="0">
      <alignment horizontal="center"/>
    </xf>
    <xf applyAlignment="1" borderId="1" fillId="3" fontId="0" numFmtId="16" pivotButton="0" quotePrefix="0" xfId="0">
      <alignment horizontal="center"/>
    </xf>
    <xf applyAlignment="1" borderId="6" fillId="4" fontId="4" numFmtId="0" pivotButton="0" quotePrefix="0" xfId="0">
      <alignment horizontal="center" vertical="center" wrapText="1"/>
    </xf>
    <xf applyAlignment="1" borderId="6" fillId="4" fontId="4" numFmtId="0" pivotButton="0" quotePrefix="0" xfId="0">
      <alignment horizontal="left" readingOrder="1" vertical="center" wrapText="1"/>
    </xf>
    <xf applyAlignment="1" borderId="6" fillId="4" fontId="4" numFmtId="1" pivotButton="0" quotePrefix="0" xfId="0">
      <alignment horizontal="center" vertical="center" wrapText="1"/>
    </xf>
    <xf applyAlignment="1" borderId="6" fillId="5" fontId="4" numFmtId="0" pivotButton="0" quotePrefix="0" xfId="0">
      <alignment horizontal="center" shrinkToFit="1" vertical="center"/>
    </xf>
    <xf applyAlignment="1" borderId="6" fillId="3" fontId="4" numFmtId="0" pivotButton="0" quotePrefix="0" xfId="0">
      <alignment horizontal="center" shrinkToFit="1" vertical="center"/>
    </xf>
    <xf applyAlignment="1" borderId="6" fillId="5" fontId="4" numFmtId="1" pivotButton="0" quotePrefix="0" xfId="0">
      <alignment horizontal="center" shrinkToFit="1" vertical="center"/>
    </xf>
    <xf applyAlignment="1" borderId="6" fillId="5" fontId="4" numFmtId="168" pivotButton="0" quotePrefix="0" xfId="0">
      <alignment horizontal="center" shrinkToFit="1" vertical="center"/>
    </xf>
    <xf applyAlignment="1" borderId="6" fillId="4" fontId="12" numFmtId="1" pivotButton="0" quotePrefix="0" xfId="0">
      <alignment horizontal="left" readingOrder="1" shrinkToFit="1"/>
    </xf>
    <xf applyAlignment="1" borderId="6" fillId="4" fontId="1" numFmtId="0" pivotButton="0" quotePrefix="0" xfId="0">
      <alignment horizontal="left" shrinkToFit="1"/>
    </xf>
    <xf applyAlignment="1" borderId="6" fillId="4" fontId="4" numFmtId="165" pivotButton="0" quotePrefix="0" xfId="0">
      <alignment horizontal="left" readingOrder="1" wrapText="1"/>
    </xf>
    <xf applyAlignment="1" borderId="8" fillId="0" fontId="7" numFmtId="0" pivotButton="0" quotePrefix="0" xfId="0">
      <alignment horizontal="left" readingOrder="1" wrapText="1"/>
    </xf>
    <xf applyAlignment="1" borderId="6" fillId="4" fontId="1" numFmtId="0" pivotButton="0" quotePrefix="0" xfId="0">
      <alignment horizontal="center" wrapText="1"/>
    </xf>
    <xf applyAlignment="1" borderId="5" fillId="4" fontId="1" numFmtId="0" pivotButton="0" quotePrefix="0" xfId="0">
      <alignment horizontal="center" shrinkToFit="1"/>
    </xf>
    <xf applyAlignment="1" borderId="0" fillId="0" fontId="1" numFmtId="0" pivotButton="0" quotePrefix="0" xfId="0">
      <alignment horizontal="center" shrinkToFit="1"/>
    </xf>
    <xf applyAlignment="1" borderId="0" fillId="0" fontId="1" numFmtId="1" pivotButton="0" quotePrefix="0" xfId="0">
      <alignment horizontal="center"/>
    </xf>
    <xf applyAlignment="1" borderId="0" fillId="0" fontId="1" numFmtId="16" pivotButton="0" quotePrefix="0" xfId="0">
      <alignment horizontal="center"/>
    </xf>
    <xf borderId="0" fillId="0" fontId="1" numFmtId="16" pivotButton="0" quotePrefix="0" xfId="0"/>
    <xf applyAlignment="1" borderId="6" fillId="5" fontId="1" numFmtId="14" pivotButton="0" quotePrefix="0" xfId="0">
      <alignment horizontal="left" readingOrder="1" wrapText="1"/>
    </xf>
    <xf applyAlignment="1" borderId="6" fillId="5" fontId="1" numFmtId="14" pivotButton="0" quotePrefix="0" xfId="0">
      <alignment horizontal="center" readingOrder="1" wrapText="1"/>
    </xf>
    <xf applyAlignment="1" borderId="6" fillId="5" fontId="1" numFmtId="168" pivotButton="0" quotePrefix="0" xfId="0">
      <alignment horizontal="left" readingOrder="1" wrapText="1"/>
    </xf>
    <xf applyAlignment="1" borderId="6" fillId="5" fontId="1" numFmtId="171" pivotButton="0" quotePrefix="0" xfId="0">
      <alignment horizontal="left" readingOrder="1" wrapText="1"/>
    </xf>
    <xf applyAlignment="1" borderId="6" fillId="4" fontId="1" numFmtId="1" pivotButton="0" quotePrefix="0" xfId="0">
      <alignment horizontal="center" readingOrder="1" shrinkToFit="1"/>
    </xf>
    <xf applyAlignment="1" borderId="6" fillId="4" fontId="1" numFmtId="1" pivotButton="0" quotePrefix="0" xfId="0">
      <alignment horizontal="left" readingOrder="1" shrinkToFit="1"/>
    </xf>
    <xf applyAlignment="1" borderId="6" fillId="4" fontId="1" numFmtId="14" pivotButton="0" quotePrefix="0" xfId="0">
      <alignment horizontal="left" readingOrder="1" shrinkToFit="1"/>
    </xf>
    <xf applyAlignment="1" borderId="6" fillId="4" fontId="1" numFmtId="169" pivotButton="0" quotePrefix="0" xfId="0">
      <alignment horizontal="left" readingOrder="1" shrinkToFit="1"/>
    </xf>
    <xf applyAlignment="1" borderId="6" fillId="5" fontId="1" numFmtId="16" pivotButton="0" quotePrefix="0" xfId="0">
      <alignment horizontal="left" readingOrder="1" shrinkToFit="1"/>
    </xf>
    <xf applyAlignment="1" borderId="6" fillId="5" fontId="1" numFmtId="168" pivotButton="0" quotePrefix="0" xfId="0">
      <alignment horizontal="left" readingOrder="1" shrinkToFit="1"/>
    </xf>
    <xf applyAlignment="1" borderId="6" fillId="5" fontId="1" numFmtId="14" pivotButton="0" quotePrefix="0" xfId="0">
      <alignment horizontal="left" readingOrder="1" shrinkToFit="1"/>
    </xf>
    <xf applyAlignment="1" borderId="6" fillId="5" fontId="1" numFmtId="0" pivotButton="0" quotePrefix="0" xfId="0">
      <alignment horizontal="left" readingOrder="1"/>
    </xf>
    <xf applyAlignment="1" borderId="6" fillId="5" fontId="1" numFmtId="170" pivotButton="0" quotePrefix="0" xfId="0">
      <alignment horizontal="left" readingOrder="1"/>
    </xf>
    <xf applyAlignment="1" borderId="6" fillId="4" fontId="14" numFmtId="0" pivotButton="0" quotePrefix="0" xfId="0">
      <alignment horizontal="left" readingOrder="1" shrinkToFit="1"/>
    </xf>
    <xf applyAlignment="1" borderId="6" fillId="10" fontId="7" numFmtId="0" pivotButton="0" quotePrefix="0" xfId="0">
      <alignment horizontal="left" readingOrder="1" wrapText="1"/>
    </xf>
    <xf applyAlignment="1" borderId="6" fillId="4" fontId="7" numFmtId="165" pivotButton="0" quotePrefix="0" xfId="0">
      <alignment horizontal="left" readingOrder="1" wrapText="1"/>
    </xf>
    <xf applyAlignment="1" borderId="6" fillId="4" fontId="7" numFmtId="14" pivotButton="0" quotePrefix="0" xfId="0">
      <alignment horizontal="left" readingOrder="1" wrapText="1"/>
    </xf>
    <xf applyAlignment="1" borderId="6" fillId="10" fontId="12" numFmtId="0" pivotButton="0" quotePrefix="0" xfId="0">
      <alignment horizontal="left" readingOrder="1" shrinkToFit="1"/>
    </xf>
    <xf applyAlignment="1" borderId="6" fillId="10" fontId="1" numFmtId="0" pivotButton="0" quotePrefix="0" xfId="0">
      <alignment horizontal="left" readingOrder="1" shrinkToFit="1"/>
    </xf>
    <xf applyAlignment="1" borderId="6" fillId="5" fontId="7" numFmtId="2" pivotButton="0" quotePrefix="0" xfId="0">
      <alignment horizontal="left" readingOrder="1" wrapText="1"/>
    </xf>
    <xf applyAlignment="1" borderId="6" fillId="7" fontId="7" numFmtId="165" pivotButton="0" quotePrefix="0" xfId="0">
      <alignment horizontal="left" readingOrder="1" wrapText="1"/>
    </xf>
    <xf applyAlignment="1" borderId="6" fillId="7" fontId="7" numFmtId="10" pivotButton="0" quotePrefix="0" xfId="0">
      <alignment horizontal="left" readingOrder="1" wrapText="1"/>
    </xf>
    <xf applyAlignment="1" borderId="6" fillId="4" fontId="7" numFmtId="10" pivotButton="0" quotePrefix="0" xfId="0">
      <alignment horizontal="left" readingOrder="1" wrapText="1"/>
    </xf>
    <xf applyAlignment="1" borderId="6" fillId="10" fontId="1" numFmtId="166" pivotButton="0" quotePrefix="0" xfId="0">
      <alignment horizontal="left" readingOrder="1" shrinkToFit="1"/>
    </xf>
    <xf applyAlignment="1" borderId="6" fillId="10" fontId="1" numFmtId="0" pivotButton="0" quotePrefix="0" xfId="0">
      <alignment horizontal="left" readingOrder="1"/>
    </xf>
    <xf applyAlignment="1" borderId="6" fillId="10" fontId="1" numFmtId="0" pivotButton="0" quotePrefix="0" xfId="0">
      <alignment horizontal="left" readingOrder="1" wrapText="1"/>
    </xf>
    <xf applyAlignment="1" borderId="6" fillId="10" fontId="4" numFmtId="1" pivotButton="0" quotePrefix="0" xfId="0">
      <alignment horizontal="center" readingOrder="1" vertical="center" wrapText="1"/>
    </xf>
    <xf applyAlignment="1" borderId="6" fillId="10" fontId="1" numFmtId="1" pivotButton="0" quotePrefix="0" xfId="0">
      <alignment horizontal="center" readingOrder="1" shrinkToFit="1"/>
    </xf>
    <xf applyAlignment="1" borderId="4" fillId="10" fontId="1" numFmtId="0" pivotButton="0" quotePrefix="0" xfId="0">
      <alignment horizontal="left" readingOrder="1"/>
    </xf>
    <xf applyAlignment="1" borderId="1" fillId="10" fontId="1" numFmtId="0" pivotButton="0" quotePrefix="0" xfId="0">
      <alignment horizontal="left" readingOrder="1"/>
    </xf>
    <xf applyAlignment="1" borderId="1" fillId="4" fontId="7" numFmtId="0" pivotButton="0" quotePrefix="0" xfId="0">
      <alignment horizontal="left" readingOrder="1"/>
    </xf>
    <xf borderId="6" fillId="0" fontId="7" numFmtId="0" pivotButton="0" quotePrefix="0" xfId="0"/>
    <xf applyAlignment="1" borderId="6" fillId="5" fontId="7" numFmtId="172" pivotButton="0" quotePrefix="0" xfId="0">
      <alignment horizontal="left" readingOrder="1" wrapText="1"/>
    </xf>
    <xf applyAlignment="1" borderId="6" fillId="0" fontId="7" numFmtId="1" pivotButton="0" quotePrefix="0" xfId="0">
      <alignment horizontal="center" readingOrder="1" shrinkToFit="1"/>
    </xf>
    <xf applyAlignment="1" borderId="6" fillId="3" fontId="7" numFmtId="0" pivotButton="0" quotePrefix="0" xfId="0">
      <alignment horizontal="left" readingOrder="1" wrapText="1"/>
    </xf>
    <xf applyAlignment="1" borderId="6" fillId="11" fontId="7" numFmtId="0" pivotButton="0" quotePrefix="0" xfId="0">
      <alignment horizontal="left" readingOrder="1" wrapText="1"/>
    </xf>
    <xf applyAlignment="1" borderId="6" fillId="4" fontId="7" numFmtId="9" pivotButton="0" quotePrefix="0" xfId="0">
      <alignment horizontal="left" readingOrder="1" wrapText="1"/>
    </xf>
    <xf applyAlignment="1" borderId="6" fillId="4" fontId="7" numFmtId="0" pivotButton="0" quotePrefix="0" xfId="0">
      <alignment horizontal="left" wrapText="1"/>
    </xf>
    <xf applyAlignment="1" borderId="6" fillId="4" fontId="7" numFmtId="172" pivotButton="0" quotePrefix="0" xfId="0">
      <alignment horizontal="left" readingOrder="1" shrinkToFit="1"/>
    </xf>
    <xf applyAlignment="1" borderId="0" fillId="0" fontId="1" numFmtId="166" pivotButton="0" quotePrefix="0" xfId="0">
      <alignment horizontal="left" readingOrder="1"/>
    </xf>
    <xf applyAlignment="1" borderId="0" fillId="0" fontId="5" numFmtId="0" pivotButton="0" quotePrefix="0" xfId="0">
      <alignment horizontal="left" readingOrder="1"/>
    </xf>
    <xf applyAlignment="1" borderId="9" fillId="3" fontId="1" numFmtId="3" pivotButton="0" quotePrefix="0" xfId="0">
      <alignment horizontal="center" shrinkToFit="1"/>
    </xf>
    <xf applyAlignment="1" borderId="9" fillId="3" fontId="4" numFmtId="3" pivotButton="0" quotePrefix="0" xfId="0">
      <alignment horizontal="center" shrinkToFit="1"/>
    </xf>
    <xf applyAlignment="1" borderId="1" fillId="4" fontId="1" numFmtId="3" pivotButton="0" quotePrefix="0" xfId="0">
      <alignment horizontal="center" shrinkToFit="1"/>
    </xf>
    <xf applyAlignment="1" borderId="10" fillId="3" fontId="1" numFmtId="16" pivotButton="0" quotePrefix="0" xfId="0">
      <alignment horizontal="center"/>
    </xf>
    <xf applyAlignment="1" borderId="11" fillId="3" fontId="1" numFmtId="3" pivotButton="0" quotePrefix="0" xfId="0">
      <alignment horizontal="center"/>
    </xf>
    <xf applyAlignment="1" borderId="12" fillId="3" fontId="1" numFmtId="16" pivotButton="0" quotePrefix="0" xfId="0">
      <alignment horizontal="center"/>
    </xf>
    <xf applyAlignment="1" borderId="13" fillId="3" fontId="1" numFmtId="3" pivotButton="0" quotePrefix="0" xfId="0">
      <alignment horizontal="center"/>
    </xf>
    <xf applyAlignment="1" borderId="9" fillId="11" fontId="1" numFmtId="3" pivotButton="0" quotePrefix="0" xfId="0">
      <alignment horizontal="center"/>
    </xf>
    <xf applyAlignment="1" borderId="9" fillId="11" fontId="1" numFmtId="16" pivotButton="0" quotePrefix="0" xfId="0">
      <alignment horizontal="center"/>
    </xf>
    <xf applyAlignment="1" borderId="0" fillId="0" fontId="1" numFmtId="0" pivotButton="0" quotePrefix="0" xfId="0">
      <alignment horizontal="left" shrinkToFit="1"/>
    </xf>
    <xf applyAlignment="1" borderId="0" fillId="0" fontId="1" numFmtId="1" pivotButton="0" quotePrefix="0" xfId="0">
      <alignment horizontal="left"/>
    </xf>
    <xf applyAlignment="1" borderId="0" fillId="0" fontId="1" numFmtId="16" pivotButton="0" quotePrefix="0" xfId="0">
      <alignment horizontal="left"/>
    </xf>
    <xf applyAlignment="1" borderId="1" fillId="10" fontId="1" numFmtId="1" pivotButton="0" quotePrefix="0" xfId="0">
      <alignment horizontal="left"/>
    </xf>
    <xf applyAlignment="1" borderId="1" fillId="3" fontId="1" numFmtId="3" pivotButton="0" quotePrefix="0" xfId="0">
      <alignment horizontal="center"/>
    </xf>
    <xf borderId="0" fillId="0" fontId="0" numFmtId="0" pivotButton="0" quotePrefix="0" xfId="0"/>
    <xf applyAlignment="1" borderId="6" fillId="11" fontId="7" numFmtId="0" pivotButton="0" quotePrefix="0" xfId="0">
      <alignment horizontal="left" readingOrder="1" shrinkToFit="1"/>
    </xf>
    <xf applyAlignment="1" borderId="6" fillId="3" fontId="7" numFmtId="165" pivotButton="0" quotePrefix="0" xfId="0">
      <alignment horizontal="left" readingOrder="1" wrapText="1"/>
    </xf>
    <xf applyAlignment="1" borderId="6" fillId="12" fontId="7" numFmtId="0" pivotButton="0" quotePrefix="0" xfId="0">
      <alignment horizontal="left" readingOrder="1" shrinkToFit="1"/>
    </xf>
    <xf applyAlignment="1" borderId="6" fillId="4" fontId="1" numFmtId="0" pivotButton="0" quotePrefix="1" xfId="0">
      <alignment horizontal="left" readingOrder="1" shrinkToFit="1"/>
    </xf>
    <xf applyAlignment="1" borderId="6" fillId="4" fontId="7" numFmtId="0" pivotButton="0" quotePrefix="1" xfId="0">
      <alignment horizontal="left" readingOrder="1" wrapText="1"/>
    </xf>
    <xf applyAlignment="1" borderId="6" fillId="8" fontId="7" numFmtId="0" pivotButton="0" quotePrefix="0" xfId="0">
      <alignment horizontal="left" readingOrder="1" wrapText="1"/>
    </xf>
    <xf applyAlignment="1" borderId="6" fillId="3" fontId="7" numFmtId="0" pivotButton="0" quotePrefix="0" xfId="0">
      <alignment horizontal="left" readingOrder="1" shrinkToFit="1"/>
    </xf>
    <xf applyAlignment="1" borderId="6" fillId="10" fontId="1" numFmtId="165" pivotButton="0" quotePrefix="0" xfId="0">
      <alignment horizontal="left" readingOrder="1" wrapText="1"/>
    </xf>
    <xf applyAlignment="1" borderId="6" fillId="10" fontId="1" numFmtId="14" pivotButton="0" quotePrefix="0" xfId="0">
      <alignment horizontal="left" readingOrder="1" wrapText="1"/>
    </xf>
    <xf applyAlignment="1" borderId="6" fillId="10" fontId="1" numFmtId="2" pivotButton="0" quotePrefix="0" xfId="0">
      <alignment horizontal="left" readingOrder="1" wrapText="1"/>
    </xf>
    <xf applyAlignment="1" borderId="6" fillId="10" fontId="1" numFmtId="10" pivotButton="0" quotePrefix="0" xfId="0">
      <alignment horizontal="left" readingOrder="1" wrapText="1"/>
    </xf>
    <xf applyAlignment="1" borderId="6" fillId="4" fontId="7" numFmtId="49" pivotButton="0" quotePrefix="0" xfId="0">
      <alignment horizontal="left" readingOrder="1" wrapText="1"/>
    </xf>
    <xf applyAlignment="1" borderId="6" fillId="4" fontId="7" numFmtId="16" pivotButton="0" quotePrefix="0" xfId="0">
      <alignment horizontal="left" readingOrder="1" shrinkToFit="1"/>
    </xf>
    <xf applyAlignment="1" borderId="6" fillId="4" fontId="7" numFmtId="168" pivotButton="0" quotePrefix="0" xfId="0">
      <alignment horizontal="left" readingOrder="1" shrinkToFit="1"/>
    </xf>
    <xf applyAlignment="1" borderId="6" fillId="4" fontId="7" numFmtId="16" pivotButton="0" quotePrefix="0" xfId="0">
      <alignment horizontal="left" readingOrder="1"/>
    </xf>
    <xf applyAlignment="1" borderId="6" fillId="4" fontId="7" numFmtId="170" pivotButton="0" quotePrefix="0" xfId="0">
      <alignment horizontal="left" readingOrder="1"/>
    </xf>
    <xf applyAlignment="1" borderId="6" fillId="5" fontId="7" numFmtId="168" pivotButton="0" quotePrefix="0" xfId="0">
      <alignment horizontal="left" readingOrder="1" wrapText="1"/>
    </xf>
    <xf applyAlignment="1" borderId="6" fillId="5" fontId="7" numFmtId="171" pivotButton="0" quotePrefix="0" xfId="0">
      <alignment horizontal="left" readingOrder="1" wrapText="1"/>
    </xf>
    <xf applyAlignment="1" borderId="8" fillId="4" fontId="7" numFmtId="1" pivotButton="0" quotePrefix="0" xfId="0">
      <alignment horizontal="center" readingOrder="1" shrinkToFit="1"/>
    </xf>
    <xf applyAlignment="1" borderId="3" fillId="5" fontId="7" numFmtId="0" pivotButton="0" quotePrefix="0" xfId="0">
      <alignment horizontal="left" readingOrder="1"/>
    </xf>
    <xf applyAlignment="1" borderId="15" fillId="0" fontId="7" numFmtId="1" pivotButton="0" quotePrefix="0" xfId="0">
      <alignment horizontal="center" readingOrder="1" shrinkToFit="1"/>
    </xf>
    <xf applyAlignment="1" borderId="16" fillId="0" fontId="7" numFmtId="1" pivotButton="0" quotePrefix="0" xfId="0">
      <alignment horizontal="center" readingOrder="1" shrinkToFit="1"/>
    </xf>
    <xf applyAlignment="1" borderId="16" fillId="0" fontId="16" numFmtId="1" pivotButton="0" quotePrefix="0" xfId="0">
      <alignment horizontal="center" readingOrder="1" shrinkToFit="1"/>
    </xf>
    <xf applyAlignment="1" borderId="8" fillId="13" fontId="1" numFmtId="1" pivotButton="0" quotePrefix="0" xfId="0">
      <alignment horizontal="center" readingOrder="1" shrinkToFit="1"/>
    </xf>
    <xf borderId="14" fillId="0" fontId="17" numFmtId="0" pivotButton="0" quotePrefix="0" xfId="0"/>
    <xf applyAlignment="1" borderId="8" fillId="0" fontId="16" numFmtId="1" pivotButton="0" quotePrefix="0" xfId="0">
      <alignment horizontal="center" readingOrder="1" shrinkToFit="1"/>
    </xf>
    <xf applyAlignment="1" borderId="15" fillId="0" fontId="16" numFmtId="1" pivotButton="0" quotePrefix="0" xfId="0">
      <alignment horizontal="center" readingOrder="1" shrinkToFit="1"/>
    </xf>
    <xf applyAlignment="1" borderId="19" fillId="0" fontId="16" numFmtId="1" pivotButton="0" quotePrefix="0" xfId="0">
      <alignment horizontal="center" readingOrder="1" shrinkToFit="1"/>
    </xf>
    <xf applyAlignment="1" borderId="6" fillId="0" fontId="16" numFmtId="1" pivotButton="0" quotePrefix="0" xfId="0">
      <alignment horizontal="center" readingOrder="1" shrinkToFit="1"/>
    </xf>
    <xf applyAlignment="1" borderId="7" fillId="0" fontId="16" numFmtId="1" pivotButton="0" quotePrefix="0" xfId="0">
      <alignment horizontal="center" readingOrder="1" shrinkToFit="1"/>
    </xf>
    <xf borderId="14" fillId="5" fontId="16" numFmtId="1" pivotButton="0" quotePrefix="0" xfId="0"/>
    <xf borderId="18" fillId="5" fontId="18" numFmtId="1" pivotButton="0" quotePrefix="0" xfId="0"/>
    <xf borderId="17" fillId="5" fontId="18" numFmtId="1" pivotButton="0" quotePrefix="0" xfId="0"/>
    <xf borderId="14" fillId="5" fontId="18" numFmtId="1" pivotButton="0" quotePrefix="0" xfId="0"/>
    <xf borderId="0" fillId="5" fontId="18" numFmtId="1" pivotButton="0" quotePrefix="0" xfId="0"/>
  </cellXfs>
  <cellStyles count="1">
    <cellStyle builtinId="0" name="Standaard"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AN17" shapeId="0">
      <text>
        <t xml:space="preserve">06/12: sample yardage reserved
</t>
      </text>
    </comment>
    <comment authorId="0" ref="AN36" shapeId="0">
      <text>
        <t xml:space="preserve">27/11: Sample yardage reserved
</t>
      </text>
    </comment>
  </commentList>
</comment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tabColor rgb="FF9BBB59"/>
    <outlinePr summaryBelow="1" summaryRight="1"/>
    <pageSetUpPr/>
  </sheetPr>
  <dimension ref="A1:AM1000"/>
  <sheetViews>
    <sheetView showGridLines="0" tabSelected="1" workbookViewId="0" zoomScale="69" zoomScaleNormal="69">
      <pane activePane="bottomRight" state="frozen" topLeftCell="AC158" xSplit="4" ySplit="3"/>
      <selection activeCell="E1" pane="topRight" sqref="E1"/>
      <selection activeCell="A4" pane="bottomLeft" sqref="A4"/>
      <selection activeCell="AC177" pane="bottomRight" sqref="AC177"/>
    </sheetView>
  </sheetViews>
  <sheetFormatPr baseColWidth="8" customHeight="1" defaultColWidth="14.453125" defaultRowHeight="15"/>
  <cols>
    <col customWidth="1" max="1" min="1" style="213" width="0.08984375"/>
    <col customWidth="1" hidden="1" max="2" min="2" style="213" width="13.81640625"/>
    <col customWidth="1" max="3" min="3" style="213" width="26.453125"/>
    <col customWidth="1" max="4" min="4" style="213" width="28"/>
    <col customWidth="1" max="6" min="5" style="213" width="4.81640625"/>
    <col customWidth="1" max="7" min="7" style="213" width="15.453125"/>
    <col customWidth="1" max="9" min="8" style="213" width="14.08984375"/>
    <col customWidth="1" max="10" min="10" style="213" width="8.08984375"/>
    <col customWidth="1" max="11" min="11" style="213" width="24.08984375"/>
    <col customWidth="1" max="12" min="12" style="213" width="15"/>
    <col customWidth="1" max="13" min="13" style="213" width="11.08984375"/>
    <col customWidth="1" max="14" min="14" style="213" width="20.08984375"/>
    <col customWidth="1" max="15" min="15" style="213" width="13.453125"/>
    <col customWidth="1" max="16" min="16" style="213" width="17.453125"/>
    <col customWidth="1" max="17" min="17" style="213" width="15.453125"/>
    <col customWidth="1" max="19" min="18" style="213" width="17.453125"/>
    <col customWidth="1" max="20" min="20" style="213" width="19.453125"/>
    <col customWidth="1" hidden="1" max="22" min="21" style="213" width="50"/>
    <col customWidth="1" max="23" min="23" style="213" width="24.453125"/>
    <col customWidth="1" max="24" min="24" style="213" width="91.453125"/>
    <col customWidth="1" max="25" min="25" style="213" width="10.81640625"/>
    <col customWidth="1" hidden="1" max="27" min="26" style="213" width="16.453125"/>
    <col customWidth="1" max="28" min="28" style="213" width="13.26953125"/>
    <col customWidth="1" max="29" min="29" style="213" width="175.453125"/>
    <col customWidth="1" max="30" min="30" style="213" width="255.54296875"/>
    <col customWidth="1" max="31" min="31" style="213" width="80.08984375"/>
    <col customWidth="1" max="32" min="32" style="213" width="22.81640625"/>
    <col customWidth="1" max="39" min="33" style="213" width="36.453125"/>
  </cols>
  <sheetData>
    <row customHeight="1" ht="13.5" r="1" s="213">
      <c r="A1" s="1" t="n"/>
      <c r="B1" s="1" t="n"/>
      <c r="C1" s="5" t="n"/>
      <c r="D1" s="5" t="n"/>
      <c r="E1" s="5" t="n"/>
      <c r="F1" s="6" t="n"/>
      <c r="G1" s="11" t="n"/>
      <c r="H1" s="5" t="n"/>
      <c r="I1" s="5" t="n"/>
      <c r="J1" s="5" t="n"/>
      <c r="K1" s="5" t="n"/>
      <c r="L1" s="9" t="n"/>
      <c r="M1" s="9" t="n"/>
      <c r="N1" s="5" t="n"/>
      <c r="O1" s="5" t="n"/>
      <c r="P1" s="5" t="n"/>
      <c r="Q1" s="5" t="n"/>
      <c r="R1" s="5" t="n"/>
      <c r="S1" s="5" t="n"/>
      <c r="T1" s="5" t="n"/>
      <c r="U1" s="1" t="n"/>
      <c r="V1" s="5" t="n"/>
      <c r="W1" s="5" t="n"/>
      <c r="X1" s="5" t="n"/>
      <c r="Y1" s="5" t="n"/>
      <c r="Z1" s="14">
        <f>SUBTOTAL(9,Z3:Z243)</f>
        <v/>
      </c>
      <c r="AA1" s="15" t="n"/>
      <c r="AB1" s="15" t="n"/>
      <c r="AC1" s="16" t="n"/>
      <c r="AD1" s="5" t="n"/>
      <c r="AE1" s="5" t="n"/>
      <c r="AF1" s="5" t="n"/>
      <c r="AG1" s="5" t="n"/>
      <c r="AH1" s="5" t="n"/>
      <c r="AI1" s="5" t="n"/>
      <c r="AJ1" s="5" t="n"/>
      <c r="AK1" s="5" t="n"/>
      <c r="AL1" s="5" t="n"/>
      <c r="AM1" s="5" t="n"/>
    </row>
    <row customHeight="1" ht="14.5" r="2" s="213">
      <c r="A2" s="24" t="inlineStr">
        <is>
          <t>STYLE INFO</t>
        </is>
      </c>
      <c r="B2" s="24" t="n"/>
      <c r="C2" s="24" t="n"/>
      <c r="D2" s="24" t="n"/>
      <c r="E2" s="24" t="n"/>
      <c r="F2" s="24" t="n"/>
      <c r="G2" s="25" t="n"/>
      <c r="H2" s="24" t="n"/>
      <c r="I2" s="24" t="n"/>
      <c r="J2" s="24" t="n"/>
      <c r="K2" s="24" t="n"/>
      <c r="L2" s="24" t="n"/>
      <c r="M2" s="24" t="n"/>
      <c r="N2" s="24" t="n"/>
      <c r="O2" s="26" t="inlineStr">
        <is>
          <t>SOURCE</t>
        </is>
      </c>
      <c r="P2" s="27" t="n"/>
      <c r="Q2" s="27" t="n"/>
      <c r="R2" s="28" t="n"/>
      <c r="S2" s="27" t="n"/>
      <c r="T2" s="24" t="n"/>
      <c r="U2" s="24" t="n"/>
      <c r="V2" s="24" t="n"/>
      <c r="W2" s="24" t="n"/>
      <c r="X2" s="24" t="n"/>
      <c r="Y2" s="24" t="n"/>
      <c r="Z2" s="38" t="inlineStr">
        <is>
          <t>SMS SAMPLES</t>
        </is>
      </c>
      <c r="AA2" s="39" t="n"/>
      <c r="AB2" s="39" t="n"/>
      <c r="AC2" s="49" t="n"/>
      <c r="AD2" s="5" t="n"/>
      <c r="AE2" s="5" t="n"/>
      <c r="AF2" s="5" t="n"/>
      <c r="AG2" s="5" t="n"/>
      <c r="AH2" s="5" t="n"/>
      <c r="AI2" s="5" t="n"/>
      <c r="AJ2" s="5" t="n"/>
      <c r="AK2" s="5" t="n"/>
      <c r="AL2" s="5" t="n"/>
      <c r="AM2" s="5" t="n"/>
    </row>
    <row customHeight="1" ht="58.5" r="3" s="213">
      <c r="A3" s="45" t="inlineStr">
        <is>
          <t>LLO</t>
        </is>
      </c>
      <c r="B3" s="45" t="inlineStr">
        <is>
          <t>SAP</t>
        </is>
      </c>
      <c r="C3" s="45" t="inlineStr">
        <is>
          <t>style</t>
        </is>
      </c>
      <c r="D3" s="45" t="inlineStr">
        <is>
          <t>wash / colour</t>
        </is>
      </c>
      <c r="E3" s="45" t="inlineStr">
        <is>
          <t>drop</t>
        </is>
      </c>
      <c r="F3" s="45" t="inlineStr">
        <is>
          <t>clx</t>
        </is>
      </c>
      <c r="G3" s="50" t="inlineStr">
        <is>
          <t>add / drop date</t>
        </is>
      </c>
      <c r="H3" s="45" t="inlineStr">
        <is>
          <t>PREMIUM</t>
        </is>
      </c>
      <c r="I3" s="45" t="inlineStr">
        <is>
          <t>category</t>
        </is>
      </c>
      <c r="J3" s="45" t="inlineStr">
        <is>
          <t>gender</t>
        </is>
      </c>
      <c r="K3" s="45" t="inlineStr">
        <is>
          <t>fit</t>
        </is>
      </c>
      <c r="L3" s="45" t="inlineStr">
        <is>
          <t>size range</t>
        </is>
      </c>
      <c r="M3" s="45" t="inlineStr">
        <is>
          <t>inseams</t>
        </is>
      </c>
      <c r="N3" s="48" t="inlineStr">
        <is>
          <t>C/O fit and wash</t>
        </is>
      </c>
      <c r="O3" s="51" t="inlineStr">
        <is>
          <t>country</t>
        </is>
      </c>
      <c r="P3" s="51" t="inlineStr">
        <is>
          <t>agent</t>
        </is>
      </c>
      <c r="Q3" s="51" t="inlineStr">
        <is>
          <t>vendor</t>
        </is>
      </c>
      <c r="R3" s="55" t="inlineStr">
        <is>
          <t>laundry</t>
        </is>
      </c>
      <c r="S3" s="55" t="inlineStr">
        <is>
          <t>laundry country</t>
        </is>
      </c>
      <c r="T3" s="48" t="inlineStr">
        <is>
          <t>fabric supplier</t>
        </is>
      </c>
      <c r="U3" s="48" t="inlineStr">
        <is>
          <t>fabric code</t>
        </is>
      </c>
      <c r="V3" s="48" t="inlineStr">
        <is>
          <t>non organic fabric code (for KOI development)</t>
        </is>
      </c>
      <c r="W3" s="48" t="inlineStr">
        <is>
          <t>sustainability fabric</t>
        </is>
      </c>
      <c r="X3" s="48" t="inlineStr">
        <is>
          <t>composition</t>
        </is>
      </c>
      <c r="Y3" s="48" t="inlineStr">
        <is>
          <t>weight</t>
        </is>
      </c>
      <c r="Z3" s="56" t="inlineStr">
        <is>
          <t>SMS pieces</t>
        </is>
      </c>
      <c r="AA3" s="56" t="inlineStr">
        <is>
          <t>SWATCHES</t>
        </is>
      </c>
      <c r="AB3" s="56" t="inlineStr">
        <is>
          <t>SMS size</t>
        </is>
      </c>
      <c r="AC3" s="57" t="inlineStr">
        <is>
          <t>Fit discription Dutch</t>
        </is>
      </c>
      <c r="AD3" s="58" t="inlineStr">
        <is>
          <t>Fit description</t>
        </is>
      </c>
      <c r="AE3" s="59" t="inlineStr">
        <is>
          <t xml:space="preserve">Wash info / finish </t>
        </is>
      </c>
      <c r="AF3" s="59" t="inlineStr">
        <is>
          <t>5 steps SUS step</t>
        </is>
      </c>
      <c r="AG3" s="60" t="n"/>
      <c r="AH3" s="60" t="n"/>
      <c r="AI3" s="60" t="n"/>
      <c r="AJ3" s="60" t="n"/>
      <c r="AK3" s="60" t="n"/>
      <c r="AL3" s="60" t="n"/>
      <c r="AM3" s="60" t="n"/>
    </row>
    <row customHeight="1" ht="20.25" r="4" s="213">
      <c r="A4" s="61" t="n">
        <v>10</v>
      </c>
      <c r="B4" s="61" t="n">
        <v>2060300148</v>
      </c>
      <c r="C4" s="61" t="inlineStr">
        <is>
          <t>CECILY KNOTTED</t>
        </is>
      </c>
      <c r="D4" s="61" t="inlineStr">
        <is>
          <t>LIGHT MARBLE</t>
        </is>
      </c>
      <c r="E4" s="61" t="n">
        <v>1</v>
      </c>
      <c r="F4" s="61" t="n"/>
      <c r="G4" s="63" t="n"/>
      <c r="H4" s="61" t="n"/>
      <c r="I4" s="61" t="inlineStr">
        <is>
          <t>JACKET</t>
        </is>
      </c>
      <c r="J4" s="64" t="inlineStr">
        <is>
          <t>WOMEN</t>
        </is>
      </c>
      <c r="K4" s="65" t="n"/>
      <c r="L4" s="65" t="inlineStr">
        <is>
          <t>XS-L</t>
        </is>
      </c>
      <c r="M4" s="65" t="inlineStr">
        <is>
          <t>-</t>
        </is>
      </c>
      <c r="N4" s="65" t="inlineStr">
        <is>
          <t>-</t>
        </is>
      </c>
      <c r="O4" s="66" t="inlineStr">
        <is>
          <t>TUNISIA</t>
        </is>
      </c>
      <c r="P4" s="67" t="inlineStr">
        <is>
          <t>ARTLAB</t>
        </is>
      </c>
      <c r="Q4" s="67" t="inlineStr">
        <is>
          <t>ARTLAB</t>
        </is>
      </c>
      <c r="R4" s="67" t="inlineStr">
        <is>
          <t>INTERWASHING</t>
        </is>
      </c>
      <c r="S4" s="67" t="inlineStr">
        <is>
          <t>TN</t>
        </is>
      </c>
      <c r="T4" s="65" t="inlineStr">
        <is>
          <t>ORTA</t>
        </is>
      </c>
      <c r="U4" s="65" t="inlineStr">
        <is>
          <t xml:space="preserve">9006A43 PEACOCK </t>
        </is>
      </c>
      <c r="V4" s="65" t="n"/>
      <c r="W4" s="65" t="inlineStr">
        <is>
          <t>100% Sustainable fabric</t>
        </is>
      </c>
      <c r="X4" s="65" t="inlineStr">
        <is>
          <t>100% Organic cotton</t>
        </is>
      </c>
      <c r="Y4" s="65" t="inlineStr">
        <is>
          <t>13 oz</t>
        </is>
      </c>
      <c r="Z4" s="71" t="n">
        <v>7</v>
      </c>
      <c r="AA4" s="71" t="n"/>
      <c r="AB4" s="72" t="inlineStr">
        <is>
          <t>S</t>
        </is>
      </c>
      <c r="AC4" s="73" t="inlineStr">
        <is>
          <t>Dit denim jacket zal hoofden laten draaien. De body van het jacket is met de mouwen en zoom verbonden door middel van knopen. Hij valt tot op de knie en kan worden dicht geknoopt. De mid marble wassing geeft het een vintage look, wat mooi in contrast staat met het knopen detail dat juist een punk/fashion look geeft.</t>
        </is>
      </c>
      <c r="AD4" s="76" t="inlineStr">
        <is>
          <t>This is a denim jacket that will turn heads. The body of the jacket is connected to the arms and the bottom half by denim knots. It comes down to the knee and can be buttoned up. It's mid marble wash gives it a vintage feel, while the knotted details give it a punk/fashion forward look.</t>
        </is>
      </c>
      <c r="AE4" s="77" t="inlineStr">
        <is>
          <t xml:space="preserve">Stone bleach wash </t>
        </is>
      </c>
      <c r="AF4" s="77" t="inlineStr">
        <is>
          <t>TBC</t>
        </is>
      </c>
      <c r="AG4" s="78" t="n"/>
      <c r="AH4" s="78" t="n"/>
      <c r="AI4" s="78" t="n"/>
      <c r="AJ4" s="78" t="n"/>
      <c r="AK4" s="78" t="n"/>
      <c r="AL4" s="78" t="n"/>
      <c r="AM4" s="78" t="n"/>
    </row>
    <row customHeight="1" ht="26.5" r="5" s="213">
      <c r="A5" s="61" t="n">
        <v>15</v>
      </c>
      <c r="B5" s="61" t="n">
        <v>2050400339</v>
      </c>
      <c r="C5" s="61" t="inlineStr">
        <is>
          <t>OTA</t>
        </is>
      </c>
      <c r="D5" s="61" t="inlineStr">
        <is>
          <t>ECRU</t>
        </is>
      </c>
      <c r="E5" s="61" t="n">
        <v>2</v>
      </c>
      <c r="F5" s="61" t="n"/>
      <c r="G5" s="63" t="n"/>
      <c r="H5" s="61" t="n"/>
      <c r="I5" s="61" t="inlineStr">
        <is>
          <t>JACKET</t>
        </is>
      </c>
      <c r="J5" s="64" t="inlineStr">
        <is>
          <t>WOMEN</t>
        </is>
      </c>
      <c r="K5" s="65" t="n"/>
      <c r="L5" s="65" t="inlineStr">
        <is>
          <t>XS-L</t>
        </is>
      </c>
      <c r="M5" s="65" t="inlineStr">
        <is>
          <t>-</t>
        </is>
      </c>
      <c r="N5" s="65" t="inlineStr">
        <is>
          <t>-</t>
        </is>
      </c>
      <c r="O5" s="66" t="inlineStr">
        <is>
          <t>TUNISIA</t>
        </is>
      </c>
      <c r="P5" s="67" t="inlineStr">
        <is>
          <t>ARTLAB</t>
        </is>
      </c>
      <c r="Q5" s="67" t="inlineStr">
        <is>
          <t>ARTLAB</t>
        </is>
      </c>
      <c r="R5" s="67" t="inlineStr">
        <is>
          <t>INTERWASHING</t>
        </is>
      </c>
      <c r="S5" s="67" t="inlineStr">
        <is>
          <t>TN</t>
        </is>
      </c>
      <c r="T5" s="65" t="inlineStr">
        <is>
          <t xml:space="preserve">ORTA </t>
        </is>
      </c>
      <c r="U5" s="65" t="inlineStr">
        <is>
          <t>0003A-38 ECRU Rigid</t>
        </is>
      </c>
      <c r="V5" s="65" t="n"/>
      <c r="W5" s="65" t="inlineStr">
        <is>
          <t>100% Sustainable fabric</t>
        </is>
      </c>
      <c r="X5" s="65" t="inlineStr">
        <is>
          <t>100% Organic cotton</t>
        </is>
      </c>
      <c r="Y5" s="65" t="inlineStr">
        <is>
          <t>12 oz</t>
        </is>
      </c>
      <c r="Z5" s="71" t="n">
        <v>8</v>
      </c>
      <c r="AA5" s="71" t="n"/>
      <c r="AB5" s="72" t="inlineStr">
        <is>
          <t>S</t>
        </is>
      </c>
      <c r="AC5" s="82" t="inlineStr">
        <is>
          <t>De Orta is door zijn relaxte pasvorm en ecru kleur een perfecte zomerjas. Het is een korte jas met een boxy fit die op de heupen valt. De jas heeft een lichte dropped shoulder. De jas sluit door middel van een verborgen knoopsluiting. Er zitten twee grote zakken aan de voorkant van de jas, deze vallen tot over de zoom, wat voor een extra relaxte uitstraling zorgt. Een geweldig alternatief als je iets anders wilt dan een klassiek trucker jacket.</t>
        </is>
      </c>
      <c r="AD5" s="83" t="inlineStr">
        <is>
          <t xml:space="preserve">Ota is the perfect summer jacket for it’s relaxed fit and off white ecru colour. It is a short jacket, ending at the hips. The fit is boxy, with slightly dropped shoulders. The button closure is hidden by a placket and there are two large front pockets that extend over the bottom hem, adding to the relaxed feel of the jacket. A great alternative to a classic denim trucker. </t>
        </is>
      </c>
      <c r="AE5" s="77" t="inlineStr">
        <is>
          <t>Rinse</t>
        </is>
      </c>
      <c r="AF5" s="77" t="inlineStr">
        <is>
          <t>TBC</t>
        </is>
      </c>
      <c r="AG5" s="78" t="n"/>
      <c r="AH5" s="78" t="n"/>
      <c r="AI5" s="78" t="n"/>
      <c r="AJ5" s="78" t="n"/>
      <c r="AK5" s="78" t="n"/>
      <c r="AL5" s="78" t="n"/>
      <c r="AM5" s="78" t="n"/>
    </row>
    <row customHeight="1" ht="16.5" r="6" s="213">
      <c r="A6" s="61" t="n">
        <v>20</v>
      </c>
      <c r="B6" s="61" t="n">
        <v>2050400340</v>
      </c>
      <c r="C6" s="61" t="inlineStr">
        <is>
          <t>RISTA BOW</t>
        </is>
      </c>
      <c r="D6" s="61" t="inlineStr">
        <is>
          <t>SUPER LIGHT MARBLE</t>
        </is>
      </c>
      <c r="E6" s="61" t="n">
        <v>2</v>
      </c>
      <c r="F6" s="61" t="n"/>
      <c r="G6" s="63" t="n"/>
      <c r="H6" s="61" t="n"/>
      <c r="I6" s="61" t="inlineStr">
        <is>
          <t>JACKET</t>
        </is>
      </c>
      <c r="J6" s="64" t="inlineStr">
        <is>
          <t>WOMEN</t>
        </is>
      </c>
      <c r="K6" s="65" t="n"/>
      <c r="L6" s="65" t="inlineStr">
        <is>
          <t>XS-L</t>
        </is>
      </c>
      <c r="M6" s="65" t="inlineStr">
        <is>
          <t>-</t>
        </is>
      </c>
      <c r="N6" s="65" t="inlineStr">
        <is>
          <t>-</t>
        </is>
      </c>
      <c r="O6" s="66" t="inlineStr">
        <is>
          <t>TUNISIA</t>
        </is>
      </c>
      <c r="P6" s="67" t="inlineStr">
        <is>
          <t>ARTLAB</t>
        </is>
      </c>
      <c r="Q6" s="67" t="inlineStr">
        <is>
          <t>ARTLAB</t>
        </is>
      </c>
      <c r="R6" s="67" t="inlineStr">
        <is>
          <t>INTERWASHING</t>
        </is>
      </c>
      <c r="S6" s="67" t="inlineStr">
        <is>
          <t>TN</t>
        </is>
      </c>
      <c r="T6" s="65" t="inlineStr">
        <is>
          <t xml:space="preserve">ORTA </t>
        </is>
      </c>
      <c r="U6" s="65" t="n"/>
      <c r="V6" s="65" t="inlineStr">
        <is>
          <t>8853A-43</t>
        </is>
      </c>
      <c r="W6" s="65" t="inlineStr">
        <is>
          <t>100% Sustainable fabric</t>
        </is>
      </c>
      <c r="X6" s="65" t="inlineStr">
        <is>
          <t>100% Organic cotton</t>
        </is>
      </c>
      <c r="Y6" s="65" t="inlineStr">
        <is>
          <t>12 oz</t>
        </is>
      </c>
      <c r="Z6" s="71" t="n">
        <v>13</v>
      </c>
      <c r="AA6" s="71" t="n"/>
      <c r="AB6" s="72" t="inlineStr">
        <is>
          <t>S</t>
        </is>
      </c>
      <c r="AC6" s="82" t="inlineStr">
        <is>
          <t>De Rista is een denim jacket met meer karakter dan het jacket dat jij al in je kast hebt hangen. Hij is cropped, waardoor hij net op de navel valt en het heeft een onafgewerkte zoom. Dit geeft de jacket een grunchy look. De kraag kan in een strik worden gestrikt, maar ook los hangen. Hierdoor blijft het jacket toch ook vrouwlijk. Hij sluit met zilveren metalen knopen en de jacket heeft twee borstzakken.</t>
        </is>
      </c>
      <c r="AD6" s="76" t="inlineStr">
        <is>
          <t>Rista is a denim jacket with more character than your ordinary trucker. It is cropped to just above your navel, and has an unfinished bottom hem for a more grungy look. The collar can be tied into a bow, or left untied, which gives the jacket a feminine element, too. It closes with silver metal buttons and has two front chest pockets.</t>
        </is>
      </c>
      <c r="AE6" s="77" t="inlineStr">
        <is>
          <t xml:space="preserve">Stone and bleach wash </t>
        </is>
      </c>
      <c r="AF6" s="77" t="inlineStr">
        <is>
          <t>TBC</t>
        </is>
      </c>
      <c r="AG6" s="78" t="n"/>
      <c r="AH6" s="78" t="n"/>
      <c r="AI6" s="78" t="n"/>
      <c r="AJ6" s="78" t="n"/>
      <c r="AK6" s="78" t="n"/>
      <c r="AL6" s="78" t="n"/>
      <c r="AM6" s="78" t="n"/>
    </row>
    <row customHeight="1" ht="14.5" r="7" s="213">
      <c r="A7" s="61" t="n">
        <v>25</v>
      </c>
      <c r="B7" s="61" t="n">
        <v>2060300149</v>
      </c>
      <c r="C7" s="61" t="inlineStr">
        <is>
          <t>LETIZIA</t>
        </is>
      </c>
      <c r="D7" s="61" t="inlineStr">
        <is>
          <t>DARK HEMP RINSE</t>
        </is>
      </c>
      <c r="E7" s="61" t="n">
        <v>1</v>
      </c>
      <c r="F7" s="61" t="n"/>
      <c r="G7" s="63" t="n">
        <v>43157</v>
      </c>
      <c r="H7" s="61" t="n"/>
      <c r="I7" s="61" t="inlineStr">
        <is>
          <t>JACKET</t>
        </is>
      </c>
      <c r="J7" s="64" t="inlineStr">
        <is>
          <t>WOMEN</t>
        </is>
      </c>
      <c r="K7" s="65" t="n"/>
      <c r="L7" s="65" t="inlineStr">
        <is>
          <t>XS-L</t>
        </is>
      </c>
      <c r="M7" s="65" t="inlineStr">
        <is>
          <t>-</t>
        </is>
      </c>
      <c r="N7" s="65" t="inlineStr">
        <is>
          <t>-</t>
        </is>
      </c>
      <c r="O7" s="66" t="inlineStr">
        <is>
          <t>TUNISIA</t>
        </is>
      </c>
      <c r="P7" s="67" t="inlineStr">
        <is>
          <t>ARTLAB</t>
        </is>
      </c>
      <c r="Q7" s="67" t="inlineStr">
        <is>
          <t>ARTLAB</t>
        </is>
      </c>
      <c r="R7" s="67" t="inlineStr">
        <is>
          <t>INTERWASHING</t>
        </is>
      </c>
      <c r="S7" s="67" t="inlineStr">
        <is>
          <t>TN</t>
        </is>
      </c>
      <c r="T7" s="65" t="inlineStr">
        <is>
          <t>HEMP FORTEX</t>
        </is>
      </c>
      <c r="U7" s="65" t="inlineStr">
        <is>
          <t>HG72B292A</t>
        </is>
      </c>
      <c r="V7" s="65" t="n"/>
      <c r="W7" s="65" t="inlineStr">
        <is>
          <t>100% Sustainable fabric</t>
        </is>
      </c>
      <c r="X7" s="65" t="inlineStr">
        <is>
          <t>55% Hemp, 45% organic cotton</t>
        </is>
      </c>
      <c r="Y7" s="65" t="inlineStr">
        <is>
          <t>9.2oz</t>
        </is>
      </c>
      <c r="Z7" s="71" t="n">
        <v>3</v>
      </c>
      <c r="AA7" s="71" t="n">
        <v>10</v>
      </c>
      <c r="AB7" s="72" t="inlineStr">
        <is>
          <t>S</t>
        </is>
      </c>
      <c r="AC7" s="82" t="inlineStr">
        <is>
          <t>De Letizia is een mantel waarvan je niet wist dat je daar eigenlijk niet zonder kan. Het is een lange mantel die tot onder de knie rijkt en een normale pasvorm heeft. De mantel heeft minimale details, zo loopt er een verticale naad over achterkant van de schouders en zitten er twee grote zakken op de voorkant. Deze zakken sluiten door middel van een flap met een knoopsluiting. De mantel is gemaakt van hennep en katoen, wat extra gewicht toevoegd aan het product. De indigo kleur maakt het een echt Kings Of Indigo item! Een echte must-have!</t>
        </is>
      </c>
      <c r="AD7" s="76" t="inlineStr">
        <is>
          <t>Letizia is the coat you didn’t know you couldn’t live without until you had it. A truly striking long coat, Letizia is a must have. The fit is straight and comes to below the knee. The detailing is minimal - there is a vertical centred felled seam at the back, two front flap pockets and a button closure. It’s combination of hemp and cotton gives the coat a weight to it. Dyed in indigo, it is a recognisable Kings Of Indigo garment.</t>
        </is>
      </c>
      <c r="AE7" s="77" t="inlineStr">
        <is>
          <t>Rinse</t>
        </is>
      </c>
      <c r="AF7" s="77" t="inlineStr">
        <is>
          <t>TBC</t>
        </is>
      </c>
      <c r="AG7" s="78" t="n"/>
      <c r="AH7" s="78" t="n"/>
      <c r="AI7" s="78" t="n"/>
      <c r="AJ7" s="78" t="n"/>
      <c r="AK7" s="78" t="n"/>
      <c r="AL7" s="78" t="n"/>
      <c r="AM7" s="78" t="n"/>
    </row>
    <row customHeight="1" ht="14.5" r="8" s="213">
      <c r="A8" s="61" t="n">
        <v>30</v>
      </c>
      <c r="B8" s="61" t="n">
        <v>2060300150</v>
      </c>
      <c r="C8" s="61" t="inlineStr">
        <is>
          <t>KOI RING BELT</t>
        </is>
      </c>
      <c r="D8" s="61" t="inlineStr">
        <is>
          <t>BROWN</t>
        </is>
      </c>
      <c r="E8" s="61" t="n">
        <v>1</v>
      </c>
      <c r="F8" s="61" t="n"/>
      <c r="G8" s="63" t="n"/>
      <c r="H8" s="61" t="n"/>
      <c r="I8" s="61" t="inlineStr">
        <is>
          <t>ACCESSORIES</t>
        </is>
      </c>
      <c r="J8" s="64" t="inlineStr">
        <is>
          <t>UNISEX</t>
        </is>
      </c>
      <c r="K8" s="65" t="n"/>
      <c r="L8" s="65" t="inlineStr">
        <is>
          <t>85-100</t>
        </is>
      </c>
      <c r="M8" s="65" t="inlineStr">
        <is>
          <t>-</t>
        </is>
      </c>
      <c r="N8" s="65" t="inlineStr">
        <is>
          <t>-</t>
        </is>
      </c>
      <c r="O8" s="66" t="inlineStr">
        <is>
          <t>NETHERLANDS</t>
        </is>
      </c>
      <c r="P8" s="67" t="inlineStr">
        <is>
          <t>ARTIE</t>
        </is>
      </c>
      <c r="Q8" s="67" t="inlineStr">
        <is>
          <t>ARTIE</t>
        </is>
      </c>
      <c r="R8" s="67" t="inlineStr">
        <is>
          <t>-</t>
        </is>
      </c>
      <c r="S8" s="67" t="inlineStr">
        <is>
          <t>-</t>
        </is>
      </c>
      <c r="T8" s="65" t="n"/>
      <c r="U8" s="65" t="n"/>
      <c r="V8" s="65" t="n"/>
      <c r="W8" s="65" t="inlineStr">
        <is>
          <t>0% Sustainable fabric</t>
        </is>
      </c>
      <c r="X8" s="65" t="inlineStr">
        <is>
          <t>100% Leather</t>
        </is>
      </c>
      <c r="Y8" s="65" t="inlineStr">
        <is>
          <t>-</t>
        </is>
      </c>
      <c r="Z8" s="71" t="n">
        <v>13</v>
      </c>
      <c r="AA8" s="71" t="n"/>
      <c r="AB8" s="86" t="inlineStr">
        <is>
          <t>TBC</t>
        </is>
      </c>
      <c r="AC8" s="82" t="inlineStr">
        <is>
          <t>Deze traditionele leren riem is een must-have voor iedere garderobe. Het 100% italiaanse leer heeft zijn bruine kleur te danken aan het plantaardig looiproces. Aan het uiteinde van de riem zit een zilveren D-vormige buckle, waarmee je de riem kunt vastmaken. Het is de bedoeling dat deze riem op de heupen wordt gedragen.</t>
        </is>
      </c>
      <c r="AD8" s="87" t="inlineStr">
        <is>
          <t>This traditional leather belt is a wardrobe must have. The 100% Italian leather is vegetable tanned in a mid brown shade. The buckle and D ring are silver and also from Italy. Intended for around the hips.</t>
        </is>
      </c>
      <c r="AE8" s="77" t="inlineStr">
        <is>
          <t>-</t>
        </is>
      </c>
      <c r="AF8" s="77" t="n"/>
      <c r="AG8" s="78" t="n"/>
      <c r="AH8" s="78" t="n"/>
      <c r="AI8" s="78" t="n"/>
      <c r="AJ8" s="78" t="n"/>
      <c r="AK8" s="78" t="n"/>
      <c r="AL8" s="78" t="n"/>
      <c r="AM8" s="78" t="n"/>
    </row>
    <row customHeight="1" ht="14.5" r="9" s="213">
      <c r="A9" s="61" t="n">
        <v>35</v>
      </c>
      <c r="B9" s="61" t="n">
        <v>2060200456</v>
      </c>
      <c r="C9" s="61" t="inlineStr">
        <is>
          <t>AGNES</t>
        </is>
      </c>
      <c r="D9" s="61" t="inlineStr">
        <is>
          <t>DARK HEMP RINSE</t>
        </is>
      </c>
      <c r="E9" s="61" t="n">
        <v>2</v>
      </c>
      <c r="F9" s="61" t="n"/>
      <c r="G9" s="63" t="n"/>
      <c r="H9" s="61" t="n"/>
      <c r="I9" s="61" t="inlineStr">
        <is>
          <t>JACKET</t>
        </is>
      </c>
      <c r="J9" s="64" t="inlineStr">
        <is>
          <t>WOMEN</t>
        </is>
      </c>
      <c r="K9" s="65" t="n"/>
      <c r="L9" s="65" t="inlineStr">
        <is>
          <t>XS-L</t>
        </is>
      </c>
      <c r="M9" s="65" t="inlineStr">
        <is>
          <t>-</t>
        </is>
      </c>
      <c r="N9" s="65" t="inlineStr">
        <is>
          <t>-</t>
        </is>
      </c>
      <c r="O9" s="66" t="inlineStr">
        <is>
          <t>TUNISIA</t>
        </is>
      </c>
      <c r="P9" s="67" t="inlineStr">
        <is>
          <t>ARTLAB</t>
        </is>
      </c>
      <c r="Q9" s="67" t="inlineStr">
        <is>
          <t>ARTLAB</t>
        </is>
      </c>
      <c r="R9" s="67" t="inlineStr">
        <is>
          <t>INTERWASHING</t>
        </is>
      </c>
      <c r="S9" s="67" t="inlineStr">
        <is>
          <t>TN</t>
        </is>
      </c>
      <c r="T9" s="65" t="inlineStr">
        <is>
          <t>HEMP FORTEX</t>
        </is>
      </c>
      <c r="U9" s="65" t="inlineStr">
        <is>
          <t>HG72B292A</t>
        </is>
      </c>
      <c r="V9" s="65" t="n"/>
      <c r="W9" s="65" t="inlineStr">
        <is>
          <t>100% Sustainable fabric</t>
        </is>
      </c>
      <c r="X9" s="65" t="inlineStr">
        <is>
          <t>55% Hemp, 45% organic cotton</t>
        </is>
      </c>
      <c r="Y9" s="65" t="inlineStr">
        <is>
          <t>9.2 oz</t>
        </is>
      </c>
      <c r="Z9" s="71" t="n">
        <v>13</v>
      </c>
      <c r="AA9" s="71" t="n"/>
      <c r="AB9" s="72" t="inlineStr">
        <is>
          <t>S</t>
        </is>
      </c>
      <c r="AC9" s="82" t="inlineStr">
        <is>
          <t>De Agnes is meer dan alleen een leuk zomer jacket. Hij heeft meerdere functionele details, zoals bijvoorbeeld het verborgen horloge zakje. De jacket heeft een rechte pasvorm en raglan mouwen, deze zorgen beide voor een volumieus effect. De Agnes sluit met knopen en een riem in taille. Hiermee kan een vrouwlijkere vorm worden gecreëerd. Dry denim betekend dat het product niet is behandeld met chemicaliën, waardoor het model wordt behouden en de drager zijn persoonlijke vormen in het jacket zal creëren</t>
        </is>
      </c>
      <c r="AD9" s="76" t="inlineStr">
        <is>
          <t xml:space="preserve">Agnes goes beyond being a cute summer jacket - it has a mix of functional details, for example a hidden watch pocket. The jacket is a straight with and has a ragalan sleeve, which creates a volumous sleeve. It has a button closure. It comes with a waistbelt which can be added to create a more feminine shape. The dry denim means that it has not been treated with any chemicals, and therefore will retain its shape and at the same time, allow the wearer to leave their own personal imprint. </t>
        </is>
      </c>
      <c r="AE9" s="77" t="inlineStr">
        <is>
          <t>Rinse</t>
        </is>
      </c>
      <c r="AF9" s="77" t="inlineStr">
        <is>
          <t>TBC</t>
        </is>
      </c>
      <c r="AG9" s="78" t="n"/>
      <c r="AH9" s="78" t="n"/>
      <c r="AI9" s="78" t="n"/>
      <c r="AJ9" s="78" t="n"/>
      <c r="AK9" s="78" t="n"/>
      <c r="AL9" s="78" t="n"/>
      <c r="AM9" s="78" t="n"/>
    </row>
    <row customHeight="1" ht="14.5" r="10" s="213">
      <c r="A10" s="61" t="n">
        <v>40</v>
      </c>
      <c r="B10" s="61" t="n">
        <v>2060200457</v>
      </c>
      <c r="C10" s="61" t="inlineStr">
        <is>
          <t>KOI RING BELT</t>
        </is>
      </c>
      <c r="D10" s="61" t="inlineStr">
        <is>
          <t>BLACK</t>
        </is>
      </c>
      <c r="E10" s="61" t="n">
        <v>1</v>
      </c>
      <c r="F10" s="61" t="n"/>
      <c r="G10" s="63" t="n">
        <v>43157</v>
      </c>
      <c r="H10" s="61" t="n"/>
      <c r="I10" s="61" t="inlineStr">
        <is>
          <t>ACCESSORIES</t>
        </is>
      </c>
      <c r="J10" s="64" t="inlineStr">
        <is>
          <t>UNISEX</t>
        </is>
      </c>
      <c r="K10" s="65" t="n"/>
      <c r="L10" s="65" t="inlineStr">
        <is>
          <t>85-100</t>
        </is>
      </c>
      <c r="M10" s="65" t="inlineStr">
        <is>
          <t>-</t>
        </is>
      </c>
      <c r="N10" s="65" t="inlineStr">
        <is>
          <t>-</t>
        </is>
      </c>
      <c r="O10" s="66" t="inlineStr">
        <is>
          <t>NETHERLANDS</t>
        </is>
      </c>
      <c r="P10" s="67" t="inlineStr">
        <is>
          <t>ARTIE</t>
        </is>
      </c>
      <c r="Q10" s="67" t="inlineStr">
        <is>
          <t>ARTIE</t>
        </is>
      </c>
      <c r="R10" s="67" t="inlineStr">
        <is>
          <t>-</t>
        </is>
      </c>
      <c r="S10" s="67" t="inlineStr">
        <is>
          <t>-</t>
        </is>
      </c>
      <c r="T10" s="65" t="n"/>
      <c r="U10" s="65" t="n"/>
      <c r="V10" s="65" t="n"/>
      <c r="W10" s="65" t="inlineStr">
        <is>
          <t>0% Sustainable fabric</t>
        </is>
      </c>
      <c r="X10" s="65" t="inlineStr">
        <is>
          <t>100% Leather</t>
        </is>
      </c>
      <c r="Y10" s="65" t="inlineStr">
        <is>
          <t>-</t>
        </is>
      </c>
      <c r="Z10" s="71" t="n">
        <v>13</v>
      </c>
      <c r="AA10" s="71" t="n"/>
      <c r="AB10" s="86" t="inlineStr">
        <is>
          <t>TBC</t>
        </is>
      </c>
      <c r="AC10" s="82" t="inlineStr">
        <is>
          <t>Deze traditionele leren riem is een must-have voor iedere garderobe. Het 100% italiaanse leer heeft zijn zwarte kleur te danken aan het plantaardig looiproces. Aan het uiteinde van de riem zit een zilveren D-vormige buckle, waarmee je de riem kunt vastmaken. Het is de bedoeling dat deze riem op de heupen wordt gedragen.</t>
        </is>
      </c>
      <c r="AD10" s="87" t="inlineStr">
        <is>
          <t>This traditional leather belt is a wardrobe must have. The 100% Italian leather is vegetable tanned in a classic black. The buckle and D ring are silver and also from Italy. Intended for around the hips.</t>
        </is>
      </c>
      <c r="AE10" s="77" t="inlineStr">
        <is>
          <t>-</t>
        </is>
      </c>
      <c r="AF10" s="77" t="n"/>
      <c r="AG10" s="78" t="n"/>
      <c r="AH10" s="78" t="n"/>
      <c r="AI10" s="78" t="n"/>
      <c r="AJ10" s="78" t="n"/>
      <c r="AK10" s="78" t="n"/>
      <c r="AL10" s="78" t="n"/>
      <c r="AM10" s="78" t="n"/>
    </row>
    <row customHeight="1" ht="14.5" r="11" s="213">
      <c r="A11" s="61" t="n">
        <v>45</v>
      </c>
      <c r="B11" s="61" t="n">
        <v>2010800387</v>
      </c>
      <c r="C11" s="61" t="inlineStr">
        <is>
          <t>IKEDA</t>
        </is>
      </c>
      <c r="D11" s="61" t="inlineStr">
        <is>
          <t>DARK HEMP RINSE</t>
        </is>
      </c>
      <c r="E11" s="61" t="n">
        <v>2</v>
      </c>
      <c r="F11" s="61" t="n"/>
      <c r="G11" s="63" t="n"/>
      <c r="H11" s="61" t="n"/>
      <c r="I11" s="61" t="inlineStr">
        <is>
          <t>JUMPSUIT</t>
        </is>
      </c>
      <c r="J11" s="64" t="inlineStr">
        <is>
          <t>WOMEN</t>
        </is>
      </c>
      <c r="K11" s="65" t="n"/>
      <c r="L11" s="65" t="inlineStr">
        <is>
          <t>XS-L</t>
        </is>
      </c>
      <c r="M11" s="65" t="inlineStr">
        <is>
          <t xml:space="preserve">ONE INSEAM </t>
        </is>
      </c>
      <c r="N11" s="65" t="inlineStr">
        <is>
          <t>-</t>
        </is>
      </c>
      <c r="O11" s="66" t="inlineStr">
        <is>
          <t>TUNISIA</t>
        </is>
      </c>
      <c r="P11" s="67" t="inlineStr">
        <is>
          <t>ARTLAB</t>
        </is>
      </c>
      <c r="Q11" s="67" t="inlineStr">
        <is>
          <t>ARTLAB</t>
        </is>
      </c>
      <c r="R11" s="67" t="inlineStr">
        <is>
          <t>INTERWASHING</t>
        </is>
      </c>
      <c r="S11" s="67" t="inlineStr">
        <is>
          <t>TN</t>
        </is>
      </c>
      <c r="T11" s="65" t="inlineStr">
        <is>
          <t>HEMP FORTEX</t>
        </is>
      </c>
      <c r="U11" s="65" t="inlineStr">
        <is>
          <t>HG72B292A</t>
        </is>
      </c>
      <c r="V11" s="65" t="n"/>
      <c r="W11" s="65" t="inlineStr">
        <is>
          <t>100% Sustainable fabric</t>
        </is>
      </c>
      <c r="X11" s="65" t="inlineStr">
        <is>
          <t>55% Hemp, 45% organic cotton</t>
        </is>
      </c>
      <c r="Y11" s="65" t="inlineStr">
        <is>
          <t>9.2 oz</t>
        </is>
      </c>
      <c r="Z11" s="71" t="n">
        <v>6</v>
      </c>
      <c r="AA11" s="71" t="n"/>
      <c r="AB11" s="72" t="inlineStr">
        <is>
          <t>S</t>
        </is>
      </c>
      <c r="AC11" s="82" t="inlineStr">
        <is>
          <t>De Ikeda is een uniek item uit onze SS19 collectie. Zo combineert de Ikeda twee terugkerende thema's binnen Kings Of Indigo: dry denim en workwear. Deze jurk heeft de constructie van een los schort, dat onder de borst wordt omgeknoopt voor meer figuur. Hierdoor wordt er een plooi op de rug gecreëerd. De jurk is mouwloos, heeft een hoge, ronde hals en valt tot op de grond. De jurk heeft een aantal functionele details, zoals twee grote zakken aan de voorkant en een split aan de achterkant. Dit zorgt voor meer draagcomfort. Dry denim betekend dat het product niet met chemicaliën in aanraking is gekomen, waardoor het zijn natuurlijke vorm heeft behouden en daarom duurzaam is.</t>
        </is>
      </c>
      <c r="AD11" s="76" t="inlineStr">
        <is>
          <t xml:space="preserve">A truly unique piece in our SS19 collection. Ikeda combines two of our brand themes - dry denim and workwear, especially in relation to women as it developed over the last 100 years. _x000B_This dress has the construction of a wide apron, that is tied around the bust to fit into shape. This gives the result of a big box pleat in the back. It is a sleeveless dress and has a high, round neckline and falls to the floor. The dress has a number of functional details such as two large front pockets and a slit in the back to allow for easy wear. The dry denim means that the garment has not been treated with chemicals and thus is able to keep it’s shape through wear and is more durable. </t>
        </is>
      </c>
      <c r="AE11" s="77" t="inlineStr">
        <is>
          <t>Rinse</t>
        </is>
      </c>
      <c r="AF11" s="77" t="inlineStr">
        <is>
          <t>TBC</t>
        </is>
      </c>
      <c r="AG11" s="78" t="n"/>
      <c r="AH11" s="78" t="n"/>
      <c r="AI11" s="78" t="n"/>
      <c r="AJ11" s="78" t="n"/>
      <c r="AK11" s="78" t="n"/>
      <c r="AL11" s="78" t="n"/>
      <c r="AM11" s="78" t="n"/>
    </row>
    <row customHeight="1" ht="14.5" r="12" s="213">
      <c r="A12" s="61" t="n">
        <v>50</v>
      </c>
      <c r="B12" s="61" t="n">
        <v>2010800389</v>
      </c>
      <c r="C12" s="61" t="inlineStr">
        <is>
          <t>KOI MEDIUM BELT</t>
        </is>
      </c>
      <c r="D12" s="61" t="inlineStr">
        <is>
          <t>WHITE</t>
        </is>
      </c>
      <c r="E12" s="61" t="n">
        <v>1</v>
      </c>
      <c r="F12" s="61" t="n"/>
      <c r="G12" s="63" t="n"/>
      <c r="H12" s="61" t="n"/>
      <c r="I12" s="61" t="inlineStr">
        <is>
          <t>ACCESSORIES</t>
        </is>
      </c>
      <c r="J12" s="64" t="inlineStr">
        <is>
          <t>UNISEX</t>
        </is>
      </c>
      <c r="K12" s="65" t="n"/>
      <c r="L12" s="65" t="inlineStr">
        <is>
          <t>85-100</t>
        </is>
      </c>
      <c r="M12" s="65" t="inlineStr">
        <is>
          <t>-</t>
        </is>
      </c>
      <c r="N12" s="65" t="inlineStr">
        <is>
          <t>-</t>
        </is>
      </c>
      <c r="O12" s="66" t="inlineStr">
        <is>
          <t>NETHERLANDS</t>
        </is>
      </c>
      <c r="P12" s="67" t="inlineStr">
        <is>
          <t>ARTIE</t>
        </is>
      </c>
      <c r="Q12" s="67" t="inlineStr">
        <is>
          <t>ARTIE</t>
        </is>
      </c>
      <c r="R12" s="67" t="inlineStr">
        <is>
          <t>-</t>
        </is>
      </c>
      <c r="S12" s="67" t="inlineStr">
        <is>
          <t>-</t>
        </is>
      </c>
      <c r="T12" s="65" t="n"/>
      <c r="U12" s="65" t="n"/>
      <c r="V12" s="65" t="n"/>
      <c r="W12" s="65" t="inlineStr">
        <is>
          <t>0% Sustainable fabric</t>
        </is>
      </c>
      <c r="X12" s="65" t="inlineStr">
        <is>
          <t>100% Leather</t>
        </is>
      </c>
      <c r="Y12" s="65" t="inlineStr">
        <is>
          <t>-</t>
        </is>
      </c>
      <c r="Z12" s="71" t="n">
        <v>13</v>
      </c>
      <c r="AA12" s="71" t="n"/>
      <c r="AB12" s="86" t="inlineStr">
        <is>
          <t>TBC</t>
        </is>
      </c>
      <c r="AC12" s="82" t="inlineStr">
        <is>
          <t>Deze traditionele riem is een echte must-have. Het 100% Italiaanse leer is wit gekleurd door middel van een plantaardig looiproces. Net als het leer komt ook de buckle uit Italië. Deze is zilverkleurig.</t>
        </is>
      </c>
      <c r="AD12" s="87" t="inlineStr">
        <is>
          <t xml:space="preserve">This traditional leather belt is a wardrobe must have. The 100% Italian leather is vegetable tanned in white. The buckle is silver and also from Italy. </t>
        </is>
      </c>
      <c r="AE12" s="77" t="inlineStr">
        <is>
          <t>-</t>
        </is>
      </c>
      <c r="AF12" s="77" t="n"/>
      <c r="AG12" s="78" t="n"/>
      <c r="AH12" s="78" t="n"/>
      <c r="AI12" s="78" t="n"/>
      <c r="AJ12" s="78" t="n"/>
      <c r="AK12" s="78" t="n"/>
      <c r="AL12" s="78" t="n"/>
      <c r="AM12" s="78" t="n"/>
    </row>
    <row customHeight="1" ht="14.5" r="13" s="213">
      <c r="A13" s="61" t="n">
        <v>55</v>
      </c>
      <c r="B13" s="61" t="n">
        <v>2010800388</v>
      </c>
      <c r="C13" s="61" t="inlineStr">
        <is>
          <t>KOI SMALL BELT LONG</t>
        </is>
      </c>
      <c r="D13" s="61" t="inlineStr">
        <is>
          <t>WHITE</t>
        </is>
      </c>
      <c r="E13" s="61" t="n">
        <v>1</v>
      </c>
      <c r="F13" s="61" t="n"/>
      <c r="G13" s="63" t="n"/>
      <c r="H13" s="61" t="n"/>
      <c r="I13" s="61" t="inlineStr">
        <is>
          <t>ACCESSORIES</t>
        </is>
      </c>
      <c r="J13" s="64" t="inlineStr">
        <is>
          <t>UNISEX</t>
        </is>
      </c>
      <c r="K13" s="65" t="n"/>
      <c r="L13" s="65" t="inlineStr">
        <is>
          <t>85-100</t>
        </is>
      </c>
      <c r="M13" s="65" t="inlineStr">
        <is>
          <t>-</t>
        </is>
      </c>
      <c r="N13" s="65" t="inlineStr">
        <is>
          <t>-</t>
        </is>
      </c>
      <c r="O13" s="66" t="inlineStr">
        <is>
          <t>NETHERLANDS</t>
        </is>
      </c>
      <c r="P13" s="67" t="inlineStr">
        <is>
          <t>ARTIE</t>
        </is>
      </c>
      <c r="Q13" s="67" t="inlineStr">
        <is>
          <t>ARTIE</t>
        </is>
      </c>
      <c r="R13" s="67" t="inlineStr">
        <is>
          <t>-</t>
        </is>
      </c>
      <c r="S13" s="67" t="inlineStr">
        <is>
          <t>-</t>
        </is>
      </c>
      <c r="T13" s="65" t="n"/>
      <c r="U13" s="65" t="n"/>
      <c r="V13" s="65" t="n"/>
      <c r="W13" s="65" t="inlineStr">
        <is>
          <t>0% Sustainable fabric</t>
        </is>
      </c>
      <c r="X13" s="65" t="inlineStr">
        <is>
          <t>100% Leather</t>
        </is>
      </c>
      <c r="Y13" s="65" t="inlineStr">
        <is>
          <t>-</t>
        </is>
      </c>
      <c r="Z13" s="71" t="n">
        <v>13</v>
      </c>
      <c r="AA13" s="71" t="n"/>
      <c r="AB13" s="86" t="inlineStr">
        <is>
          <t>TBC</t>
        </is>
      </c>
      <c r="AC13" s="82" t="inlineStr">
        <is>
          <t>Soms is het enige wat een outfit nog nodig heeft een riem. Deze dunne riem is gemaakt van 100% Italiaans leer en is wit gekleurd door een plantaardig looiproces. Net als het leer komt ook de buckle uit Italië. Deze is zilverkleurig. De riem is lang genoeg om twee keer om te taille te wikkelen. Chic en simpel!</t>
        </is>
      </c>
      <c r="AD13" s="87" t="inlineStr">
        <is>
          <t>Sometimes, all it takes is a belt to lift an outfit. Made from 100% Italian leather, this thin belt is vegetable tanned in white. The buckle is silver and also from Italy. It is long enough to warp around the waist twice. Chic and simple.</t>
        </is>
      </c>
      <c r="AE13" s="77" t="inlineStr">
        <is>
          <t>-</t>
        </is>
      </c>
      <c r="AF13" s="77" t="n"/>
      <c r="AG13" s="78" t="n"/>
      <c r="AH13" s="78" t="n"/>
      <c r="AI13" s="78" t="n"/>
      <c r="AJ13" s="78" t="n"/>
      <c r="AK13" s="78" t="n"/>
      <c r="AL13" s="78" t="n"/>
      <c r="AM13" s="78" t="n"/>
    </row>
    <row customHeight="1" ht="14.5" r="14" s="213">
      <c r="A14" s="61" t="n">
        <v>60</v>
      </c>
      <c r="B14" s="61" t="n">
        <v>2020600150</v>
      </c>
      <c r="C14" s="61" t="inlineStr">
        <is>
          <t>FRANCOISE</t>
        </is>
      </c>
      <c r="D14" s="61" t="inlineStr">
        <is>
          <t>SPINACH GREEN</t>
        </is>
      </c>
      <c r="E14" s="61" t="n">
        <v>1</v>
      </c>
      <c r="F14" s="61" t="n"/>
      <c r="G14" s="63" t="n"/>
      <c r="H14" s="61" t="n"/>
      <c r="I14" s="61" t="inlineStr">
        <is>
          <t>JUMPSUIT</t>
        </is>
      </c>
      <c r="J14" s="64" t="inlineStr">
        <is>
          <t>WOMEN</t>
        </is>
      </c>
      <c r="K14" s="65" t="n"/>
      <c r="L14" s="65" t="inlineStr">
        <is>
          <t>XS-L</t>
        </is>
      </c>
      <c r="M14" s="65" t="inlineStr">
        <is>
          <t xml:space="preserve">ONE INSEAM </t>
        </is>
      </c>
      <c r="N14" s="65" t="inlineStr">
        <is>
          <t>-</t>
        </is>
      </c>
      <c r="O14" s="66" t="inlineStr">
        <is>
          <t>BULGARIA</t>
        </is>
      </c>
      <c r="P14" s="67" t="inlineStr">
        <is>
          <t>UNI TEXTILES</t>
        </is>
      </c>
      <c r="Q14" s="67" t="inlineStr">
        <is>
          <t>COLLAGE</t>
        </is>
      </c>
      <c r="R14" s="67" t="inlineStr">
        <is>
          <t>ALEXANDROS</t>
        </is>
      </c>
      <c r="S14" s="67" t="inlineStr">
        <is>
          <t>GR</t>
        </is>
      </c>
      <c r="T14" s="65" t="inlineStr">
        <is>
          <t xml:space="preserve">ROYO </t>
        </is>
      </c>
      <c r="U14" s="65" t="inlineStr">
        <is>
          <t>SHIBUYA</t>
        </is>
      </c>
      <c r="V14" s="65" t="n"/>
      <c r="W14" s="65" t="inlineStr">
        <is>
          <t>100% Sustainable fabric</t>
        </is>
      </c>
      <c r="X14" s="65" t="inlineStr">
        <is>
          <t>100% Tencel lyocell</t>
        </is>
      </c>
      <c r="Y14" s="65" t="inlineStr">
        <is>
          <t>110g</t>
        </is>
      </c>
      <c r="Z14" s="71" t="n">
        <v>13</v>
      </c>
      <c r="AA14" s="71" t="n"/>
      <c r="AB14" s="72" t="inlineStr">
        <is>
          <t>S</t>
        </is>
      </c>
      <c r="AC14" s="102" t="inlineStr">
        <is>
          <t>Dit is waarschijnlijk het meest comfortabele kledingstuk dat je ooit in je bezit zal hebben. De Francoise is een jumpsuit met lange mouwen en wijde pijpen. Er zit een riem bij die in de taille gedragen moet worden, om op deze manier meer vorm in het kledingstuk te creëeren. De jumpsuit heeft een mandarin collar, een button down sluiting, splits in de mouwen en twee zakken met flappen. De spinazie groene kleur geeft het product wat meer pit, terwijl het 100% TENCEL lyocell materiaal een vrouwelijk, draperend effect creëert</t>
        </is>
      </c>
      <c r="AD14" s="103" t="inlineStr">
        <is>
          <t>Probably the comfiest piece of clothing you will own. Francoise is a long sleeved jumpsuit with a wide leg. The jumpsuit comes with an additional belt intended to be worn around the waist for the wearer to create their desired silhouette. It has a mandarin collar, a button down closure, slits in the sleeves and two concealed pockets with flaps. The spinach green colour gives the garment some grit, whilst the 100% TENCEL lyocell fabric gives a feminine drape.</t>
        </is>
      </c>
      <c r="AE14" s="77" t="inlineStr">
        <is>
          <t>Rinse</t>
        </is>
      </c>
      <c r="AF14" s="77" t="inlineStr">
        <is>
          <t>TBC</t>
        </is>
      </c>
      <c r="AG14" s="78" t="n"/>
      <c r="AH14" s="78" t="n"/>
      <c r="AI14" s="78" t="n"/>
      <c r="AJ14" s="78" t="n"/>
      <c r="AK14" s="78" t="n"/>
      <c r="AL14" s="78" t="n"/>
      <c r="AM14" s="78" t="n"/>
    </row>
    <row customHeight="1" ht="14.5" r="15" s="213">
      <c r="A15" s="61" t="n">
        <v>65</v>
      </c>
      <c r="B15" s="61" t="n">
        <v>2020600147</v>
      </c>
      <c r="C15" s="61" t="inlineStr">
        <is>
          <t>GISELA</t>
        </is>
      </c>
      <c r="D15" s="61" t="inlineStr">
        <is>
          <t>LIPSTICK RED</t>
        </is>
      </c>
      <c r="E15" s="61" t="n">
        <v>1</v>
      </c>
      <c r="F15" s="61" t="n"/>
      <c r="G15" s="63" t="n"/>
      <c r="H15" s="61" t="n"/>
      <c r="I15" s="61" t="inlineStr">
        <is>
          <t>DRESS</t>
        </is>
      </c>
      <c r="J15" s="64" t="inlineStr">
        <is>
          <t>WOMEN</t>
        </is>
      </c>
      <c r="K15" s="65" t="n"/>
      <c r="L15" s="65" t="inlineStr">
        <is>
          <t>XS-L</t>
        </is>
      </c>
      <c r="M15" s="65" t="inlineStr">
        <is>
          <t>-</t>
        </is>
      </c>
      <c r="N15" s="65" t="inlineStr">
        <is>
          <t>-</t>
        </is>
      </c>
      <c r="O15" s="66" t="inlineStr">
        <is>
          <t>BULGARIA</t>
        </is>
      </c>
      <c r="P15" s="67" t="inlineStr">
        <is>
          <t>UNI TEXTILES</t>
        </is>
      </c>
      <c r="Q15" s="67" t="inlineStr">
        <is>
          <t>COLLAGE</t>
        </is>
      </c>
      <c r="R15" s="67" t="inlineStr">
        <is>
          <t>ALEXANDROS</t>
        </is>
      </c>
      <c r="S15" s="67" t="inlineStr">
        <is>
          <t>GR</t>
        </is>
      </c>
      <c r="T15" s="65" t="inlineStr">
        <is>
          <t xml:space="preserve">ROYO </t>
        </is>
      </c>
      <c r="U15" s="65" t="inlineStr">
        <is>
          <t>SHIBUYA</t>
        </is>
      </c>
      <c r="V15" s="65" t="n"/>
      <c r="W15" s="65" t="inlineStr">
        <is>
          <t>100% Sustainable fabric</t>
        </is>
      </c>
      <c r="X15" s="65" t="inlineStr">
        <is>
          <t>100% Tencel lyocell</t>
        </is>
      </c>
      <c r="Y15" s="65" t="inlineStr">
        <is>
          <t>110g</t>
        </is>
      </c>
      <c r="Z15" s="71" t="n">
        <v>4</v>
      </c>
      <c r="AA15" s="71" t="n"/>
      <c r="AB15" s="72" t="inlineStr">
        <is>
          <t>S</t>
        </is>
      </c>
      <c r="AC15" s="82" t="inlineStr">
        <is>
          <t>Met de Gisela hebben wij twee must-haves die iedere vrouw in haar garderobe moet hebben gecombineerd: een knal rode kleur in de vorm van een A-lijn jurk. De jurk heeft lange mouwen en rijkt tot onder de knie. Het heeft een mandarin collar en een korte knopenlijst. Er zitten twee verborgen zakken in de jurk en er zit een verticale naad op de rug. De jurk is gemaakt van 100% TENCEL Lyocell, wat een een mooi drapperend effect geeft.</t>
        </is>
      </c>
      <c r="AD15" s="76" t="inlineStr">
        <is>
          <t xml:space="preserve">With Gisela, we have combined two must have's in a woman's wardrobe - a bold red colour and an A line fit. Gisela is a long sleeved dress that comes to below the knee. It has a mandarin collar and a short button placket. There are hidden side seam pockets and a vertical centred felled seam at the back. Made with 100% TENCEL lyocell, the effect is a feminine drape. </t>
        </is>
      </c>
      <c r="AE15" s="77" t="inlineStr">
        <is>
          <t>Rinse</t>
        </is>
      </c>
      <c r="AF15" s="77" t="inlineStr">
        <is>
          <t>TBC</t>
        </is>
      </c>
      <c r="AG15" s="78" t="n"/>
      <c r="AH15" s="78" t="n"/>
      <c r="AI15" s="78" t="n"/>
      <c r="AJ15" s="78" t="n"/>
      <c r="AK15" s="78" t="n"/>
      <c r="AL15" s="78" t="n"/>
      <c r="AM15" s="78" t="n"/>
    </row>
    <row customHeight="1" ht="14.5" r="16" s="213">
      <c r="A16" s="61" t="n">
        <v>70</v>
      </c>
      <c r="B16" s="61" t="n">
        <v>2020501998</v>
      </c>
      <c r="C16" s="61" t="inlineStr">
        <is>
          <t>XENA</t>
        </is>
      </c>
      <c r="D16" s="61" t="inlineStr">
        <is>
          <t>LEMON</t>
        </is>
      </c>
      <c r="E16" s="61" t="n">
        <v>2</v>
      </c>
      <c r="F16" s="61" t="n"/>
      <c r="G16" s="63" t="n"/>
      <c r="H16" s="61" t="n"/>
      <c r="I16" s="61" t="inlineStr">
        <is>
          <t>DRESS</t>
        </is>
      </c>
      <c r="J16" s="64" t="inlineStr">
        <is>
          <t>WOMEN</t>
        </is>
      </c>
      <c r="K16" s="65" t="n"/>
      <c r="L16" s="65" t="inlineStr">
        <is>
          <t>XS-L</t>
        </is>
      </c>
      <c r="M16" s="65" t="inlineStr">
        <is>
          <t>-</t>
        </is>
      </c>
      <c r="N16" s="65" t="inlineStr">
        <is>
          <t>-</t>
        </is>
      </c>
      <c r="O16" s="66" t="inlineStr">
        <is>
          <t>BULGARIA</t>
        </is>
      </c>
      <c r="P16" s="67" t="inlineStr">
        <is>
          <t>UNI TEXTILES</t>
        </is>
      </c>
      <c r="Q16" s="67" t="inlineStr">
        <is>
          <t>COLLAGE</t>
        </is>
      </c>
      <c r="R16" s="67" t="inlineStr">
        <is>
          <t>ALEXANDROS</t>
        </is>
      </c>
      <c r="S16" s="67" t="inlineStr">
        <is>
          <t>GR</t>
        </is>
      </c>
      <c r="T16" s="65" t="inlineStr">
        <is>
          <t>HEMP FORTEX</t>
        </is>
      </c>
      <c r="U16" s="65" t="inlineStr">
        <is>
          <t>GH14397-GH106C189E</t>
        </is>
      </c>
      <c r="V16" s="65" t="n"/>
      <c r="W16" s="65" t="inlineStr">
        <is>
          <t>100% Sustainable fabric</t>
        </is>
      </c>
      <c r="X16" s="65" t="inlineStr">
        <is>
          <t>87% Organic cotton, 13% hemp</t>
        </is>
      </c>
      <c r="Y16" s="65" t="inlineStr">
        <is>
          <t>3.4oz</t>
        </is>
      </c>
      <c r="Z16" s="71" t="n">
        <v>13</v>
      </c>
      <c r="AA16" s="71" t="n"/>
      <c r="AB16" s="72" t="inlineStr">
        <is>
          <t>S</t>
        </is>
      </c>
      <c r="AC16" s="82" t="inlineStr">
        <is>
          <t>Licht van gewicht en fel van kleur; dat is wat een zomerjurk moet zijn! De Xena is een mouwloze, midi jurk met twee dikkere schouderbandjes. Het bovenste deel zit als een bustier. Door de plooien wordt een mooie taille gecreëerd. De rok wijdt vanaf de taille uit, dit zorgt voor een skater rok style. De jurk rijkt tot net onder de knie. Er zit een verborgen rits aan de zijkant van de jurk, waardoor je hem makkelijk aan kan trekken. De citroen gele kleur is fleurt zeker iedereen zijn dag op!</t>
        </is>
      </c>
      <c r="AD16" s="76" t="inlineStr">
        <is>
          <t>Lightweight and bright - just what a summer dress ought to be! Xena is a sleeveless, midi dress with two thicker straps. The top part is fitted like a bustier, and the pleats around the waist create a cinched in appearance. The skirt flares from the waist for a skater dress style and comes to just below the knee. There is a hidden zipper in the side for easy dressing. The lemon yellow colour is sure to brighten up anyone’s day.</t>
        </is>
      </c>
      <c r="AE16" s="77" t="inlineStr">
        <is>
          <t>Rinse</t>
        </is>
      </c>
      <c r="AF16" s="77" t="inlineStr">
        <is>
          <t>TBC</t>
        </is>
      </c>
      <c r="AG16" s="78" t="n"/>
      <c r="AH16" s="78" t="n"/>
      <c r="AI16" s="78" t="n"/>
      <c r="AJ16" s="78" t="n"/>
      <c r="AK16" s="78" t="n"/>
      <c r="AL16" s="78" t="n"/>
      <c r="AM16" s="78" t="n"/>
    </row>
    <row customHeight="1" ht="14.5" r="17" s="213">
      <c r="A17" s="61" t="n">
        <v>75</v>
      </c>
      <c r="B17" s="61" t="n">
        <v>2020600148</v>
      </c>
      <c r="C17" s="61" t="inlineStr">
        <is>
          <t>MARGUERITE</t>
        </is>
      </c>
      <c r="D17" s="61" t="inlineStr">
        <is>
          <t>LIPSTICK RED</t>
        </is>
      </c>
      <c r="E17" s="61" t="n">
        <v>1</v>
      </c>
      <c r="F17" s="61" t="n"/>
      <c r="G17" s="63" t="n"/>
      <c r="H17" s="61" t="n"/>
      <c r="I17" s="61" t="inlineStr">
        <is>
          <t>DRESS</t>
        </is>
      </c>
      <c r="J17" s="64" t="inlineStr">
        <is>
          <t>WOMEN</t>
        </is>
      </c>
      <c r="K17" s="65" t="n"/>
      <c r="L17" s="65" t="inlineStr">
        <is>
          <t>XS-L</t>
        </is>
      </c>
      <c r="M17" s="65" t="inlineStr">
        <is>
          <t>-</t>
        </is>
      </c>
      <c r="N17" s="65" t="inlineStr">
        <is>
          <t>-</t>
        </is>
      </c>
      <c r="O17" s="66" t="inlineStr">
        <is>
          <t>BULGARIA</t>
        </is>
      </c>
      <c r="P17" s="67" t="inlineStr">
        <is>
          <t>UNI TEXTILES</t>
        </is>
      </c>
      <c r="Q17" s="67" t="inlineStr">
        <is>
          <t>COLLAGE</t>
        </is>
      </c>
      <c r="R17" s="67" t="inlineStr">
        <is>
          <t>ALEXANDROS</t>
        </is>
      </c>
      <c r="S17" s="67" t="inlineStr">
        <is>
          <t>GR</t>
        </is>
      </c>
      <c r="T17" s="65" t="inlineStr">
        <is>
          <t xml:space="preserve">ROYO </t>
        </is>
      </c>
      <c r="U17" s="65" t="inlineStr">
        <is>
          <t>SHIBUYA</t>
        </is>
      </c>
      <c r="V17" s="65" t="n"/>
      <c r="W17" s="65" t="inlineStr">
        <is>
          <t>100% Sustainable fabric</t>
        </is>
      </c>
      <c r="X17" s="65" t="inlineStr">
        <is>
          <t>100% Tencel lyocell</t>
        </is>
      </c>
      <c r="Y17" s="65" t="inlineStr">
        <is>
          <t>110g</t>
        </is>
      </c>
      <c r="Z17" s="71" t="n">
        <v>12</v>
      </c>
      <c r="AA17" s="71" t="n"/>
      <c r="AB17" s="72" t="inlineStr">
        <is>
          <t>S</t>
        </is>
      </c>
      <c r="AC17" s="82" t="inlineStr">
        <is>
          <t>Warme dagen betekenen kortere jurken! De Marguerite is een korte jurk dat net boven de knie komt. Het heeft een rechte pasvorm, maar door de inbegrepen D-gesp riem kan er in de taille meer silhouette gecreëerd worden. De jurk heeft een shirt kraag, een korte knopenlijst en twee zakken. Er zit een plooi op de rug. De Jurk is gemaakt van 100% TENCEL lyocell, wat voor een mooi, feminiene drapperend effect geeft. De lipstick rode kleur geeft een pop of color aan jouw zomer garderobe.</t>
        </is>
      </c>
      <c r="AD17" s="76" t="inlineStr">
        <is>
          <t>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lipstick red colour will add a pop of colour to your summer wardrobe.</t>
        </is>
      </c>
      <c r="AE17" s="77" t="inlineStr">
        <is>
          <t>Rinse</t>
        </is>
      </c>
      <c r="AF17" s="77" t="inlineStr">
        <is>
          <t>TBC</t>
        </is>
      </c>
      <c r="AG17" s="78" t="n"/>
      <c r="AH17" s="78" t="n"/>
      <c r="AI17" s="78" t="n"/>
      <c r="AJ17" s="78" t="n"/>
      <c r="AK17" s="78" t="n"/>
      <c r="AL17" s="78" t="n"/>
      <c r="AM17" s="78" t="n"/>
    </row>
    <row customHeight="1" ht="14.5" r="18" s="213">
      <c r="A18" s="61" t="n">
        <v>80</v>
      </c>
      <c r="B18" s="61" t="n">
        <v>2020501999</v>
      </c>
      <c r="C18" s="61" t="inlineStr">
        <is>
          <t>MARGUERITE</t>
        </is>
      </c>
      <c r="D18" s="61" t="inlineStr">
        <is>
          <t>BLUE BLUE TENCEL</t>
        </is>
      </c>
      <c r="E18" s="61" t="n">
        <v>1</v>
      </c>
      <c r="F18" s="61" t="n"/>
      <c r="G18" s="63" t="n">
        <v>43152</v>
      </c>
      <c r="H18" s="61" t="n"/>
      <c r="I18" s="61" t="inlineStr">
        <is>
          <t>DRESS</t>
        </is>
      </c>
      <c r="J18" s="64" t="inlineStr">
        <is>
          <t>WOMEN</t>
        </is>
      </c>
      <c r="K18" s="65" t="n"/>
      <c r="L18" s="65" t="inlineStr">
        <is>
          <t>XS-L</t>
        </is>
      </c>
      <c r="M18" s="65" t="inlineStr">
        <is>
          <t>-</t>
        </is>
      </c>
      <c r="N18" s="65" t="inlineStr">
        <is>
          <t>-</t>
        </is>
      </c>
      <c r="O18" s="66" t="inlineStr">
        <is>
          <t>BULGARIA</t>
        </is>
      </c>
      <c r="P18" s="67" t="inlineStr">
        <is>
          <t>UNI TEXTILES</t>
        </is>
      </c>
      <c r="Q18" s="67" t="inlineStr">
        <is>
          <t>COLLAGE</t>
        </is>
      </c>
      <c r="R18" s="67" t="inlineStr">
        <is>
          <t>ALEXANDROS</t>
        </is>
      </c>
      <c r="S18" s="67" t="inlineStr">
        <is>
          <t>GR</t>
        </is>
      </c>
      <c r="T18" s="65" t="inlineStr">
        <is>
          <t>TEXTIL SANTANDERINA</t>
        </is>
      </c>
      <c r="U18" s="65" t="inlineStr">
        <is>
          <t>12453 BLUEWORK (COLOUR 4897/43/152)</t>
        </is>
      </c>
      <c r="V18" s="65" t="n"/>
      <c r="W18" s="65" t="inlineStr">
        <is>
          <t>100% Sustainable fabric</t>
        </is>
      </c>
      <c r="X18" s="65" t="inlineStr">
        <is>
          <t>100% Tencel lyocell</t>
        </is>
      </c>
      <c r="Y18" s="65" t="inlineStr">
        <is>
          <t>200g</t>
        </is>
      </c>
      <c r="Z18" s="71" t="n">
        <v>4</v>
      </c>
      <c r="AA18" s="71" t="n">
        <v>9</v>
      </c>
      <c r="AB18" s="72" t="inlineStr">
        <is>
          <t>S</t>
        </is>
      </c>
      <c r="AC18" s="108" t="inlineStr">
        <is>
          <t>Warme dagen betekenen kortere jurken! De Marguerite is een korte jurk dat net boven de knie komt. Het heeft een rechte pasvorm, maar door de inbegrepen D-gesp riem kan er in de taille meer silhouette gecreëerd worden. De jurk heeft een shirt kraag, een korte knopenlijst en twee zakken. Er zit een plooi op de rug. De Jurk is gemaakt van 100% TENCEL lyocell, wat voor een mooi, feminiene drapperend effect geeft. De indigo kleur zorgt ervoor dat het een kenmerkend Kings Of Indigo item is.</t>
        </is>
      </c>
      <c r="AD18" s="76" t="inlineStr">
        <is>
          <t xml:space="preserve">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indigo colour makes this piece a recognisable Kings of Indigo garment. </t>
        </is>
      </c>
      <c r="AE18" s="77" t="inlineStr">
        <is>
          <t>Rinse</t>
        </is>
      </c>
      <c r="AF18" s="77" t="inlineStr">
        <is>
          <t>TBC</t>
        </is>
      </c>
      <c r="AG18" s="78" t="n"/>
      <c r="AH18" s="78" t="n"/>
      <c r="AI18" s="78" t="n"/>
      <c r="AJ18" s="78" t="n"/>
      <c r="AK18" s="78" t="n"/>
      <c r="AL18" s="78" t="n"/>
      <c r="AM18" s="78" t="n"/>
    </row>
    <row customHeight="1" ht="14.5" r="19" s="213">
      <c r="A19" s="61" t="n">
        <v>85</v>
      </c>
      <c r="B19" s="61" t="n">
        <v>2020600151</v>
      </c>
      <c r="C19" s="61" t="inlineStr">
        <is>
          <t>MADELEINE</t>
        </is>
      </c>
      <c r="D19" s="61" t="inlineStr">
        <is>
          <t xml:space="preserve">SPINACH GREEN </t>
        </is>
      </c>
      <c r="E19" s="61" t="n">
        <v>1</v>
      </c>
      <c r="F19" s="61" t="n"/>
      <c r="G19" s="63" t="n"/>
      <c r="H19" s="61" t="n"/>
      <c r="I19" s="61" t="inlineStr">
        <is>
          <t>DRESS</t>
        </is>
      </c>
      <c r="J19" s="64" t="inlineStr">
        <is>
          <t>WOMEN</t>
        </is>
      </c>
      <c r="K19" s="65" t="n"/>
      <c r="L19" s="65" t="inlineStr">
        <is>
          <t>XS-L</t>
        </is>
      </c>
      <c r="M19" s="65" t="inlineStr">
        <is>
          <t>-</t>
        </is>
      </c>
      <c r="N19" s="65" t="inlineStr">
        <is>
          <t>-</t>
        </is>
      </c>
      <c r="O19" s="66" t="inlineStr">
        <is>
          <t>BULGARIA</t>
        </is>
      </c>
      <c r="P19" s="67" t="inlineStr">
        <is>
          <t>UNI TEXTILES</t>
        </is>
      </c>
      <c r="Q19" s="67" t="inlineStr">
        <is>
          <t>COLLAGE</t>
        </is>
      </c>
      <c r="R19" s="67" t="inlineStr">
        <is>
          <t>ALEXANDROS</t>
        </is>
      </c>
      <c r="S19" s="67" t="inlineStr">
        <is>
          <t>GR</t>
        </is>
      </c>
      <c r="T19" s="65" t="inlineStr">
        <is>
          <t xml:space="preserve">ROYO </t>
        </is>
      </c>
      <c r="U19" s="65" t="inlineStr">
        <is>
          <t>SHIBUYA</t>
        </is>
      </c>
      <c r="V19" s="65" t="n"/>
      <c r="W19" s="65" t="inlineStr">
        <is>
          <t>100% Sustainable fabric</t>
        </is>
      </c>
      <c r="X19" s="65" t="inlineStr">
        <is>
          <t>100% Tencel lyocell</t>
        </is>
      </c>
      <c r="Y19" s="65" t="inlineStr">
        <is>
          <t>110g</t>
        </is>
      </c>
      <c r="Z19" s="71" t="n">
        <v>9</v>
      </c>
      <c r="AA19" s="71" t="n"/>
      <c r="AB19" s="72" t="inlineStr">
        <is>
          <t>S</t>
        </is>
      </c>
      <c r="AC19" s="82" t="inlineStr">
        <is>
          <t>Voor de echte trendsetters is de Madeleine de perfecte match. Deze midi jurk heeft een rechte pasvorm en komt tot onder de knie. Het heeft een korte V-hals, splits aan de zijnaden en verborgen zakken in de naden. De jurk heeft driekwarts pofmouwen. De spinaziegroene kleur geeft de jurk wat meer pit, maar door de toepassing van TENCEL lyocell wordt er een vrouwlijk, draperend effect gecreëerd.</t>
        </is>
      </c>
      <c r="AD19" s="76" t="inlineStr">
        <is>
          <t xml:space="preserve">For those who want to be fashion forward, with minimal effort - Madeliene is perfect for you. This midi-dress has a straight fit and comes to below the knee. It has a short V neck, slits at the side seams and hidden pockets in the seams. The dresses feature is it’s 3’4 lengths sleeves, which have small gathered pleats in order to create a puffed sleeve. The spinach green colour gives the dress some grit, while the 100% material of TENCEL lyocell creates a feminine drape. </t>
        </is>
      </c>
      <c r="AE19" s="77" t="inlineStr">
        <is>
          <t>Rinse</t>
        </is>
      </c>
      <c r="AF19" s="77" t="inlineStr">
        <is>
          <t>TBC</t>
        </is>
      </c>
      <c r="AG19" s="78" t="n"/>
      <c r="AH19" s="78" t="n"/>
      <c r="AI19" s="78" t="n"/>
      <c r="AJ19" s="78" t="n"/>
      <c r="AK19" s="78" t="n"/>
      <c r="AL19" s="78" t="n"/>
      <c r="AM19" s="78" t="n"/>
    </row>
    <row customHeight="1" ht="14.5" r="20" s="213">
      <c r="A20" s="61" t="n">
        <v>90</v>
      </c>
      <c r="B20" s="61" t="n">
        <v>2020501996</v>
      </c>
      <c r="C20" s="61" t="inlineStr">
        <is>
          <t>BLAIR</t>
        </is>
      </c>
      <c r="D20" s="61" t="inlineStr">
        <is>
          <t xml:space="preserve">CORNFLOWER BLUE </t>
        </is>
      </c>
      <c r="E20" s="61" t="n">
        <v>2</v>
      </c>
      <c r="F20" s="61" t="n"/>
      <c r="G20" s="63" t="n"/>
      <c r="H20" s="61" t="n"/>
      <c r="I20" s="61" t="inlineStr">
        <is>
          <t>SHIRT L/S</t>
        </is>
      </c>
      <c r="J20" s="64" t="inlineStr">
        <is>
          <t>WOMEN</t>
        </is>
      </c>
      <c r="K20" s="65" t="n"/>
      <c r="L20" s="65" t="inlineStr">
        <is>
          <t>XS-L</t>
        </is>
      </c>
      <c r="M20" s="65" t="inlineStr">
        <is>
          <t>-</t>
        </is>
      </c>
      <c r="N20" s="65" t="inlineStr">
        <is>
          <t>-</t>
        </is>
      </c>
      <c r="O20" s="66" t="inlineStr">
        <is>
          <t>BULGARIA</t>
        </is>
      </c>
      <c r="P20" s="67" t="inlineStr">
        <is>
          <t>UNI TEXTILES</t>
        </is>
      </c>
      <c r="Q20" s="67" t="inlineStr">
        <is>
          <t>COLLAGE</t>
        </is>
      </c>
      <c r="R20" s="67" t="inlineStr">
        <is>
          <t>ALEXANDROS</t>
        </is>
      </c>
      <c r="S20" s="67" t="inlineStr">
        <is>
          <t>GR</t>
        </is>
      </c>
      <c r="T20" s="65" t="inlineStr">
        <is>
          <t xml:space="preserve">HEMP FORTEX </t>
        </is>
      </c>
      <c r="U20" s="65" t="inlineStr">
        <is>
          <t>GH14397-GH106C189F</t>
        </is>
      </c>
      <c r="V20" s="65" t="n"/>
      <c r="W20" s="65" t="inlineStr">
        <is>
          <t>100% Sustainable fabric</t>
        </is>
      </c>
      <c r="X20" s="65" t="inlineStr">
        <is>
          <t>87% Organic cotton, 13% hemp</t>
        </is>
      </c>
      <c r="Y20" s="65" t="inlineStr">
        <is>
          <t>3.4oz</t>
        </is>
      </c>
      <c r="Z20" s="71" t="n">
        <v>3</v>
      </c>
      <c r="AA20" s="71" t="n">
        <v>10</v>
      </c>
      <c r="AB20" s="72" t="inlineStr">
        <is>
          <t>S</t>
        </is>
      </c>
      <c r="AC20" s="82" t="inlineStr">
        <is>
          <t>De Blair is een losse blouse met een shirt kraag. Doordat er geen knopen zijn wordt hij over het hoofd aangetrokken. De lengte van de blouse is aan de achterkant wat langer dan aan de voorkant, wat een vlotte uitstraling geeft. De blouse heeft lange mouwen, een dropped shoulder en gepofte mouwen. Hierdoor zitten ze bij de manchetten strak. De blauwe kleur geeft een dromerig, romantisch gevoel aan de blouse.</t>
        </is>
      </c>
      <c r="AD20" s="76" t="inlineStr">
        <is>
          <t>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 The cornflower blue shade suggests a dreamy, romantic feel to the blouse.</t>
        </is>
      </c>
      <c r="AE20" s="77" t="inlineStr">
        <is>
          <t>Rinse</t>
        </is>
      </c>
      <c r="AF20" s="77" t="inlineStr">
        <is>
          <t>TBC</t>
        </is>
      </c>
      <c r="AG20" s="78" t="n"/>
      <c r="AH20" s="78" t="n"/>
      <c r="AI20" s="78" t="n"/>
      <c r="AJ20" s="78" t="n"/>
      <c r="AK20" s="78" t="n"/>
      <c r="AL20" s="78" t="n"/>
      <c r="AM20" s="78" t="n"/>
    </row>
    <row customHeight="1" ht="15.75" r="21" s="213">
      <c r="A21" s="61" t="n">
        <v>95</v>
      </c>
      <c r="B21" s="61" t="n">
        <v>2020501997</v>
      </c>
      <c r="C21" s="61" t="inlineStr">
        <is>
          <t>BLAIR</t>
        </is>
      </c>
      <c r="D21" s="61" t="inlineStr">
        <is>
          <t>WHITE</t>
        </is>
      </c>
      <c r="E21" s="61" t="n">
        <v>1</v>
      </c>
      <c r="F21" s="61" t="n"/>
      <c r="G21" s="63" t="n"/>
      <c r="H21" s="61" t="n"/>
      <c r="I21" s="61" t="inlineStr">
        <is>
          <t>SHIRT L/S</t>
        </is>
      </c>
      <c r="J21" s="64" t="inlineStr">
        <is>
          <t>WOMEN</t>
        </is>
      </c>
      <c r="K21" s="65" t="n"/>
      <c r="L21" s="65" t="inlineStr">
        <is>
          <t>XS-L</t>
        </is>
      </c>
      <c r="M21" s="65" t="inlineStr">
        <is>
          <t>-</t>
        </is>
      </c>
      <c r="N21" s="65" t="inlineStr">
        <is>
          <t>-</t>
        </is>
      </c>
      <c r="O21" s="66" t="inlineStr">
        <is>
          <t>BULGARIA</t>
        </is>
      </c>
      <c r="P21" s="67" t="inlineStr">
        <is>
          <t>UNI TEXTILES</t>
        </is>
      </c>
      <c r="Q21" s="67" t="inlineStr">
        <is>
          <t>COLLAGE</t>
        </is>
      </c>
      <c r="R21" s="67" t="inlineStr">
        <is>
          <t>ALEXANDROS</t>
        </is>
      </c>
      <c r="S21" s="67" t="inlineStr">
        <is>
          <t>GR</t>
        </is>
      </c>
      <c r="T21" s="65" t="inlineStr">
        <is>
          <t xml:space="preserve">HEMP FORTEX </t>
        </is>
      </c>
      <c r="U21" s="65" t="inlineStr">
        <is>
          <t xml:space="preserve">OG10164 GD-EW </t>
        </is>
      </c>
      <c r="V21" s="65" t="n"/>
      <c r="W21" s="65" t="inlineStr">
        <is>
          <t>100% Sustainable fabric</t>
        </is>
      </c>
      <c r="X21" s="65" t="inlineStr">
        <is>
          <t>100% Organic cotton</t>
        </is>
      </c>
      <c r="Y21" s="65" t="inlineStr">
        <is>
          <t xml:space="preserve">15oz </t>
        </is>
      </c>
      <c r="Z21" s="71" t="n">
        <v>13</v>
      </c>
      <c r="AA21" s="71" t="n"/>
      <c r="AB21" s="72" t="inlineStr">
        <is>
          <t>S</t>
        </is>
      </c>
      <c r="AC21" s="248" t="inlineStr">
        <is>
          <t>De Blair is een losse blouse met een shirt kraag. Doordat er geen knopen zijn wordt hij over het hoofd aangetrokken. De lengte van de blouse is aan de achterkant wat langer dan aan de voorkant, wat een vlotte uitstraling geeft. De blouse heeft lange mouwen, een dropped shoulder en gepofte mouwen. Hierdoor zitten ze bij de manchetten strak.</t>
        </is>
      </c>
      <c r="AD21" s="76" t="inlineStr">
        <is>
          <t>Every woman needs a white blouse she can rely on. 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t>
        </is>
      </c>
      <c r="AE21" s="77" t="inlineStr">
        <is>
          <t>Rinse</t>
        </is>
      </c>
      <c r="AF21" s="77" t="inlineStr">
        <is>
          <t>TBC</t>
        </is>
      </c>
      <c r="AG21" s="78" t="n"/>
      <c r="AH21" s="78" t="n"/>
      <c r="AI21" s="78" t="n"/>
      <c r="AJ21" s="78" t="n"/>
      <c r="AK21" s="78" t="n"/>
      <c r="AL21" s="78" t="n"/>
      <c r="AM21" s="78" t="n"/>
    </row>
    <row customHeight="1" ht="15.75" r="22" s="213">
      <c r="A22" s="61" t="n">
        <v>100</v>
      </c>
      <c r="B22" s="61" t="n">
        <v>2020600149</v>
      </c>
      <c r="C22" s="61" t="inlineStr">
        <is>
          <t>ANNELIESE</t>
        </is>
      </c>
      <c r="D22" s="61" t="inlineStr">
        <is>
          <t>HEMP CHAMBRAY</t>
        </is>
      </c>
      <c r="E22" s="61" t="n">
        <v>2</v>
      </c>
      <c r="F22" s="61" t="n"/>
      <c r="G22" s="63" t="n"/>
      <c r="H22" s="61" t="n"/>
      <c r="I22" s="61" t="inlineStr">
        <is>
          <t>SHIRT L/S</t>
        </is>
      </c>
      <c r="J22" s="64" t="inlineStr">
        <is>
          <t>WOMEN</t>
        </is>
      </c>
      <c r="K22" s="65" t="n"/>
      <c r="L22" s="65" t="inlineStr">
        <is>
          <t>XS-L</t>
        </is>
      </c>
      <c r="M22" s="65" t="inlineStr">
        <is>
          <t>-</t>
        </is>
      </c>
      <c r="N22" s="65" t="inlineStr">
        <is>
          <t>-</t>
        </is>
      </c>
      <c r="O22" s="66" t="inlineStr">
        <is>
          <t>BULGARIA</t>
        </is>
      </c>
      <c r="P22" s="67" t="inlineStr">
        <is>
          <t>UNI TEXTILES</t>
        </is>
      </c>
      <c r="Q22" s="67" t="inlineStr">
        <is>
          <t>COLLAGE</t>
        </is>
      </c>
      <c r="R22" s="67" t="inlineStr">
        <is>
          <t>ALEXANDROS</t>
        </is>
      </c>
      <c r="S22" s="67" t="inlineStr">
        <is>
          <t>GR</t>
        </is>
      </c>
      <c r="T22" s="65" t="inlineStr">
        <is>
          <t>HEMP FORTEX</t>
        </is>
      </c>
      <c r="U22" s="65" t="inlineStr">
        <is>
          <t>HG14593</t>
        </is>
      </c>
      <c r="V22" s="65" t="n"/>
      <c r="W22" s="65" t="inlineStr">
        <is>
          <t>100% Sustainable fabric</t>
        </is>
      </c>
      <c r="X22" s="65" t="inlineStr">
        <is>
          <t>55% Hemp, 45% organic cotton</t>
        </is>
      </c>
      <c r="Y22" s="65" t="inlineStr">
        <is>
          <t>4.7oz</t>
        </is>
      </c>
      <c r="Z22" s="71" t="n">
        <v>13</v>
      </c>
      <c r="AA22" s="71" t="n"/>
      <c r="AB22" s="72" t="inlineStr">
        <is>
          <t>S</t>
        </is>
      </c>
      <c r="AC22" s="239" t="inlineStr">
        <is>
          <t>De Annaliese is een vrouwelijke blouse met karakter. Het heeft een rechte pasvorm en komt tot de heupen. De achterkant is net wat langer, de mouwen zijn los en de kraag heeft langere geaccentueerde punten. De combinatie van hennep en katoen maakt deze blouse erg comfortabel.</t>
        </is>
      </c>
      <c r="AD22" s="76" t="inlineStr">
        <is>
          <t>Anneliese; a lady like blouse with a character. The fit is straight and comes to around the hips, while the back extends slightly longer. The sleeves are wide. The collar has accentuated points and are slightly longer than a classic cut. The combination of hemp and cotton makes this a comfortable piece of clothing.</t>
        </is>
      </c>
      <c r="AE22" s="77" t="inlineStr">
        <is>
          <t>Rinse</t>
        </is>
      </c>
      <c r="AF22" s="77" t="inlineStr">
        <is>
          <t>TBC</t>
        </is>
      </c>
      <c r="AG22" s="78" t="n"/>
      <c r="AH22" s="78" t="n"/>
      <c r="AI22" s="78" t="n"/>
      <c r="AJ22" s="78" t="n"/>
      <c r="AK22" s="78" t="n"/>
      <c r="AL22" s="78" t="n"/>
      <c r="AM22" s="78" t="n"/>
    </row>
    <row customHeight="1" ht="15.75" r="23" s="213">
      <c r="A23" s="61" t="n">
        <v>105</v>
      </c>
      <c r="B23" s="61" t="n">
        <v>2090101716</v>
      </c>
      <c r="C23" s="61" t="inlineStr">
        <is>
          <t>FARSIRIS</t>
        </is>
      </c>
      <c r="D23" s="61" t="inlineStr">
        <is>
          <t>INDIGO TENCEL</t>
        </is>
      </c>
      <c r="E23" s="61" t="n">
        <v>2</v>
      </c>
      <c r="F23" s="61" t="n"/>
      <c r="G23" s="63" t="n"/>
      <c r="H23" s="61" t="n"/>
      <c r="I23" s="61" t="inlineStr">
        <is>
          <t>SHIRT L/S</t>
        </is>
      </c>
      <c r="J23" s="64" t="inlineStr">
        <is>
          <t>WOMEN</t>
        </is>
      </c>
      <c r="K23" s="65" t="n"/>
      <c r="L23" s="65" t="inlineStr">
        <is>
          <t>XS-L</t>
        </is>
      </c>
      <c r="M23" s="65" t="inlineStr">
        <is>
          <t>-</t>
        </is>
      </c>
      <c r="N23" s="65" t="inlineStr">
        <is>
          <t>-</t>
        </is>
      </c>
      <c r="O23" s="66" t="inlineStr">
        <is>
          <t>BULGARIA</t>
        </is>
      </c>
      <c r="P23" s="67" t="inlineStr">
        <is>
          <t>UNI TEXTILES</t>
        </is>
      </c>
      <c r="Q23" s="67" t="inlineStr">
        <is>
          <t>COLLAGE</t>
        </is>
      </c>
      <c r="R23" s="67" t="inlineStr">
        <is>
          <t>ALEXANDROS</t>
        </is>
      </c>
      <c r="S23" s="67" t="inlineStr">
        <is>
          <t>GR</t>
        </is>
      </c>
      <c r="T23" s="65" t="inlineStr">
        <is>
          <t xml:space="preserve">UNITIN </t>
        </is>
      </c>
      <c r="U23" s="65" t="inlineStr">
        <is>
          <t>CUBANGO-1111</t>
        </is>
      </c>
      <c r="V23" s="65" t="n"/>
      <c r="W23" s="65" t="inlineStr">
        <is>
          <t>100% Sustainable fabric</t>
        </is>
      </c>
      <c r="X23" s="65" t="inlineStr">
        <is>
          <t>100% Tencel lyocell</t>
        </is>
      </c>
      <c r="Y23" s="65" t="inlineStr">
        <is>
          <t>150g</t>
        </is>
      </c>
      <c r="Z23" s="71" t="n">
        <v>9</v>
      </c>
      <c r="AA23" s="71" t="n"/>
      <c r="AB23" s="72" t="inlineStr">
        <is>
          <t>S</t>
        </is>
      </c>
      <c r="AC23" s="239" t="inlineStr">
        <is>
          <t>De Farsiris is een blouse met lange mouwen, een mandarin collar en een korte knoopsluiting. Het heeft een losse pasvorm en flared mouwen. Beide mouwen en zoom zijn gerafeld. De blouse is gemaakt van 100% TENCEL lyocell, wat een mooi drappeerd op het lichaam van de drager. De indigo kleur maakt het een kenmerkend Kings Of Indigo item.</t>
        </is>
      </c>
      <c r="AD23" s="76" t="inlineStr">
        <is>
          <t xml:space="preserve">Farsiris is a long sleeved blouse. It has a mandarin collar with a short button closure. The fit is wide, and it has flared sleeves. Both the sleeves and the bottom hems are frayed. Made with 100% TENCEL lyocell, the blouse creates a feminine drape on the wearer. The indigo dye makes this piece a recognisable Kings Of Indigo garment. </t>
        </is>
      </c>
      <c r="AE23" s="77" t="inlineStr">
        <is>
          <t>Rinse</t>
        </is>
      </c>
      <c r="AF23" s="77" t="inlineStr">
        <is>
          <t>TBC</t>
        </is>
      </c>
      <c r="AG23" s="78" t="n"/>
      <c r="AH23" s="78" t="n"/>
      <c r="AI23" s="78" t="n"/>
      <c r="AJ23" s="78" t="n"/>
      <c r="AK23" s="78" t="n"/>
      <c r="AL23" s="78" t="n"/>
      <c r="AM23" s="78" t="n"/>
    </row>
    <row customHeight="1" ht="15.75" r="24" s="213">
      <c r="A24" s="61" t="n">
        <v>110</v>
      </c>
      <c r="B24" s="61" t="n">
        <v>2090101713</v>
      </c>
      <c r="C24" s="61" t="inlineStr">
        <is>
          <t>EDELINE</t>
        </is>
      </c>
      <c r="D24" s="61" t="inlineStr">
        <is>
          <t>LIPSTICK RED</t>
        </is>
      </c>
      <c r="E24" s="61" t="n">
        <v>1</v>
      </c>
      <c r="F24" s="61" t="n"/>
      <c r="G24" s="63" t="n"/>
      <c r="H24" s="61" t="n"/>
      <c r="I24" s="61" t="inlineStr">
        <is>
          <t>SHIRT L/S</t>
        </is>
      </c>
      <c r="J24" s="64" t="inlineStr">
        <is>
          <t>WOMEN</t>
        </is>
      </c>
      <c r="K24" s="65" t="n"/>
      <c r="L24" s="65" t="inlineStr">
        <is>
          <t>XS-L</t>
        </is>
      </c>
      <c r="M24" s="65" t="inlineStr">
        <is>
          <t>-</t>
        </is>
      </c>
      <c r="N24" s="65" t="inlineStr">
        <is>
          <t>-</t>
        </is>
      </c>
      <c r="O24" s="66" t="inlineStr">
        <is>
          <t>BULGARIA</t>
        </is>
      </c>
      <c r="P24" s="67" t="inlineStr">
        <is>
          <t>UNI TEXTILES</t>
        </is>
      </c>
      <c r="Q24" s="67" t="inlineStr">
        <is>
          <t>COLLAGE</t>
        </is>
      </c>
      <c r="R24" s="67" t="inlineStr">
        <is>
          <t>ALEXANDROS</t>
        </is>
      </c>
      <c r="S24" s="67" t="inlineStr">
        <is>
          <t>GR</t>
        </is>
      </c>
      <c r="T24" s="65" t="inlineStr">
        <is>
          <t xml:space="preserve">ROYO </t>
        </is>
      </c>
      <c r="U24" s="65" t="inlineStr">
        <is>
          <t>SHIBUYA</t>
        </is>
      </c>
      <c r="V24" s="65" t="n"/>
      <c r="W24" s="65" t="inlineStr">
        <is>
          <t>100% Sustainable fabric</t>
        </is>
      </c>
      <c r="X24" s="65" t="inlineStr">
        <is>
          <t>100% Tencel lyocell</t>
        </is>
      </c>
      <c r="Y24" s="65" t="inlineStr">
        <is>
          <t>110g</t>
        </is>
      </c>
      <c r="Z24" s="71" t="n">
        <v>13</v>
      </c>
      <c r="AA24" s="71" t="n"/>
      <c r="AB24" s="72" t="inlineStr">
        <is>
          <t>S</t>
        </is>
      </c>
      <c r="AC24" s="239" t="inlineStr">
        <is>
          <t>Met deze blouse kan zeker een statement gemaakt worden. De Edeline is een blouse met een rechte pasvorm, een V-hals en gepofte driekwarts mouwen. De blouse rijkt tot aan de heupen en is gemaakt van 100% TENCEL lyocell, wat door het drapperende effect een feminiene uitstraling geeft. De lipstick rode kleur is perfect om je outfit een pop of colour te geven.</t>
        </is>
      </c>
      <c r="AD24" s="76" t="inlineStr">
        <is>
          <t>Make a statement with this number. Edeline is a blouse with a straight fit. It has a V-neck and comes to the hips. It is made from 100% TENCEL lyocell, which gives it a feminine drape. The blouse’s feature is it’s 3’4 length sleeves, which have small gathered pleats in order to create a puffed sleeve. The lipstick red colour is perfect for adding a pop of colour to your outfit!</t>
        </is>
      </c>
      <c r="AE24" s="77" t="inlineStr">
        <is>
          <t>Rinse</t>
        </is>
      </c>
      <c r="AF24" s="77" t="inlineStr">
        <is>
          <t>TBC</t>
        </is>
      </c>
      <c r="AG24" s="78" t="n"/>
      <c r="AH24" s="78" t="n"/>
      <c r="AI24" s="78" t="n"/>
      <c r="AJ24" s="78" t="n"/>
      <c r="AK24" s="78" t="n"/>
      <c r="AL24" s="78" t="n"/>
      <c r="AM24" s="78" t="n"/>
    </row>
    <row customHeight="1" ht="15.75" r="25" s="213">
      <c r="A25" s="61" t="n">
        <v>115</v>
      </c>
      <c r="B25" s="61" t="n">
        <v>2090101714</v>
      </c>
      <c r="C25" s="61" t="inlineStr">
        <is>
          <t>REISHI</t>
        </is>
      </c>
      <c r="D25" s="61" t="inlineStr">
        <is>
          <t>LEMON</t>
        </is>
      </c>
      <c r="E25" s="61" t="n">
        <v>2</v>
      </c>
      <c r="F25" s="61" t="n"/>
      <c r="G25" s="63" t="n"/>
      <c r="H25" s="61" t="n"/>
      <c r="I25" s="61" t="inlineStr">
        <is>
          <t>SHIRT S/S</t>
        </is>
      </c>
      <c r="J25" s="64" t="inlineStr">
        <is>
          <t>WOMEN</t>
        </is>
      </c>
      <c r="K25" s="65" t="n"/>
      <c r="L25" s="65" t="inlineStr">
        <is>
          <t>XS-L</t>
        </is>
      </c>
      <c r="M25" s="65" t="inlineStr">
        <is>
          <t>-</t>
        </is>
      </c>
      <c r="N25" s="65" t="inlineStr">
        <is>
          <t>-</t>
        </is>
      </c>
      <c r="O25" s="66" t="inlineStr">
        <is>
          <t>BULGARIA</t>
        </is>
      </c>
      <c r="P25" s="67" t="inlineStr">
        <is>
          <t>UNI TEXTILES</t>
        </is>
      </c>
      <c r="Q25" s="67" t="inlineStr">
        <is>
          <t>COLLAGE</t>
        </is>
      </c>
      <c r="R25" s="67" t="inlineStr">
        <is>
          <t>ALEXANDROS</t>
        </is>
      </c>
      <c r="S25" s="67" t="inlineStr">
        <is>
          <t>GR</t>
        </is>
      </c>
      <c r="T25" s="65" t="inlineStr">
        <is>
          <t xml:space="preserve">HEMP FORTEX </t>
        </is>
      </c>
      <c r="U25" s="65" t="inlineStr">
        <is>
          <t>GH14397-GH106C189E</t>
        </is>
      </c>
      <c r="V25" s="65" t="n"/>
      <c r="W25" s="65" t="inlineStr">
        <is>
          <t>100% Sustainable fabric</t>
        </is>
      </c>
      <c r="X25" s="65" t="inlineStr">
        <is>
          <t>87% Organic cotton, 13% hemp</t>
        </is>
      </c>
      <c r="Y25" s="65" t="inlineStr">
        <is>
          <t>3.4oz</t>
        </is>
      </c>
      <c r="Z25" s="71" t="n">
        <v>3</v>
      </c>
      <c r="AA25" s="71" t="n">
        <v>10</v>
      </c>
      <c r="AB25" s="72" t="inlineStr">
        <is>
          <t>S</t>
        </is>
      </c>
      <c r="AC25" s="239" t="inlineStr">
        <is>
          <t>De Reisie is een feminiene blouse met een kleine hippie twist. De blouse heeft een subtiele dropped shoulder en korte, wijde mouwen. Doordat de hals een elastiek bevat, komt het materiaal hier sierlijk samen. Aan de achterkant zitten een split en twee trekkoordjes die je samen kunt knopen.</t>
        </is>
      </c>
      <c r="AD25" s="76"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E25" s="77" t="inlineStr">
        <is>
          <t>Rinse</t>
        </is>
      </c>
      <c r="AF25" s="77" t="inlineStr">
        <is>
          <t>TBC</t>
        </is>
      </c>
      <c r="AG25" s="78" t="n"/>
      <c r="AH25" s="78" t="n"/>
      <c r="AI25" s="78" t="n"/>
      <c r="AJ25" s="78" t="n"/>
      <c r="AK25" s="78" t="n"/>
      <c r="AL25" s="78" t="n"/>
      <c r="AM25" s="78" t="n"/>
    </row>
    <row customHeight="1" ht="15.75" r="26" s="213">
      <c r="A26" s="61" t="n">
        <v>120</v>
      </c>
      <c r="B26" s="61" t="n">
        <v>2090400042</v>
      </c>
      <c r="C26" s="61" t="inlineStr">
        <is>
          <t>REISHI</t>
        </is>
      </c>
      <c r="D26" s="61" t="inlineStr">
        <is>
          <t>WHITE</t>
        </is>
      </c>
      <c r="E26" s="61" t="n">
        <v>1</v>
      </c>
      <c r="F26" s="61" t="n"/>
      <c r="G26" s="63" t="n"/>
      <c r="H26" s="61" t="n"/>
      <c r="I26" s="61" t="inlineStr">
        <is>
          <t>SHIRT S/S</t>
        </is>
      </c>
      <c r="J26" s="64" t="inlineStr">
        <is>
          <t>WOMEN</t>
        </is>
      </c>
      <c r="K26" s="65" t="n"/>
      <c r="L26" s="65" t="inlineStr">
        <is>
          <t>XS-L</t>
        </is>
      </c>
      <c r="M26" s="65" t="inlineStr">
        <is>
          <t>-</t>
        </is>
      </c>
      <c r="N26" s="65" t="inlineStr">
        <is>
          <t>-</t>
        </is>
      </c>
      <c r="O26" s="66" t="inlineStr">
        <is>
          <t>BULGARIA</t>
        </is>
      </c>
      <c r="P26" s="67" t="inlineStr">
        <is>
          <t>UNI TEXTILES</t>
        </is>
      </c>
      <c r="Q26" s="67" t="inlineStr">
        <is>
          <t>COLLAGE</t>
        </is>
      </c>
      <c r="R26" s="67" t="inlineStr">
        <is>
          <t>ALEXANDROS</t>
        </is>
      </c>
      <c r="S26" s="67" t="inlineStr">
        <is>
          <t>GR</t>
        </is>
      </c>
      <c r="T26" s="65" t="inlineStr">
        <is>
          <t>HEMP FORTEX</t>
        </is>
      </c>
      <c r="U26" s="65" t="inlineStr">
        <is>
          <t>GH14397-GH106C189B</t>
        </is>
      </c>
      <c r="V26" s="65" t="n"/>
      <c r="W26" s="65" t="inlineStr">
        <is>
          <t>100% Sustainable fabric</t>
        </is>
      </c>
      <c r="X26" s="65" t="inlineStr">
        <is>
          <t>87% Organic cotton, 13% hemp</t>
        </is>
      </c>
      <c r="Y26" s="65" t="inlineStr">
        <is>
          <t>3.4oz</t>
        </is>
      </c>
      <c r="Z26" s="71" t="n">
        <v>13</v>
      </c>
      <c r="AA26" s="71" t="n"/>
      <c r="AB26" s="72" t="inlineStr">
        <is>
          <t>S</t>
        </is>
      </c>
      <c r="AC26" s="248" t="inlineStr">
        <is>
          <t>De Reisie is een feminiene blouse met een kleine hippie twist. De blouse heeft een subtiele dropped shoulder en korte, wijde mouwen. Doordat de hals een elastiek bevat, komt het materiaal hier sierlijk samen. Aan de achterkant zitten een split en twee trekkoordjes die je samen kunt knopen.</t>
        </is>
      </c>
      <c r="AD26" s="76"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E26" s="77" t="inlineStr">
        <is>
          <t>Rinse</t>
        </is>
      </c>
      <c r="AF26" s="77" t="inlineStr">
        <is>
          <t>TBC</t>
        </is>
      </c>
      <c r="AG26" s="78" t="n"/>
      <c r="AH26" s="78" t="n"/>
      <c r="AI26" s="78" t="n"/>
      <c r="AJ26" s="78" t="n"/>
      <c r="AK26" s="78" t="n"/>
      <c r="AL26" s="78" t="n"/>
      <c r="AM26" s="78" t="n"/>
    </row>
    <row customHeight="1" ht="15.75" r="27" s="213">
      <c r="A27" s="61" t="n">
        <v>125</v>
      </c>
      <c r="B27" s="61" t="n">
        <v>2090400043</v>
      </c>
      <c r="C27" s="61" t="inlineStr">
        <is>
          <t>CELESTIA</t>
        </is>
      </c>
      <c r="D27" s="61" t="inlineStr">
        <is>
          <t xml:space="preserve">SPINACH GREEN </t>
        </is>
      </c>
      <c r="E27" s="61" t="n">
        <v>1</v>
      </c>
      <c r="F27" s="61" t="n"/>
      <c r="G27" s="63" t="n"/>
      <c r="H27" s="61" t="n"/>
      <c r="I27" s="61" t="inlineStr">
        <is>
          <t>SHIRT S/S</t>
        </is>
      </c>
      <c r="J27" s="64" t="inlineStr">
        <is>
          <t>WOMEN</t>
        </is>
      </c>
      <c r="K27" s="65" t="n"/>
      <c r="L27" s="65" t="inlineStr">
        <is>
          <t>XS-L</t>
        </is>
      </c>
      <c r="M27" s="65" t="inlineStr">
        <is>
          <t>-</t>
        </is>
      </c>
      <c r="N27" s="65" t="inlineStr">
        <is>
          <t>-</t>
        </is>
      </c>
      <c r="O27" s="66" t="inlineStr">
        <is>
          <t>BULGARIA</t>
        </is>
      </c>
      <c r="P27" s="67" t="inlineStr">
        <is>
          <t>UNI TEXTILES</t>
        </is>
      </c>
      <c r="Q27" s="67" t="inlineStr">
        <is>
          <t>COLLAGE</t>
        </is>
      </c>
      <c r="R27" s="67" t="inlineStr">
        <is>
          <t>ALEXANDROS</t>
        </is>
      </c>
      <c r="S27" s="67" t="inlineStr">
        <is>
          <t>GR</t>
        </is>
      </c>
      <c r="T27" s="65" t="inlineStr">
        <is>
          <t xml:space="preserve">ROYO </t>
        </is>
      </c>
      <c r="U27" s="65" t="inlineStr">
        <is>
          <t>SHIBUYA</t>
        </is>
      </c>
      <c r="V27" s="65" t="n"/>
      <c r="W27" s="65" t="inlineStr">
        <is>
          <t>100% Sustainable fabric</t>
        </is>
      </c>
      <c r="X27" s="65" t="inlineStr">
        <is>
          <t>100% Tencel lyocell</t>
        </is>
      </c>
      <c r="Y27" s="65" t="inlineStr">
        <is>
          <t>110g</t>
        </is>
      </c>
      <c r="Z27" s="71" t="n">
        <v>13</v>
      </c>
      <c r="AA27" s="71" t="n"/>
      <c r="AB27" s="72" t="inlineStr">
        <is>
          <t>S</t>
        </is>
      </c>
      <c r="AC27" s="239" t="inlineStr">
        <is>
          <t>Met de Celestia kun je niets anders dan sophiticated overkomen. De Celestia is een blouse met een losse pasvorm en korte mouwen. Het heeft een mandarin collar en aan de achterkant zitt een box plooi. In de kraag zit een riem die door de D-gesp gehaald kan worden, hierdoor wordt een chocker gecreëerd.</t>
        </is>
      </c>
      <c r="AD27" s="76" t="inlineStr">
        <is>
          <t>Undeniable sophistication. Celestia is a short sleeved blouse with a wide fit. It has a box pleat at the back, and a mandarin collar. Around the collar, there is a strap which is intended to be looped through the D-ring to create a choker. Made with 100% TENCEL lyocell, the effect is a feminine drape on the wearer.</t>
        </is>
      </c>
      <c r="AE27" s="77" t="inlineStr">
        <is>
          <t>Rinse</t>
        </is>
      </c>
      <c r="AF27" s="77" t="inlineStr">
        <is>
          <t>TBC</t>
        </is>
      </c>
      <c r="AG27" s="78" t="n"/>
      <c r="AH27" s="78" t="n"/>
      <c r="AI27" s="78" t="n"/>
      <c r="AJ27" s="78" t="n"/>
      <c r="AK27" s="78" t="n"/>
      <c r="AL27" s="78" t="n"/>
      <c r="AM27" s="78" t="n"/>
    </row>
    <row customHeight="1" ht="15.75" r="28" s="213">
      <c r="A28" s="61" t="n">
        <v>130</v>
      </c>
      <c r="B28" s="61" t="n">
        <v>2090101715</v>
      </c>
      <c r="C28" s="61" t="inlineStr">
        <is>
          <t>JELOCIA</t>
        </is>
      </c>
      <c r="D28" s="61" t="inlineStr">
        <is>
          <t>HEMP CHAMBRAY</t>
        </is>
      </c>
      <c r="E28" s="61" t="n">
        <v>1</v>
      </c>
      <c r="F28" s="61" t="n"/>
      <c r="G28" s="63" t="n"/>
      <c r="H28" s="61" t="n"/>
      <c r="I28" s="61" t="inlineStr">
        <is>
          <t>SKIRT</t>
        </is>
      </c>
      <c r="J28" s="64" t="inlineStr">
        <is>
          <t>WOMEN</t>
        </is>
      </c>
      <c r="K28" s="65" t="n"/>
      <c r="L28" s="65" t="inlineStr">
        <is>
          <t>XS-L</t>
        </is>
      </c>
      <c r="M28" s="65" t="inlineStr">
        <is>
          <t>-</t>
        </is>
      </c>
      <c r="N28" s="65" t="inlineStr">
        <is>
          <t>-</t>
        </is>
      </c>
      <c r="O28" s="66" t="inlineStr">
        <is>
          <t>BULGARIA</t>
        </is>
      </c>
      <c r="P28" s="67" t="inlineStr">
        <is>
          <t>UNI TEXTILES</t>
        </is>
      </c>
      <c r="Q28" s="67" t="inlineStr">
        <is>
          <t>COLLAGE</t>
        </is>
      </c>
      <c r="R28" s="67" t="inlineStr">
        <is>
          <t>ALEXANDROS</t>
        </is>
      </c>
      <c r="S28" s="67" t="inlineStr">
        <is>
          <t>GR</t>
        </is>
      </c>
      <c r="T28" s="65" t="inlineStr">
        <is>
          <t>HEMP FORTEX</t>
        </is>
      </c>
      <c r="U28" s="65" t="inlineStr">
        <is>
          <t>HG14593</t>
        </is>
      </c>
      <c r="V28" s="65" t="n"/>
      <c r="W28" s="65" t="inlineStr">
        <is>
          <t>100% Sustainable fabric</t>
        </is>
      </c>
      <c r="X28" s="65" t="inlineStr">
        <is>
          <t>55% Hemp, 45% organic cotton</t>
        </is>
      </c>
      <c r="Y28" s="65" t="inlineStr">
        <is>
          <t>4.7oz</t>
        </is>
      </c>
      <c r="Z28" s="71" t="n">
        <v>13</v>
      </c>
      <c r="AA28" s="71" t="n"/>
      <c r="AB28" s="72" t="inlineStr">
        <is>
          <t>S</t>
        </is>
      </c>
      <c r="AC28" s="82" t="inlineStr">
        <is>
          <t>Dressing up of down, met de Jelocia zit je altijd goed. De rok heeft wijde plooien, die tot aan de onderkant uitlopen in een skaker look. De aansluitende tailleband geeft de drager een zandloper figuur. De jurk sluit met een rits aan de zijkant en aan de zijkant zitten twee zakken.</t>
        </is>
      </c>
      <c r="AD28" s="76" t="inlineStr">
        <is>
          <t>Jelocia is a style that can be dressed up and down. It s a wide pleated skirt, which flares out at the bottom for a skater-girl look. It's fitted waisted band gives the wearer an hourglass figure. The zipper closes at the side, and has pockets on each side.</t>
        </is>
      </c>
      <c r="AE28" s="77" t="inlineStr">
        <is>
          <t>Rinse</t>
        </is>
      </c>
      <c r="AF28" s="77" t="n"/>
      <c r="AG28" s="78" t="n"/>
      <c r="AH28" s="78" t="n"/>
      <c r="AI28" s="78" t="n"/>
      <c r="AJ28" s="78" t="n"/>
      <c r="AK28" s="78" t="n"/>
      <c r="AL28" s="78" t="n"/>
      <c r="AM28" s="78" t="n"/>
    </row>
    <row customHeight="1" ht="15.75" r="29" s="213">
      <c r="A29" s="61" t="n">
        <v>135</v>
      </c>
      <c r="B29" s="61" t="n">
        <v>2090101717</v>
      </c>
      <c r="C29" s="61" t="inlineStr">
        <is>
          <t xml:space="preserve">GED </t>
        </is>
      </c>
      <c r="D29" s="61" t="inlineStr">
        <is>
          <t>SURF THE WEB</t>
        </is>
      </c>
      <c r="E29" s="61" t="n">
        <v>1</v>
      </c>
      <c r="F29" s="61" t="n"/>
      <c r="G29" s="63" t="n"/>
      <c r="H29" s="61" t="n"/>
      <c r="I29" s="61" t="inlineStr">
        <is>
          <t>SHIRT L/S</t>
        </is>
      </c>
      <c r="J29" s="64" t="inlineStr">
        <is>
          <t>MEN</t>
        </is>
      </c>
      <c r="K29" s="65" t="n"/>
      <c r="L29" s="65" t="inlineStr">
        <is>
          <t>XS-XXL</t>
        </is>
      </c>
      <c r="M29" s="65" t="inlineStr">
        <is>
          <t>-</t>
        </is>
      </c>
      <c r="N29" s="65" t="inlineStr">
        <is>
          <t>-</t>
        </is>
      </c>
      <c r="O29" s="66" t="inlineStr">
        <is>
          <t>BULGARIA</t>
        </is>
      </c>
      <c r="P29" s="67" t="inlineStr">
        <is>
          <t>UNI TEXTILES</t>
        </is>
      </c>
      <c r="Q29" s="67" t="inlineStr">
        <is>
          <t>COLLAGE</t>
        </is>
      </c>
      <c r="R29" s="67" t="inlineStr">
        <is>
          <t>ALEXANDROS</t>
        </is>
      </c>
      <c r="S29" s="67" t="inlineStr">
        <is>
          <t>GR</t>
        </is>
      </c>
      <c r="T29" s="65" t="inlineStr">
        <is>
          <t xml:space="preserve">ROYO </t>
        </is>
      </c>
      <c r="U29" s="65" t="inlineStr">
        <is>
          <t>DAICHI</t>
        </is>
      </c>
      <c r="V29" s="65" t="n"/>
      <c r="W29" s="65" t="inlineStr">
        <is>
          <t>100% Sustainable fabric</t>
        </is>
      </c>
      <c r="X29" s="65" t="inlineStr">
        <is>
          <t>100% Tencel lyocell</t>
        </is>
      </c>
      <c r="Y29" s="65" t="inlineStr">
        <is>
          <t>205g</t>
        </is>
      </c>
      <c r="Z29" s="71" t="n">
        <v>7</v>
      </c>
      <c r="AA29" s="71" t="n">
        <v>6</v>
      </c>
      <c r="AB29" s="72" t="inlineStr">
        <is>
          <t>M</t>
        </is>
      </c>
      <c r="AC29" s="82" t="inlineStr">
        <is>
          <t>The Ged is zo comfortabel dat je niet eens doorhebt dat je een shirt draagt. Het is van 100% TENCEL lyocell gemaakt, wat de Ged zacht maakt en je huid laat ademen. Het shirt heeft lange mouwen en een normale pasvorm. Aan de voorkant zit een knoopsluiting. Ook de manchetten hebben knopen. De zoom is recht en valt op de heupen. Hij is fel blauw van kleur en heeft twee dikke, verticale, zwarte strepen. Net als deze strepen is de kraag ook zwart van kleur.</t>
        </is>
      </c>
      <c r="AD29" s="76" t="inlineStr">
        <is>
          <t>Ged - a shirt that makes you feel like you're not wearing a shirt. Made with 100% TENCEL lyocell, Ged is soft to touch and allows your skin to breathe. It is a long sleeve shirt with a regular fit. It has a front button closure and button cuffs. It has a straight bottom hem that comes to hip height. The colour is a bold blue with two thicker vertical black stripes. The collar is also black.</t>
        </is>
      </c>
      <c r="AE29" s="77" t="inlineStr">
        <is>
          <t>Rinse</t>
        </is>
      </c>
      <c r="AF29" s="77" t="n"/>
      <c r="AG29" s="78" t="n"/>
      <c r="AH29" s="78" t="n"/>
      <c r="AI29" s="78" t="n"/>
      <c r="AJ29" s="78" t="n"/>
      <c r="AK29" s="78" t="n"/>
      <c r="AL29" s="78" t="n"/>
      <c r="AM29" s="78" t="n"/>
    </row>
    <row customHeight="1" ht="15.75" r="30" s="213">
      <c r="A30" s="61" t="n">
        <v>140</v>
      </c>
      <c r="B30" s="61" t="n">
        <v>2090200654</v>
      </c>
      <c r="C30" s="61" t="inlineStr">
        <is>
          <t>ENDA</t>
        </is>
      </c>
      <c r="D30" s="61" t="inlineStr">
        <is>
          <t>POPPY RED CHECK</t>
        </is>
      </c>
      <c r="E30" s="61" t="n">
        <v>1</v>
      </c>
      <c r="F30" s="61" t="n"/>
      <c r="G30" s="63" t="n"/>
      <c r="H30" s="61" t="n"/>
      <c r="I30" s="61" t="inlineStr">
        <is>
          <t>SHIRT L/S</t>
        </is>
      </c>
      <c r="J30" s="64" t="inlineStr">
        <is>
          <t>MEN</t>
        </is>
      </c>
      <c r="K30" s="65" t="n"/>
      <c r="L30" s="65" t="inlineStr">
        <is>
          <t>XS-XXL</t>
        </is>
      </c>
      <c r="M30" s="65" t="inlineStr">
        <is>
          <t>-</t>
        </is>
      </c>
      <c r="N30" s="65" t="inlineStr">
        <is>
          <t>-</t>
        </is>
      </c>
      <c r="O30" s="66" t="inlineStr">
        <is>
          <t>BULGARIA</t>
        </is>
      </c>
      <c r="P30" s="67" t="inlineStr">
        <is>
          <t>UNI TEXTILES</t>
        </is>
      </c>
      <c r="Q30" s="67" t="inlineStr">
        <is>
          <t>COLLAGE</t>
        </is>
      </c>
      <c r="R30" s="67" t="inlineStr">
        <is>
          <t>ALEXANDROS</t>
        </is>
      </c>
      <c r="S30" s="67" t="inlineStr">
        <is>
          <t>GR</t>
        </is>
      </c>
      <c r="T30" s="65" t="inlineStr">
        <is>
          <t xml:space="preserve">NORTHERN LINEN </t>
        </is>
      </c>
      <c r="U30" s="65" t="inlineStr">
        <is>
          <t>15282 - LC314076YY (#5)</t>
        </is>
      </c>
      <c r="V30" s="65" t="n"/>
      <c r="W30" s="65" t="inlineStr">
        <is>
          <t>55% Sustainable fabric</t>
        </is>
      </c>
      <c r="X30" s="65" t="inlineStr">
        <is>
          <t>55% Linen, 45% cotton</t>
        </is>
      </c>
      <c r="Y30" s="65" t="inlineStr">
        <is>
          <t>150g</t>
        </is>
      </c>
      <c r="Z30" s="71" t="n">
        <v>13</v>
      </c>
      <c r="AA30" s="71" t="n"/>
      <c r="AB30" s="72" t="inlineStr">
        <is>
          <t>M</t>
        </is>
      </c>
      <c r="AC30" s="82" t="inlineStr">
        <is>
          <t>De Enda is een strak afgewerkt, klassiek shirt dat iedere man zou moeten hebben. Het geruite materiaal is een van de meeste bekende prints in de wereld. De poppende rode kleur in deze ruit zal er zeker voor zorgen dat je opvalt. De Enda heeft een kleine button down kraag en een smalle knopenlijst. Het shirt heeft een gevormde zoom, wat voor een nette afwerking zorgt.</t>
        </is>
      </c>
      <c r="AD30" s="76" t="inlineStr">
        <is>
          <t xml:space="preserve"> Enda is a clean and classic shirt every man should own. The check fabric is one of the most widespread and recognisable designs in the world, and you're sure to stand out in this poppy red check fabric. Enda has a small button down collar and a narrow center front placket. The shirt has a curved bottom hem for a neat finish.</t>
        </is>
      </c>
      <c r="AE30" s="77" t="inlineStr">
        <is>
          <t>Rinse</t>
        </is>
      </c>
      <c r="AF30" s="77" t="n"/>
      <c r="AG30" s="78" t="n"/>
      <c r="AH30" s="78" t="n"/>
      <c r="AI30" s="78" t="n"/>
      <c r="AJ30" s="78" t="n"/>
      <c r="AK30" s="78" t="n"/>
      <c r="AL30" s="78" t="n"/>
      <c r="AM30" s="78" t="n"/>
    </row>
    <row customHeight="1" ht="15.75" r="31" s="213">
      <c r="A31" s="61" t="n">
        <v>145</v>
      </c>
      <c r="B31" s="61" t="n">
        <v>2090200655</v>
      </c>
      <c r="C31" s="61" t="inlineStr">
        <is>
          <t xml:space="preserve">CASPIAN </t>
        </is>
      </c>
      <c r="D31" s="61" t="inlineStr">
        <is>
          <t>SURF THE WEB</t>
        </is>
      </c>
      <c r="E31" s="61" t="n">
        <v>1</v>
      </c>
      <c r="F31" s="61" t="n"/>
      <c r="G31" s="63" t="n"/>
      <c r="H31" s="61" t="n"/>
      <c r="I31" s="61" t="inlineStr">
        <is>
          <t>PANTS</t>
        </is>
      </c>
      <c r="J31" s="64" t="inlineStr">
        <is>
          <t>MEN</t>
        </is>
      </c>
      <c r="K31" s="65" t="n"/>
      <c r="L31" s="65" t="inlineStr">
        <is>
          <t>28-38</t>
        </is>
      </c>
      <c r="M31" s="65" t="inlineStr">
        <is>
          <t xml:space="preserve">ONE INSEAM </t>
        </is>
      </c>
      <c r="N31" s="65" t="inlineStr">
        <is>
          <t>-</t>
        </is>
      </c>
      <c r="O31" s="66" t="inlineStr">
        <is>
          <t>BULGARIA</t>
        </is>
      </c>
      <c r="P31" s="67" t="inlineStr">
        <is>
          <t>UNI TEXTILES</t>
        </is>
      </c>
      <c r="Q31" s="67" t="inlineStr">
        <is>
          <t>COLLAGE</t>
        </is>
      </c>
      <c r="R31" s="67" t="inlineStr">
        <is>
          <t>ALEXANDROS</t>
        </is>
      </c>
      <c r="S31" s="67" t="inlineStr">
        <is>
          <t>GR</t>
        </is>
      </c>
      <c r="T31" s="65" t="inlineStr">
        <is>
          <t xml:space="preserve">ROYO </t>
        </is>
      </c>
      <c r="U31" s="65" t="inlineStr">
        <is>
          <t>DAICHI</t>
        </is>
      </c>
      <c r="V31" s="65" t="n"/>
      <c r="W31" s="65" t="inlineStr">
        <is>
          <t>100% Sustainable fabric</t>
        </is>
      </c>
      <c r="X31" s="65" t="inlineStr">
        <is>
          <t>100% Tencel lyocell</t>
        </is>
      </c>
      <c r="Y31" s="65" t="inlineStr">
        <is>
          <t>205g</t>
        </is>
      </c>
      <c r="Z31" s="71" t="n">
        <v>7</v>
      </c>
      <c r="AA31" s="71" t="n"/>
      <c r="AB31" s="72" t="n">
        <v>32</v>
      </c>
      <c r="AC31" s="82" t="inlineStr">
        <is>
          <t>Door de Caspian toe te voegen aan je garderobe voeg je in een klap zowel comfort als stijl toe. Deze wijde broek heeft een elastieken tailleband. Het is de bedoeling dat je hem op je heupen draagt. Door middel van een trekkoord kun je hem wat strakker maken. Aan de voorkant zitten twee steekzakken. Over de gehele lengte van de voor- en achterkant zit een verticale pin truck stitch. Aan de zijkant zitten van onder tot boven allemaal drukknopen. De broek is van 100% TENCEL lyocell gemaakt, wat licht is van gewicht en makkelijk ademt. Bereid je er maar op voor dat je deze broek nóóit meer uit wilt doen.</t>
        </is>
      </c>
      <c r="AD31" s="76" t="inlineStr">
        <is>
          <t>Combine comfort and style by adding Caspian to your wardrobe. These wide pants have an elasticated waistband and are intended to sit on the hips. They can be tightened with a draw cord. At the front, there are two discreet welt pockets. They are designed with vertical pin tuck stitches along the front and back of the legs. In keeping with the popular spot luxe theme, these pants have long slits that are closed with snap buttons. Made with 100% TENCEL - lightweight and breathable -  prepare to never want to take them off!</t>
        </is>
      </c>
      <c r="AE31" s="77" t="inlineStr">
        <is>
          <t>Rinse</t>
        </is>
      </c>
      <c r="AF31" s="77" t="n"/>
      <c r="AG31" s="78" t="n"/>
      <c r="AH31" s="78" t="n"/>
      <c r="AI31" s="78" t="n"/>
      <c r="AJ31" s="78" t="n"/>
      <c r="AK31" s="78" t="n"/>
      <c r="AL31" s="78" t="n"/>
      <c r="AM31" s="78" t="n"/>
    </row>
    <row customHeight="1" ht="15.75" r="32" s="213">
      <c r="A32" s="61" t="n">
        <v>150</v>
      </c>
      <c r="B32" s="61" t="n">
        <v>2090200656</v>
      </c>
      <c r="C32" s="61" t="inlineStr">
        <is>
          <t>RAPUNZEL</t>
        </is>
      </c>
      <c r="D32" s="61" t="inlineStr">
        <is>
          <t>CAMEL</t>
        </is>
      </c>
      <c r="E32" s="61" t="n">
        <v>1</v>
      </c>
      <c r="F32" s="61" t="n"/>
      <c r="G32" s="63" t="n"/>
      <c r="H32" s="61" t="n"/>
      <c r="I32" s="61" t="inlineStr">
        <is>
          <t>PANTS</t>
        </is>
      </c>
      <c r="J32" s="64" t="inlineStr">
        <is>
          <t>WOMEN</t>
        </is>
      </c>
      <c r="K32" s="65" t="n"/>
      <c r="L32" s="65" t="inlineStr">
        <is>
          <t>24-32</t>
        </is>
      </c>
      <c r="M32" s="65" t="inlineStr">
        <is>
          <t xml:space="preserve">ONE INSEAM </t>
        </is>
      </c>
      <c r="N32" s="65" t="inlineStr">
        <is>
          <t>-</t>
        </is>
      </c>
      <c r="O32" s="66" t="inlineStr">
        <is>
          <t>BULGARIA</t>
        </is>
      </c>
      <c r="P32" s="67" t="inlineStr">
        <is>
          <t>UNI TEXTILES</t>
        </is>
      </c>
      <c r="Q32" s="67" t="inlineStr">
        <is>
          <t>EDWARD JEANS</t>
        </is>
      </c>
      <c r="R32" s="67" t="inlineStr">
        <is>
          <t>EDWARD</t>
        </is>
      </c>
      <c r="S32" s="67" t="inlineStr">
        <is>
          <t>GR</t>
        </is>
      </c>
      <c r="T32" s="65" t="inlineStr">
        <is>
          <t>TEXTIL SANTANDERINA</t>
        </is>
      </c>
      <c r="U32" s="65" t="n">
        <v>40129</v>
      </c>
      <c r="V32" s="65" t="n"/>
      <c r="W32" s="65" t="inlineStr">
        <is>
          <t>50% Sustainable fabric</t>
        </is>
      </c>
      <c r="X32" s="65" t="inlineStr">
        <is>
          <t>50% Organic cotton, 48% cotton, 2% elastane</t>
        </is>
      </c>
      <c r="Y32" s="65" t="inlineStr">
        <is>
          <t>255g</t>
        </is>
      </c>
      <c r="Z32" s="71" t="n">
        <v>6</v>
      </c>
      <c r="AA32" s="71" t="n"/>
      <c r="AB32" s="72" t="n">
        <v>27</v>
      </c>
      <c r="AC32" s="82" t="inlineStr">
        <is>
          <t>De Rapunzel is de perfecte combinatie van comfort en stijl. Dit wil je echt nooit meer uittrekken! Deze broek hoort tussen de taille en heupen te zitten. Het heeft een wijde pijp en aan de onderkant van de pijpen zijn ze groot opgerold. Dit zorgt voor een een nette, relaxte look. Er zitten twee plooien en geperste naden aan de voorkant van de broek. Aan de achterkant zitten twee coupenaden en steekzakken.</t>
        </is>
      </c>
      <c r="AD32" s="76" t="inlineStr">
        <is>
          <t>Rapunzel; a perfect combination of comfort and style that will make you never want to take them off! These pants are intended to sit between waist and hip. They have a wide leg fit. The bottom of the trousers have a big turn up for a chic, relaxed look. There are two pleats and pressed seams in the front. At the back, there are two darts and welt pockets for shape.</t>
        </is>
      </c>
      <c r="AE32" s="77" t="inlineStr">
        <is>
          <t>Rinse</t>
        </is>
      </c>
      <c r="AF32" s="77" t="n"/>
      <c r="AG32" s="78" t="n"/>
      <c r="AH32" s="78" t="n"/>
      <c r="AI32" s="78" t="n"/>
      <c r="AJ32" s="78" t="n"/>
      <c r="AK32" s="78" t="n"/>
      <c r="AL32" s="78" t="n"/>
      <c r="AM32" s="78" t="n"/>
    </row>
    <row customHeight="1" ht="15.75" r="33" s="213">
      <c r="A33" s="61" t="n">
        <v>155</v>
      </c>
      <c r="B33" s="61" t="n">
        <v>2090200651</v>
      </c>
      <c r="C33" s="61" t="inlineStr">
        <is>
          <t>VLAD</t>
        </is>
      </c>
      <c r="D33" s="61" t="inlineStr">
        <is>
          <t xml:space="preserve">JELLY BEAN STRIPE </t>
        </is>
      </c>
      <c r="E33" s="61" t="n">
        <v>2</v>
      </c>
      <c r="F33" s="61" t="n"/>
      <c r="G33" s="63" t="n"/>
      <c r="H33" s="61" t="n"/>
      <c r="I33" s="61" t="inlineStr">
        <is>
          <t>SHIRT L/S</t>
        </is>
      </c>
      <c r="J33" s="64" t="inlineStr">
        <is>
          <t>MEN</t>
        </is>
      </c>
      <c r="K33" s="65" t="n"/>
      <c r="L33" s="65" t="inlineStr">
        <is>
          <t>XS-XXL</t>
        </is>
      </c>
      <c r="M33" s="65" t="inlineStr">
        <is>
          <t>-</t>
        </is>
      </c>
      <c r="N33" s="65" t="inlineStr">
        <is>
          <t>-</t>
        </is>
      </c>
      <c r="O33" s="66" t="inlineStr">
        <is>
          <t>BULGARIA</t>
        </is>
      </c>
      <c r="P33" s="67" t="inlineStr">
        <is>
          <t>UNI TEXTILES</t>
        </is>
      </c>
      <c r="Q33" s="67" t="inlineStr">
        <is>
          <t>EDWARD JEANS</t>
        </is>
      </c>
      <c r="R33" s="67" t="inlineStr">
        <is>
          <t>EDWARD</t>
        </is>
      </c>
      <c r="S33" s="67" t="inlineStr">
        <is>
          <t>GR</t>
        </is>
      </c>
      <c r="T33" s="65" t="inlineStr">
        <is>
          <t>HEMP FORTEX</t>
        </is>
      </c>
      <c r="U33" s="65" t="inlineStr">
        <is>
          <t>GH14397-GH106C189D</t>
        </is>
      </c>
      <c r="V33" s="65" t="n"/>
      <c r="W33" s="65" t="inlineStr">
        <is>
          <t>100% Sustainable fabric</t>
        </is>
      </c>
      <c r="X33" s="65" t="inlineStr">
        <is>
          <t>87% Organic cotton, 13% hemp</t>
        </is>
      </c>
      <c r="Y33" s="65" t="inlineStr">
        <is>
          <t>3.4oz</t>
        </is>
      </c>
      <c r="Z33" s="71" t="n">
        <v>7</v>
      </c>
      <c r="AA33" s="71" t="n"/>
      <c r="AB33" s="72" t="inlineStr">
        <is>
          <t>M</t>
        </is>
      </c>
      <c r="AC33" s="82" t="inlineStr">
        <is>
          <t>De Vlad is een lichtgewicht, aangesloten shirt. Het heeft een knoopsluiting en aan de voorkant zitten vier zakken. De zoom is recht afgesneden en de achterkant van de mouwen hebben een Franse naad, wat voor een nette en afgewerkte look zorgt. De dunne, verticale strepen in jelly been green en wit voegen wat speels toe aan het kledingstuk. Door hem te combineren met de Miguel ben je helemaal klaar voor een lazy lunch aan de Frense Riviera.</t>
        </is>
      </c>
      <c r="AD33" s="76" t="inlineStr">
        <is>
          <t xml:space="preserve">Vlad is a lightweight, fitted shirt. It has a button closure and four front pockets. The bottom hem is straight. The back of the sleeves have a french seam to provide a neat and finished look. The thin, vertical stripes of jelly bean green and white add a playfulness to thegarment. Pair with Miguel shorts and you're all set for lazy lunches along the French Riviera. </t>
        </is>
      </c>
      <c r="AE33" s="77" t="inlineStr">
        <is>
          <t>Rinse</t>
        </is>
      </c>
      <c r="AF33" s="77" t="n"/>
      <c r="AG33" s="78" t="n"/>
      <c r="AH33" s="78" t="n"/>
      <c r="AI33" s="78" t="n"/>
      <c r="AJ33" s="78" t="n"/>
      <c r="AK33" s="78" t="n"/>
      <c r="AL33" s="78" t="n"/>
      <c r="AM33" s="78" t="n"/>
    </row>
    <row customHeight="1" ht="15.75" r="34" s="213">
      <c r="A34" s="61" t="n">
        <v>160</v>
      </c>
      <c r="B34" s="61" t="n">
        <v>2090200652</v>
      </c>
      <c r="C34" s="61" t="inlineStr">
        <is>
          <t>AUGUSTUS</t>
        </is>
      </c>
      <c r="D34" s="61" t="inlineStr">
        <is>
          <t>OFF WHITE</t>
        </is>
      </c>
      <c r="E34" s="61" t="n">
        <v>1</v>
      </c>
      <c r="F34" s="61" t="n"/>
      <c r="G34" s="63" t="n"/>
      <c r="H34" s="61" t="n"/>
      <c r="I34" s="61" t="inlineStr">
        <is>
          <t>SHIRT L/S</t>
        </is>
      </c>
      <c r="J34" s="64" t="inlineStr">
        <is>
          <t>MEN</t>
        </is>
      </c>
      <c r="K34" s="65" t="n"/>
      <c r="L34" s="65" t="inlineStr">
        <is>
          <t>XS-XXL</t>
        </is>
      </c>
      <c r="M34" s="65" t="n"/>
      <c r="N34" s="65" t="inlineStr">
        <is>
          <t>-</t>
        </is>
      </c>
      <c r="O34" s="66" t="inlineStr">
        <is>
          <t>BULGARIA</t>
        </is>
      </c>
      <c r="P34" s="67" t="inlineStr">
        <is>
          <t>UNI TEXTILES</t>
        </is>
      </c>
      <c r="Q34" s="67" t="inlineStr">
        <is>
          <t>EDWARD JEANS</t>
        </is>
      </c>
      <c r="R34" s="67" t="inlineStr">
        <is>
          <t>EDWARD</t>
        </is>
      </c>
      <c r="S34" s="67" t="inlineStr">
        <is>
          <t>GR</t>
        </is>
      </c>
      <c r="T34" s="65" t="inlineStr">
        <is>
          <t>YARNTEX</t>
        </is>
      </c>
      <c r="U34" s="65" t="n">
        <v>230220</v>
      </c>
      <c r="V34" s="65" t="n"/>
      <c r="W34" s="65" t="inlineStr">
        <is>
          <t>100% Sustainable fabric</t>
        </is>
      </c>
      <c r="X34" s="65" t="inlineStr">
        <is>
          <t>100% Organic cotton</t>
        </is>
      </c>
      <c r="Y34" s="65" t="inlineStr">
        <is>
          <t>400g</t>
        </is>
      </c>
      <c r="Z34" s="71" t="n">
        <v>13</v>
      </c>
      <c r="AA34" s="71" t="n"/>
      <c r="AB34" s="72" t="inlineStr">
        <is>
          <t>M</t>
        </is>
      </c>
      <c r="AC34" s="82" t="inlineStr">
        <is>
          <t>De Augustus is een zwaarder overshirt. Hij kan zowel open als dicht worden gedragen, wat hem perfect maakt voor een extra laag als de warme zomerdagen plaatsmaken voor een koudere avond. Het shirt heeft twee grotere borstzakken. De mouwen hebben een split aan beide kanten. Dit seizoen hebben we hem in een gebroken witte kleur uitgebracht.</t>
        </is>
      </c>
      <c r="AD34" s="76" t="inlineStr">
        <is>
          <t xml:space="preserve">Augustus is an overshirt that has some weight to it. It can be worn open or buttoned up, and is perfect for layering for when summer days turn into cooler nights. It has two large breast pockets. The sleeves are cuffed and have a slit on either side. This collection offer Augustus in a off white colour. </t>
        </is>
      </c>
      <c r="AE34" s="77" t="inlineStr">
        <is>
          <t>Rinse</t>
        </is>
      </c>
      <c r="AF34" s="77" t="n"/>
      <c r="AG34" s="78" t="n"/>
      <c r="AH34" s="78" t="n"/>
      <c r="AI34" s="78" t="n"/>
      <c r="AJ34" s="78" t="n"/>
      <c r="AK34" s="78" t="n"/>
      <c r="AL34" s="78" t="n"/>
      <c r="AM34" s="78" t="n"/>
    </row>
    <row customHeight="1" ht="15.75" r="35" s="213">
      <c r="A35" s="128" t="n">
        <v>165</v>
      </c>
      <c r="B35" s="128" t="n">
        <v>2090200653</v>
      </c>
      <c r="C35" s="128" t="inlineStr">
        <is>
          <t>BALDER</t>
        </is>
      </c>
      <c r="D35" s="128" t="inlineStr">
        <is>
          <t>KOI ALOHA</t>
        </is>
      </c>
      <c r="E35" s="128" t="n">
        <v>1</v>
      </c>
      <c r="F35" s="128" t="n"/>
      <c r="G35" s="129" t="n"/>
      <c r="H35" s="128" t="n"/>
      <c r="I35" s="128" t="inlineStr">
        <is>
          <t>SHIRT S/S</t>
        </is>
      </c>
      <c r="J35" s="130" t="inlineStr">
        <is>
          <t>MEN</t>
        </is>
      </c>
      <c r="K35" s="131" t="n"/>
      <c r="L35" s="131" t="inlineStr">
        <is>
          <t>XS-XXL</t>
        </is>
      </c>
      <c r="M35" s="131" t="inlineStr">
        <is>
          <t>-</t>
        </is>
      </c>
      <c r="N35" s="131" t="inlineStr">
        <is>
          <t>-</t>
        </is>
      </c>
      <c r="O35" s="131" t="inlineStr">
        <is>
          <t>BULGARIA</t>
        </is>
      </c>
      <c r="P35" s="131" t="inlineStr">
        <is>
          <t>UNI TEXTILES</t>
        </is>
      </c>
      <c r="Q35" s="131" t="inlineStr">
        <is>
          <t>EDWARD JEANS</t>
        </is>
      </c>
      <c r="R35" s="131" t="inlineStr">
        <is>
          <t>EDWARD</t>
        </is>
      </c>
      <c r="S35" s="131" t="inlineStr">
        <is>
          <t>GR</t>
        </is>
      </c>
      <c r="T35" s="131" t="inlineStr">
        <is>
          <t>HEMP FORTEX</t>
        </is>
      </c>
      <c r="U35" s="131" t="inlineStr">
        <is>
          <t>GH14397-GH106C189B</t>
        </is>
      </c>
      <c r="V35" s="131" t="n"/>
      <c r="W35" s="131" t="inlineStr">
        <is>
          <t>100% Sustainable fabric</t>
        </is>
      </c>
      <c r="X35" s="131" t="inlineStr">
        <is>
          <t>87% Organic cotton, 13% hemp</t>
        </is>
      </c>
      <c r="Y35" s="131" t="inlineStr">
        <is>
          <t>3.4oz</t>
        </is>
      </c>
      <c r="Z35" s="133" t="n">
        <v>13</v>
      </c>
      <c r="AA35" s="133" t="n"/>
      <c r="AB35" s="135" t="inlineStr">
        <is>
          <t>M</t>
        </is>
      </c>
      <c r="AC35" s="82" t="inlineStr">
        <is>
          <t>Als je een zomer shirt wilt kopen dit jaar, dan is de Balder Aloha zeker geen miskoop. Het is shirt met korte mouwen en heeft een normale en cropped pasvorm. Hij heeft twee borstzakken met een flap en een recht uitgesneden zoom. De all over print is een combinatie van allemaal verschillende kleuren blauw en een kleurrijke koi karper. Gecombineerd met de Miguel, de matching short, is dit de beste zomerse outfit die je kunt bezitten.</t>
        </is>
      </c>
      <c r="AD35" s="87" t="inlineStr">
        <is>
          <t xml:space="preserve">If you buy one summer shirt this year - make it Balder Aloha. It is a short sleeved shirt which has a regular and cropped fit. It has two chest pockets with pocket flaps and a straight bottom hem. The all over print is a sea of different shades of blue and colourful koi carp fish all over. Pair it with Miguel, the matching shorts for the best summer outfit you will ever own. </t>
        </is>
      </c>
      <c r="AE35" s="130" t="inlineStr">
        <is>
          <t>Rinse</t>
        </is>
      </c>
      <c r="AF35" s="130" t="n"/>
      <c r="AG35" s="137" t="n"/>
      <c r="AH35" s="137" t="n"/>
      <c r="AI35" s="137" t="n"/>
      <c r="AJ35" s="137" t="n"/>
      <c r="AK35" s="137" t="n"/>
      <c r="AL35" s="137" t="n"/>
      <c r="AM35" s="137" t="n"/>
    </row>
    <row customHeight="1" ht="15.75" r="36" s="213">
      <c r="A36" s="61" t="n">
        <v>170</v>
      </c>
      <c r="B36" s="61" t="n">
        <v>2090300263</v>
      </c>
      <c r="C36" s="61" t="inlineStr">
        <is>
          <t>KONEO</t>
        </is>
      </c>
      <c r="D36" s="61" t="inlineStr">
        <is>
          <t>MID INDIGO MARBLE</t>
        </is>
      </c>
      <c r="E36" s="61" t="n">
        <v>2</v>
      </c>
      <c r="F36" s="61" t="n"/>
      <c r="G36" s="63" t="n"/>
      <c r="H36" s="61" t="n"/>
      <c r="I36" s="61" t="inlineStr">
        <is>
          <t>WOVEN TOP</t>
        </is>
      </c>
      <c r="J36" s="64" t="inlineStr">
        <is>
          <t>WOMEN</t>
        </is>
      </c>
      <c r="K36" s="65" t="n"/>
      <c r="L36" s="65" t="inlineStr">
        <is>
          <t>XS-L</t>
        </is>
      </c>
      <c r="M36" s="65" t="inlineStr">
        <is>
          <t>-</t>
        </is>
      </c>
      <c r="N36" s="65" t="inlineStr">
        <is>
          <t>-</t>
        </is>
      </c>
      <c r="O36" s="66" t="inlineStr">
        <is>
          <t>TUNISIA</t>
        </is>
      </c>
      <c r="P36" s="67" t="inlineStr">
        <is>
          <t>ARTLAB</t>
        </is>
      </c>
      <c r="Q36" s="67" t="inlineStr">
        <is>
          <t>ARTLAB</t>
        </is>
      </c>
      <c r="R36" s="67" t="inlineStr">
        <is>
          <t>INTERWASHING</t>
        </is>
      </c>
      <c r="S36" s="67" t="inlineStr">
        <is>
          <t>TN</t>
        </is>
      </c>
      <c r="T36" s="65" t="inlineStr">
        <is>
          <t>CALIK</t>
        </is>
      </c>
      <c r="U36" s="65" t="inlineStr">
        <is>
          <t>71061D RONAN NESTA BLUE ORGANIC RECYCLE</t>
        </is>
      </c>
      <c r="V36" s="65" t="inlineStr">
        <is>
          <t>70836D RONAN NESTA BLUE</t>
        </is>
      </c>
      <c r="W36" s="65" t="inlineStr">
        <is>
          <t>100% Sustainable fabric</t>
        </is>
      </c>
      <c r="X36" s="65" t="inlineStr">
        <is>
          <t>80% Organic cotton, 20% tencel lyocell</t>
        </is>
      </c>
      <c r="Y36" s="65" t="inlineStr">
        <is>
          <t>9 oz</t>
        </is>
      </c>
      <c r="Z36" s="71" t="n">
        <v>13</v>
      </c>
      <c r="AA36" s="71" t="n"/>
      <c r="AB36" s="72" t="inlineStr">
        <is>
          <t>S</t>
        </is>
      </c>
      <c r="AC36" s="82" t="inlineStr">
        <is>
          <t>De Koneo is een crop top geïnspireerd op de jaren '90 trend. De Koneo is als een bustier ontworpen, maar dan in een relaxte pasvorm. Dit heeft het mede te danken aan de samenstelling, waarin ook TENCEL lyocell is terug te vinden. Het heeft wijde schouderbandjes en een verborgen rits aan de zijkant. Gecombineerd met de Elsa Snap ben je helemaal ready to go.</t>
        </is>
      </c>
      <c r="AD36" s="76" t="inlineStr">
        <is>
          <t>The crop top trend of 90s nostalgia is still a winner, so update your wardrobe with Koneo. This crop top is designed like a bustier, but it is a relaxed fit because of it’s composition including TENCEL lyocell. It has wide straps and a hidden zipper at the side. Pair with Elsa Snap for a cute co-ord.</t>
        </is>
      </c>
      <c r="AE36" s="77" t="inlineStr">
        <is>
          <t>TBC</t>
        </is>
      </c>
      <c r="AF36" s="77" t="inlineStr">
        <is>
          <t>TBC</t>
        </is>
      </c>
      <c r="AG36" s="78" t="n"/>
      <c r="AH36" s="78" t="n"/>
      <c r="AI36" s="78" t="n"/>
      <c r="AJ36" s="78" t="n"/>
      <c r="AK36" s="78" t="n"/>
      <c r="AL36" s="78" t="n"/>
      <c r="AM36" s="78" t="n"/>
    </row>
    <row customHeight="1" ht="15.75" r="37" s="213">
      <c r="A37" s="128" t="n">
        <v>175</v>
      </c>
      <c r="B37" s="128" t="n">
        <v>2070100977</v>
      </c>
      <c r="C37" s="128" t="inlineStr">
        <is>
          <t>BALDER</t>
        </is>
      </c>
      <c r="D37" s="128" t="inlineStr">
        <is>
          <t xml:space="preserve">JELLY BEAN BLOCK STRIPE </t>
        </is>
      </c>
      <c r="E37" s="128" t="n">
        <v>2</v>
      </c>
      <c r="F37" s="128" t="n"/>
      <c r="G37" s="129" t="n"/>
      <c r="H37" s="128" t="n"/>
      <c r="I37" s="128" t="inlineStr">
        <is>
          <t>SHIRT S/S</t>
        </is>
      </c>
      <c r="J37" s="130" t="inlineStr">
        <is>
          <t>MEN</t>
        </is>
      </c>
      <c r="K37" s="131" t="n"/>
      <c r="L37" s="131" t="inlineStr">
        <is>
          <t>XS-XXL</t>
        </is>
      </c>
      <c r="M37" s="131" t="inlineStr">
        <is>
          <t>-</t>
        </is>
      </c>
      <c r="N37" s="131" t="inlineStr">
        <is>
          <t>-</t>
        </is>
      </c>
      <c r="O37" s="131" t="inlineStr">
        <is>
          <t>BULGARIA</t>
        </is>
      </c>
      <c r="P37" s="131" t="inlineStr">
        <is>
          <t>UNI TEXTILES</t>
        </is>
      </c>
      <c r="Q37" s="131" t="inlineStr">
        <is>
          <t>EDWARD JEANS</t>
        </is>
      </c>
      <c r="R37" s="131" t="inlineStr">
        <is>
          <t>EDWARD</t>
        </is>
      </c>
      <c r="S37" s="131" t="inlineStr">
        <is>
          <t>GR</t>
        </is>
      </c>
      <c r="T37" s="131" t="inlineStr">
        <is>
          <t xml:space="preserve">ROYO </t>
        </is>
      </c>
      <c r="U37" s="131" t="inlineStr">
        <is>
          <t>SIHORI</t>
        </is>
      </c>
      <c r="V37" s="131" t="n"/>
      <c r="W37" s="131" t="inlineStr">
        <is>
          <t>100% Sustainable fabric</t>
        </is>
      </c>
      <c r="X37" s="131" t="inlineStr">
        <is>
          <t>100% Tencel lyocell</t>
        </is>
      </c>
      <c r="Y37" s="131" t="inlineStr">
        <is>
          <t>155g</t>
        </is>
      </c>
      <c r="Z37" s="133" t="n">
        <v>10</v>
      </c>
      <c r="AA37" s="133" t="n">
        <v>3</v>
      </c>
      <c r="AB37" s="135" t="inlineStr">
        <is>
          <t>M</t>
        </is>
      </c>
      <c r="AC37" s="234" t="inlineStr">
        <is>
          <t>De Balder mixt sport en fashion en is een perfect zomer shirt. Het heeft een normale, cropped pasvorm en korte mouwen. De Balder is geïnspireerd op een rugby shirt, maar dan met een sophisticated twist. De twee dikke, zwarte, verticale strepen creëeren een mooi contrast met het heldere groen. Hij is gemaakt van 100% TENCEL lyocel, wat een super zacht en licht materiaal is om te dragen.</t>
        </is>
      </c>
      <c r="AD37" s="87" t="inlineStr">
        <is>
          <t>Balder; mixing sport and fashion. A short sleeve shirt with a regular and cropped fit, Balder has a  rugby shirt feel to it but with sophistication. The two thick black vertical stripes create a contrast with the bright green. Made with 100% Tencel Lyocel, it is an incredibly soft and lightweght fabric to wear.</t>
        </is>
      </c>
      <c r="AE37" s="130" t="inlineStr">
        <is>
          <t>Rinse</t>
        </is>
      </c>
      <c r="AF37" s="130" t="n"/>
      <c r="AG37" s="137" t="n"/>
      <c r="AH37" s="137" t="n"/>
      <c r="AI37" s="137" t="n"/>
      <c r="AJ37" s="137" t="n"/>
      <c r="AK37" s="137" t="n"/>
      <c r="AL37" s="137" t="n"/>
      <c r="AM37" s="137" t="n"/>
    </row>
    <row customHeight="1" ht="15.75" r="38" s="213">
      <c r="A38" s="61" t="n">
        <v>180</v>
      </c>
      <c r="B38" s="61" t="n">
        <v>2070100985</v>
      </c>
      <c r="C38" s="61" t="inlineStr">
        <is>
          <t>BALDER</t>
        </is>
      </c>
      <c r="D38" s="61" t="inlineStr">
        <is>
          <t>LEMON</t>
        </is>
      </c>
      <c r="E38" s="61" t="n">
        <v>2</v>
      </c>
      <c r="F38" s="61" t="n"/>
      <c r="G38" s="63" t="n"/>
      <c r="H38" s="61" t="n"/>
      <c r="I38" s="61" t="inlineStr">
        <is>
          <t>SHIRT S/S</t>
        </is>
      </c>
      <c r="J38" s="64" t="inlineStr">
        <is>
          <t>MEN</t>
        </is>
      </c>
      <c r="K38" s="65" t="n"/>
      <c r="L38" s="65" t="inlineStr">
        <is>
          <t>XS-XXL</t>
        </is>
      </c>
      <c r="M38" s="65" t="inlineStr">
        <is>
          <t>-</t>
        </is>
      </c>
      <c r="N38" s="65" t="inlineStr">
        <is>
          <t>-</t>
        </is>
      </c>
      <c r="O38" s="66" t="inlineStr">
        <is>
          <t>BULGARIA</t>
        </is>
      </c>
      <c r="P38" s="67" t="inlineStr">
        <is>
          <t>UNI TEXTILES</t>
        </is>
      </c>
      <c r="Q38" s="67" t="inlineStr">
        <is>
          <t>EDWARD JEANS</t>
        </is>
      </c>
      <c r="R38" s="67" t="inlineStr">
        <is>
          <t>EDWARD</t>
        </is>
      </c>
      <c r="S38" s="67" t="inlineStr">
        <is>
          <t>GR</t>
        </is>
      </c>
      <c r="T38" s="65" t="inlineStr">
        <is>
          <t xml:space="preserve">ROYO </t>
        </is>
      </c>
      <c r="U38" s="65" t="inlineStr">
        <is>
          <t>SIHORI</t>
        </is>
      </c>
      <c r="V38" s="65" t="n"/>
      <c r="W38" s="65" t="inlineStr">
        <is>
          <t>100% Sustainable fabric</t>
        </is>
      </c>
      <c r="X38" s="65" t="inlineStr">
        <is>
          <t>100% Tencel lyocell</t>
        </is>
      </c>
      <c r="Y38" s="65" t="inlineStr">
        <is>
          <t>155g</t>
        </is>
      </c>
      <c r="Z38" s="71" t="n">
        <v>6</v>
      </c>
      <c r="AA38" s="71" t="n">
        <v>7</v>
      </c>
      <c r="AB38" s="232" t="inlineStr">
        <is>
          <t>M</t>
        </is>
      </c>
      <c r="AC38" s="244" t="inlineStr">
        <is>
          <t>De Balder is door de citroen gele kleur een perfect zomer shirt. Het heeft een normale, cropped pasvorm en korte mouwen. Er zitten twee borstzakken met een flap op de voorkant van het shirt en de zoom is recht afgesneden. Boven de linker borstzak staat 'Kings Of Indigo'geborduurd. Op de achterkant van het shirt staat een geborduurde koi karper, met blauwe, zwarte en witte details. Ook hier staat 'Kings Of Indigo' geschreven.</t>
        </is>
      </c>
      <c r="AD38" s="233" t="inlineStr">
        <is>
          <t xml:space="preserve">The Balder in Lemon yellow is just the right pop of colour your summer wardrobe needs. A short sleeved shirt with a regular and cropped fit, it has two chest pockets with flaps and a straight bottom hem. On the left breast, above the pocket, there is 'kings of indigo' lettering that has been embroided in black. On the back of the shirt, there is a an embroidery of a koi carp fish with blue, black, and white details. The 'kings of indigo' lettering is also embroided below. </t>
        </is>
      </c>
      <c r="AE38" s="77" t="inlineStr">
        <is>
          <t>Rinse</t>
        </is>
      </c>
      <c r="AF38" s="77" t="n"/>
      <c r="AG38" s="78" t="n"/>
      <c r="AH38" s="78" t="n"/>
      <c r="AI38" s="78" t="n"/>
      <c r="AJ38" s="78" t="n"/>
      <c r="AK38" s="78" t="n"/>
      <c r="AL38" s="78" t="n"/>
      <c r="AM38" s="78" t="n"/>
    </row>
    <row customHeight="1" ht="15.75" r="39" s="213">
      <c r="A39" s="61" t="n">
        <v>185</v>
      </c>
      <c r="B39" s="61" t="n">
        <v>2070100986</v>
      </c>
      <c r="C39" s="61" t="inlineStr">
        <is>
          <t>BALDER</t>
        </is>
      </c>
      <c r="D39" s="61" t="inlineStr">
        <is>
          <t>BLACK</t>
        </is>
      </c>
      <c r="E39" s="61" t="n">
        <v>2</v>
      </c>
      <c r="F39" s="61" t="n"/>
      <c r="G39" s="63" t="n">
        <v>43152</v>
      </c>
      <c r="H39" s="61" t="n"/>
      <c r="I39" s="61" t="inlineStr">
        <is>
          <t>SHIRT S/S</t>
        </is>
      </c>
      <c r="J39" s="64" t="inlineStr">
        <is>
          <t>MEN</t>
        </is>
      </c>
      <c r="K39" s="65" t="n"/>
      <c r="L39" s="65" t="inlineStr">
        <is>
          <t>XS-XXL</t>
        </is>
      </c>
      <c r="M39" s="65" t="inlineStr">
        <is>
          <t>-</t>
        </is>
      </c>
      <c r="N39" s="65" t="inlineStr">
        <is>
          <t>-</t>
        </is>
      </c>
      <c r="O39" s="66" t="inlineStr">
        <is>
          <t>BULGARIA</t>
        </is>
      </c>
      <c r="P39" s="67" t="inlineStr">
        <is>
          <t>UNI TEXTILES</t>
        </is>
      </c>
      <c r="Q39" s="67" t="inlineStr">
        <is>
          <t>EDWARD JEANS</t>
        </is>
      </c>
      <c r="R39" s="67" t="inlineStr">
        <is>
          <t>EDWARD</t>
        </is>
      </c>
      <c r="S39" s="67" t="inlineStr">
        <is>
          <t>GR</t>
        </is>
      </c>
      <c r="T39" s="65" t="inlineStr">
        <is>
          <t xml:space="preserve">ROYO </t>
        </is>
      </c>
      <c r="U39" s="65" t="inlineStr">
        <is>
          <t>SHIBUYA</t>
        </is>
      </c>
      <c r="V39" s="65" t="n"/>
      <c r="W39" s="65" t="inlineStr">
        <is>
          <t>100% Sustainable fabric</t>
        </is>
      </c>
      <c r="X39" s="65" t="inlineStr">
        <is>
          <t>100% Linen</t>
        </is>
      </c>
      <c r="Y39" s="65" t="inlineStr">
        <is>
          <t>110g</t>
        </is>
      </c>
      <c r="Z39" s="71" t="n">
        <v>11</v>
      </c>
      <c r="AA39" s="71" t="n">
        <v>2</v>
      </c>
      <c r="AB39" s="232" t="inlineStr">
        <is>
          <t>M</t>
        </is>
      </c>
      <c r="AC39" s="245" t="inlineStr">
        <is>
          <t>De Balder is een perfect zomer shirt. Het heeft een normale, cropped pasvorm en korte mouwen. Er zitten twee borstzakken met een flap op de voorkant en de zoom is recht afgesneden. Boven de linker borstzak staat 'Kings Of Indigo'geborduurd. Op de achterkant van het shirt staat een geborduurde koi karper, met blauwe, zwarte en witte details. Ook hier staat in het wit 'Kings Of Indigo' geschreven.</t>
        </is>
      </c>
      <c r="AD39" s="233" t="inlineStr">
        <is>
          <t>Balder is a perfect summer shirt. A short sleeved shirt with a regular and cropped fit, it has two chest pockets with flaps and a straight bottom hem. On the left breast above the pocket, there is white embroidery lettering of 'kings of indigo.' On the back of the shirt, there is a an embroidery of a koi carp fish with blue, black, and white details. The 'kings of indigo' lettering is embroided in white on the back also.</t>
        </is>
      </c>
      <c r="AE39" s="77" t="inlineStr">
        <is>
          <t>Rinse</t>
        </is>
      </c>
      <c r="AF39" s="77" t="n"/>
      <c r="AG39" s="78" t="n"/>
      <c r="AH39" s="78" t="n"/>
      <c r="AI39" s="78" t="n"/>
      <c r="AJ39" s="78" t="n"/>
      <c r="AK39" s="78" t="n"/>
      <c r="AL39" s="78" t="n"/>
      <c r="AM39" s="78" t="n"/>
    </row>
    <row customHeight="1" ht="15.75" r="40" s="213">
      <c r="A40" s="61" t="n">
        <v>190</v>
      </c>
      <c r="B40" s="61" t="n">
        <v>2070503409</v>
      </c>
      <c r="C40" s="61" t="inlineStr">
        <is>
          <t>VICTOR</t>
        </is>
      </c>
      <c r="D40" s="61" t="inlineStr">
        <is>
          <t xml:space="preserve">INDIGO CHECK </t>
        </is>
      </c>
      <c r="E40" s="61" t="n">
        <v>1</v>
      </c>
      <c r="F40" s="61" t="n"/>
      <c r="G40" s="63" t="n"/>
      <c r="H40" s="61" t="n"/>
      <c r="I40" s="61" t="inlineStr">
        <is>
          <t>PANTS</t>
        </is>
      </c>
      <c r="J40" s="64" t="inlineStr">
        <is>
          <t>MEN</t>
        </is>
      </c>
      <c r="K40" s="65" t="n"/>
      <c r="L40" s="65" t="inlineStr">
        <is>
          <t>28-38</t>
        </is>
      </c>
      <c r="M40" s="65" t="inlineStr">
        <is>
          <t>32-34</t>
        </is>
      </c>
      <c r="N40" s="65" t="inlineStr">
        <is>
          <t>-</t>
        </is>
      </c>
      <c r="O40" s="66" t="inlineStr">
        <is>
          <t>BULGARIA</t>
        </is>
      </c>
      <c r="P40" s="67" t="inlineStr">
        <is>
          <t>UNI TEXTILES</t>
        </is>
      </c>
      <c r="Q40" s="67" t="inlineStr">
        <is>
          <t>EDWARD JEANS</t>
        </is>
      </c>
      <c r="R40" s="67" t="inlineStr">
        <is>
          <t>EDWARD</t>
        </is>
      </c>
      <c r="S40" s="67" t="inlineStr">
        <is>
          <t>GR</t>
        </is>
      </c>
      <c r="T40" s="65" t="inlineStr">
        <is>
          <t>HEMP FORTEX</t>
        </is>
      </c>
      <c r="U40" s="65" t="inlineStr">
        <is>
          <t>GH12225 YD - GH98C297B</t>
        </is>
      </c>
      <c r="V40" s="65" t="n"/>
      <c r="W40" s="65" t="inlineStr">
        <is>
          <t>100% Sustainable fabric</t>
        </is>
      </c>
      <c r="X40" s="65" t="inlineStr">
        <is>
          <t>86% Organic cotton, 14% hemp</t>
        </is>
      </c>
      <c r="Y40" s="65" t="inlineStr">
        <is>
          <t>3.3oz</t>
        </is>
      </c>
      <c r="Z40" s="71" t="n">
        <v>13</v>
      </c>
      <c r="AA40" s="71" t="n"/>
      <c r="AB40" s="72" t="inlineStr">
        <is>
          <t>32X34</t>
        </is>
      </c>
      <c r="AC40" s="235" t="inlineStr">
        <is>
          <t>Dit geruite materiaal is een van de meest toonaangevende prints in de mode-industrie, waardoor je deze broek altijd door kan blijven dragen. De Victor is een losse broek, die sluit met een ritsgulp en een knoop. Er zitten twee zakken aan de zijkant en twee flapzakken aan de achterkant. De broek komt samen met een riem.</t>
        </is>
      </c>
      <c r="AD40" s="76" t="inlineStr">
        <is>
          <t>The check fabric is one of the most recognisable in the fashion world - so you can always really on these pants. Victor is a wide fitting pant. It closes with a zip fly and a button. There are two discreet side pockets and two flap pockets on the back. The pants come with an additional belt.</t>
        </is>
      </c>
      <c r="AE40" s="77" t="inlineStr">
        <is>
          <t>Rinse</t>
        </is>
      </c>
      <c r="AF40" s="77" t="n"/>
      <c r="AG40" s="78" t="n"/>
      <c r="AH40" s="78" t="n"/>
      <c r="AI40" s="78" t="n"/>
      <c r="AJ40" s="78" t="n"/>
      <c r="AK40" s="78" t="n"/>
      <c r="AL40" s="78" t="n"/>
      <c r="AM40" s="78" t="n"/>
    </row>
    <row customHeight="1" ht="15.75" r="41" s="213">
      <c r="A41" s="61" t="n">
        <v>195</v>
      </c>
      <c r="B41" s="61" t="n">
        <v>2070503410</v>
      </c>
      <c r="C41" s="61" t="inlineStr">
        <is>
          <t>MIGUEL</t>
        </is>
      </c>
      <c r="D41" s="61" t="inlineStr">
        <is>
          <t>KOI ALOHA</t>
        </is>
      </c>
      <c r="E41" s="61" t="n">
        <v>1</v>
      </c>
      <c r="F41" s="61" t="n"/>
      <c r="G41" s="63" t="n"/>
      <c r="H41" s="61" t="n"/>
      <c r="I41" s="61" t="inlineStr">
        <is>
          <t>SHORTS</t>
        </is>
      </c>
      <c r="J41" s="64" t="inlineStr">
        <is>
          <t>MEN</t>
        </is>
      </c>
      <c r="K41" s="65" t="n"/>
      <c r="L41" s="65" t="inlineStr">
        <is>
          <t>28-38</t>
        </is>
      </c>
      <c r="M41" s="65" t="inlineStr">
        <is>
          <t xml:space="preserve">ONE INSEAM </t>
        </is>
      </c>
      <c r="N41" s="65" t="inlineStr">
        <is>
          <t>-</t>
        </is>
      </c>
      <c r="O41" s="66" t="inlineStr">
        <is>
          <t>BULGARIA</t>
        </is>
      </c>
      <c r="P41" s="67" t="inlineStr">
        <is>
          <t>UNI TEXTILES</t>
        </is>
      </c>
      <c r="Q41" s="67" t="inlineStr">
        <is>
          <t>EDWARD JEANS</t>
        </is>
      </c>
      <c r="R41" s="67" t="inlineStr">
        <is>
          <t>EDWARD</t>
        </is>
      </c>
      <c r="S41" s="67" t="inlineStr">
        <is>
          <t>GR</t>
        </is>
      </c>
      <c r="T41" s="65" t="inlineStr">
        <is>
          <t>HEMP FORTEX</t>
        </is>
      </c>
      <c r="U41" s="65" t="inlineStr">
        <is>
          <t>GH14397-GH106C189B</t>
        </is>
      </c>
      <c r="V41" s="65" t="n"/>
      <c r="W41" s="65" t="inlineStr">
        <is>
          <t>100% Sustainable fabric</t>
        </is>
      </c>
      <c r="X41" s="65" t="inlineStr">
        <is>
          <t>87% Organic cotton, 13% hemp</t>
        </is>
      </c>
      <c r="Y41" s="65" t="inlineStr">
        <is>
          <t>3.4oz</t>
        </is>
      </c>
      <c r="Z41" s="71" t="n">
        <v>13</v>
      </c>
      <c r="AA41" s="71" t="n"/>
      <c r="AB41" s="72" t="n">
        <v>32</v>
      </c>
      <c r="AC41" s="82" t="inlineStr">
        <is>
          <t>Als je in ieder geval één paar shorts wilt kopen deze zomer, dan is de Miguel in onze Aloha print de beste keuze. Dit short heeft een losse pasvorm en sluiten met een knopen gulp en een inbegrepen riem. Hij heeft twee vierkante zakken aan de voorkant en twee steekzakken aan de achterkant. De coupenaden die aan de achterkant van de broek zitten zorgen voor meer model. Combineer de Miguel met de Balder Aloha en je hebt je perfecte festival outfit!</t>
        </is>
      </c>
      <c r="AD41" s="76" t="inlineStr">
        <is>
          <t>If you buy a pair of shorts this summer, make it Miguel in our Aloha print. These shorts have a wide fit, close with a button fly and come with an additional belt. They have two squared front pockets and on the back it has two darts for shape and two flap pockets. Pair with Balder Aloha and you've got a perfect festival outfit!</t>
        </is>
      </c>
      <c r="AE41" s="77" t="inlineStr">
        <is>
          <t>Rinse</t>
        </is>
      </c>
      <c r="AF41" s="77" t="n"/>
      <c r="AG41" s="78" t="n"/>
      <c r="AH41" s="78" t="n"/>
      <c r="AI41" s="78" t="n"/>
      <c r="AJ41" s="78" t="n"/>
      <c r="AK41" s="78" t="n"/>
      <c r="AL41" s="78" t="n"/>
      <c r="AM41" s="78" t="n"/>
    </row>
    <row customHeight="1" ht="15.75" r="42" s="213">
      <c r="A42" s="61" t="n">
        <v>200</v>
      </c>
      <c r="B42" s="61" t="n">
        <v>2070503411</v>
      </c>
      <c r="C42" s="61" t="inlineStr">
        <is>
          <t>MIGUEL</t>
        </is>
      </c>
      <c r="D42" s="61" t="inlineStr">
        <is>
          <t xml:space="preserve">JELLY BEAN STRIPE </t>
        </is>
      </c>
      <c r="E42" s="61" t="n">
        <v>2</v>
      </c>
      <c r="F42" s="61" t="n"/>
      <c r="G42" s="63" t="n"/>
      <c r="H42" s="61" t="n"/>
      <c r="I42" s="61" t="inlineStr">
        <is>
          <t>SHORTS</t>
        </is>
      </c>
      <c r="J42" s="64" t="inlineStr">
        <is>
          <t>MEN</t>
        </is>
      </c>
      <c r="K42" s="65" t="n"/>
      <c r="L42" s="65" t="inlineStr">
        <is>
          <t>28-38</t>
        </is>
      </c>
      <c r="M42" s="65" t="inlineStr">
        <is>
          <t xml:space="preserve">ONE INSEAM </t>
        </is>
      </c>
      <c r="N42" s="65" t="inlineStr">
        <is>
          <t>-</t>
        </is>
      </c>
      <c r="O42" s="66" t="inlineStr">
        <is>
          <t>BULGARIA</t>
        </is>
      </c>
      <c r="P42" s="67" t="inlineStr">
        <is>
          <t>UNI TEXTILES</t>
        </is>
      </c>
      <c r="Q42" s="67" t="inlineStr">
        <is>
          <t>EDWARD JEANS</t>
        </is>
      </c>
      <c r="R42" s="67" t="inlineStr">
        <is>
          <t>EDWARD</t>
        </is>
      </c>
      <c r="S42" s="67" t="inlineStr">
        <is>
          <t>GR</t>
        </is>
      </c>
      <c r="T42" s="65" t="inlineStr">
        <is>
          <t>HEMP FORTEX</t>
        </is>
      </c>
      <c r="U42" s="65" t="inlineStr">
        <is>
          <t>GH14397-GH106C189D</t>
        </is>
      </c>
      <c r="V42" s="65" t="n"/>
      <c r="W42" s="65" t="inlineStr">
        <is>
          <t>100% Sustainable fabric</t>
        </is>
      </c>
      <c r="X42" s="65" t="inlineStr">
        <is>
          <t>87% Organic cotton, 13% hemp</t>
        </is>
      </c>
      <c r="Y42" s="65" t="inlineStr">
        <is>
          <t>3.4oz</t>
        </is>
      </c>
      <c r="Z42" s="71" t="n">
        <v>13</v>
      </c>
      <c r="AA42" s="71" t="n"/>
      <c r="AB42" s="72" t="n">
        <v>32</v>
      </c>
      <c r="AC42" s="82" t="inlineStr">
        <is>
          <t>Je zomer garderobe is niet compleet als je geen goed paar shorts in je bezit hebt. De Miguel heeft een wijde pasvorm en hoort op de heupen te ziten. Hij heeft een knopen gulp en er zit een riem inbegrepen. Aan de voorkant zitten twee vierkante zakken en aan de achterkant zitten twee flap zakken en coupenaden. De verticale dunne streep in jelly been green en wit zijn perfect voor een chille zomerdag.</t>
        </is>
      </c>
      <c r="AD42" s="76" t="inlineStr">
        <is>
          <t xml:space="preserve">A summer wardrobe isn't complete without a good pair of shorts. Miguel is a wide fit that sits on the hips. They close with a button fly and come with an additional belt. They have two squared front pockets and on the back it has two darts for shape and two flap pockets. The vertical fine stripes of jelly bean green and white are perfect for chilled summer days. </t>
        </is>
      </c>
      <c r="AE42" s="77" t="inlineStr">
        <is>
          <t>Rinse</t>
        </is>
      </c>
      <c r="AF42" s="77" t="n"/>
      <c r="AG42" s="78" t="n"/>
      <c r="AH42" s="78" t="n"/>
      <c r="AI42" s="78" t="n"/>
      <c r="AJ42" s="78" t="n"/>
      <c r="AK42" s="78" t="n"/>
      <c r="AL42" s="78" t="n"/>
      <c r="AM42" s="78" t="n"/>
    </row>
    <row customHeight="1" ht="15.75" r="43" s="213">
      <c r="A43" s="61" t="n">
        <v>205</v>
      </c>
      <c r="B43" s="61" t="n">
        <v>2070503412</v>
      </c>
      <c r="C43" s="61" t="inlineStr">
        <is>
          <t>LETIZIA</t>
        </is>
      </c>
      <c r="D43" s="61" t="inlineStr">
        <is>
          <t>LIPSTICK RED</t>
        </is>
      </c>
      <c r="E43" s="61" t="n">
        <v>1</v>
      </c>
      <c r="F43" s="61" t="n"/>
      <c r="G43" s="63" t="n"/>
      <c r="H43" s="61" t="n"/>
      <c r="I43" s="61" t="inlineStr">
        <is>
          <t>JACKET</t>
        </is>
      </c>
      <c r="J43" s="64" t="inlineStr">
        <is>
          <t>WOMEN</t>
        </is>
      </c>
      <c r="K43" s="65" t="n"/>
      <c r="L43" s="65" t="inlineStr">
        <is>
          <t>XS-L</t>
        </is>
      </c>
      <c r="M43" s="65" t="inlineStr">
        <is>
          <t>-</t>
        </is>
      </c>
      <c r="N43" s="65" t="inlineStr">
        <is>
          <t>-</t>
        </is>
      </c>
      <c r="O43" s="66" t="inlineStr">
        <is>
          <t>REPUBLIC OF MOLDOVA</t>
        </is>
      </c>
      <c r="P43" s="67" t="inlineStr">
        <is>
          <t>BLANKET BAY</t>
        </is>
      </c>
      <c r="Q43" s="67" t="inlineStr">
        <is>
          <t>EXTRAVIE SRL</t>
        </is>
      </c>
      <c r="R43" s="67" t="inlineStr">
        <is>
          <t>TBC</t>
        </is>
      </c>
      <c r="S43" s="67" t="inlineStr">
        <is>
          <t>TBC</t>
        </is>
      </c>
      <c r="T43" s="65" t="inlineStr">
        <is>
          <t>TEXTIL SANTANDERINA</t>
        </is>
      </c>
      <c r="U43" s="65" t="n">
        <v>6486</v>
      </c>
      <c r="V43" s="65" t="n"/>
      <c r="W43" s="65" t="inlineStr">
        <is>
          <t>100% Sustainable fabric</t>
        </is>
      </c>
      <c r="X43" s="65" t="inlineStr">
        <is>
          <t>100% Organic cotton</t>
        </is>
      </c>
      <c r="Y43" s="65" t="inlineStr">
        <is>
          <t>350g</t>
        </is>
      </c>
      <c r="Z43" s="71" t="n">
        <v>13</v>
      </c>
      <c r="AA43" s="71" t="n"/>
      <c r="AB43" s="72" t="inlineStr">
        <is>
          <t>S</t>
        </is>
      </c>
      <c r="AC43" s="82" t="inlineStr">
        <is>
          <t>De Letizia is een mantel waarvan je niet wist dat je daar eigenlijk niet zonder kan. Het is een lange mantel die tot onder de knie rijkt en een normale pasvorm heeft. De mantel heeft minimale details, zo loopt er een verticale naad over achterkant van de schouders en zitten er twee grote zakken op de voorkant. Deze zakken sluiten door middel van een flap met een knoopsluiting. De mantel is gemaakt van hennep en katoen, wat extra gewicht toevoegd aan het product. De indigo kleur maakt het een echt Kings Of Indigo item! Een echte must-have!</t>
        </is>
      </c>
      <c r="AD43" s="76" t="inlineStr">
        <is>
          <t>Letizia is the coat you didn’t know you couldn’t live without until you had it. A truly striking long coat in lipstick red, Letizia is a must have. The fit is straight and comes to below the knee. The detailing is minimal - there is a vertical centred felled seam at the back, two front flap pockets and a button closure. The lipstick red is a bold colour that will be perfect for updating your summer wardrobe.</t>
        </is>
      </c>
      <c r="AE43" s="77" t="inlineStr">
        <is>
          <t>Rinse</t>
        </is>
      </c>
      <c r="AF43" s="77" t="inlineStr">
        <is>
          <t>TBC</t>
        </is>
      </c>
      <c r="AG43" s="78" t="n"/>
      <c r="AH43" s="78" t="n"/>
      <c r="AI43" s="78" t="n"/>
      <c r="AJ43" s="78" t="n"/>
      <c r="AK43" s="78" t="n"/>
      <c r="AL43" s="78" t="n"/>
      <c r="AM43" s="78" t="n"/>
    </row>
    <row customHeight="1" ht="15.75" r="44" s="213">
      <c r="A44" s="61" t="n">
        <v>210</v>
      </c>
      <c r="B44" s="61" t="n">
        <v>2070503413</v>
      </c>
      <c r="C44" s="61" t="inlineStr">
        <is>
          <t>MAGDALENA</t>
        </is>
      </c>
      <c r="D44" s="61" t="inlineStr">
        <is>
          <t>CAMEL</t>
        </is>
      </c>
      <c r="E44" s="61" t="n">
        <v>1</v>
      </c>
      <c r="F44" s="61" t="n"/>
      <c r="G44" s="63" t="n"/>
      <c r="H44" s="61" t="n"/>
      <c r="I44" s="61" t="inlineStr">
        <is>
          <t>JACKET</t>
        </is>
      </c>
      <c r="J44" s="64" t="inlineStr">
        <is>
          <t>WOMEN</t>
        </is>
      </c>
      <c r="K44" s="65" t="n"/>
      <c r="L44" s="65" t="inlineStr">
        <is>
          <t>XS-L</t>
        </is>
      </c>
      <c r="M44" s="65" t="inlineStr">
        <is>
          <t>-</t>
        </is>
      </c>
      <c r="N44" s="65" t="inlineStr">
        <is>
          <t>-</t>
        </is>
      </c>
      <c r="O44" s="66" t="inlineStr">
        <is>
          <t>REPUBLIC OF MOLDOVA</t>
        </is>
      </c>
      <c r="P44" s="67" t="inlineStr">
        <is>
          <t>BLANKET BAY</t>
        </is>
      </c>
      <c r="Q44" s="67" t="inlineStr">
        <is>
          <t>EXTRAVIE SRL</t>
        </is>
      </c>
      <c r="R44" s="67" t="inlineStr">
        <is>
          <t>TBC</t>
        </is>
      </c>
      <c r="S44" s="67" t="inlineStr">
        <is>
          <t>TBC</t>
        </is>
      </c>
      <c r="T44" s="65" t="inlineStr">
        <is>
          <t>TEXTIL SANTANDERINA</t>
        </is>
      </c>
      <c r="U44" s="65" t="n">
        <v>40129</v>
      </c>
      <c r="V44" s="65" t="n"/>
      <c r="W44" s="65" t="inlineStr">
        <is>
          <t>50% Sustainable fabric</t>
        </is>
      </c>
      <c r="X44" s="65" t="inlineStr">
        <is>
          <t>50% Organic cotton, 48% cotton, 2% elastane</t>
        </is>
      </c>
      <c r="Y44" s="65" t="inlineStr">
        <is>
          <t>255g</t>
        </is>
      </c>
      <c r="Z44" s="71" t="n">
        <v>13</v>
      </c>
      <c r="AA44" s="71" t="n"/>
      <c r="AB44" s="72" t="inlineStr">
        <is>
          <t>S</t>
        </is>
      </c>
      <c r="AC44" s="82" t="inlineStr">
        <is>
          <t>De Magdalena is een echte zomer must-have. Een licht gewicht jacket die je, als de hete dagen plaatsmaken voor een koele avond, makkelijk over iedere outfit kunt gooien. Het A-lijn model zorgt voor een strakke en klassieke look, terwijl de camel kleur de jacket een moderne twist geeft. Er zitten trekkortjes in de taille, waardoor de drager deze naar eigen voorkeur kan aantrekken. De jas sluit met een verborgen knoopsluiting en aan de voorkant zitten twee verborgen zakken. Zij sluiten met een flap.</t>
        </is>
      </c>
      <c r="AD44" s="76" t="inlineStr">
        <is>
          <t xml:space="preserve">Magdalena is a summer wardrobe necessity. A light weight jacket to just throw on over any outfit when those hot days turn to cooler nights. The A line fit is a clean and classic look, while the camel colour gives the jacket a modern twist. Around the waist, there is a tunnel with a drawstring, allowing the wearer to create their own desired silhouette. It has a hidden button placket and two hidden front pockets with flaps. </t>
        </is>
      </c>
      <c r="AE44" s="77" t="inlineStr">
        <is>
          <t>Rinse</t>
        </is>
      </c>
      <c r="AF44" s="77" t="inlineStr">
        <is>
          <t>TBC</t>
        </is>
      </c>
      <c r="AG44" s="78" t="n"/>
      <c r="AH44" s="78" t="n"/>
      <c r="AI44" s="78" t="n"/>
      <c r="AJ44" s="78" t="n"/>
      <c r="AK44" s="78" t="n"/>
      <c r="AL44" s="78" t="n"/>
      <c r="AM44" s="78" t="n"/>
    </row>
    <row customHeight="1" ht="15.75" r="45" s="213">
      <c r="A45" s="61" t="n">
        <v>215</v>
      </c>
      <c r="B45" s="61" t="n">
        <v>2071100004</v>
      </c>
      <c r="C45" s="61" t="inlineStr">
        <is>
          <t>ROSALINA</t>
        </is>
      </c>
      <c r="D45" s="61" t="inlineStr">
        <is>
          <t>BEIGE CHECK</t>
        </is>
      </c>
      <c r="E45" s="61" t="n">
        <v>2</v>
      </c>
      <c r="F45" s="61" t="n"/>
      <c r="G45" s="63" t="n"/>
      <c r="H45" s="61" t="n"/>
      <c r="I45" s="61" t="inlineStr">
        <is>
          <t>JUMPSUIT</t>
        </is>
      </c>
      <c r="J45" s="64" t="inlineStr">
        <is>
          <t>WOMEN</t>
        </is>
      </c>
      <c r="K45" s="65" t="n"/>
      <c r="L45" s="65" t="inlineStr">
        <is>
          <t>XS-L</t>
        </is>
      </c>
      <c r="M45" s="65" t="inlineStr">
        <is>
          <t xml:space="preserve">ONE INSEAM </t>
        </is>
      </c>
      <c r="N45" s="65" t="inlineStr">
        <is>
          <t>-</t>
        </is>
      </c>
      <c r="O45" s="66" t="inlineStr">
        <is>
          <t>REPUBLIC OF MOLDOVA</t>
        </is>
      </c>
      <c r="P45" s="67" t="inlineStr">
        <is>
          <t>BLANKET BAY</t>
        </is>
      </c>
      <c r="Q45" s="67" t="inlineStr">
        <is>
          <t>EXTRAVIE SRL</t>
        </is>
      </c>
      <c r="R45" s="67" t="inlineStr">
        <is>
          <t>TBC</t>
        </is>
      </c>
      <c r="S45" s="67" t="inlineStr">
        <is>
          <t>TBC</t>
        </is>
      </c>
      <c r="T45" s="65" t="inlineStr">
        <is>
          <t xml:space="preserve">HEMP FORTEX </t>
        </is>
      </c>
      <c r="U45" s="65" t="inlineStr">
        <is>
          <t>GH12225 YD-EW</t>
        </is>
      </c>
      <c r="V45" s="65" t="n"/>
      <c r="W45" s="65" t="inlineStr">
        <is>
          <t>100% Sustainable fabric</t>
        </is>
      </c>
      <c r="X45" s="65" t="inlineStr">
        <is>
          <t>86% Organic cotton, 14% hemp</t>
        </is>
      </c>
      <c r="Y45" s="65" t="inlineStr">
        <is>
          <t>3.3oz</t>
        </is>
      </c>
      <c r="Z45" s="71" t="n">
        <v>13</v>
      </c>
      <c r="AA45" s="71" t="n"/>
      <c r="AB45" s="72" t="inlineStr">
        <is>
          <t>S</t>
        </is>
      </c>
      <c r="AC45" s="82" t="inlineStr">
        <is>
          <t>De Roselina is een SS19 hit! Een jumpsuit met korte mouwen in een klassieke, beige check print. De wijde pasvorm zorgt voor een relaxte look. In de taille zit een trekkoord waarmee er extra silhouette gecreëerd kan worden. De jumpsuit heeft twee borstzakken aan de voorkant en twee zakken aan de zijkant.</t>
        </is>
      </c>
      <c r="AD45" s="76" t="inlineStr">
        <is>
          <t>Rosalina is a SS19 hit! A short sleeved jumpsuit in a classic beige check print. The fit is wide for a relaxed look. There is a waist tunnel with a string in order to adjust around your waist to create the sillhouete you wish. There are two breast pockets and two side pocket slits.</t>
        </is>
      </c>
      <c r="AE45" s="77" t="inlineStr">
        <is>
          <t>Rinse</t>
        </is>
      </c>
      <c r="AF45" s="77" t="inlineStr">
        <is>
          <t>TBC</t>
        </is>
      </c>
      <c r="AG45" s="78" t="n"/>
      <c r="AH45" s="78" t="n"/>
      <c r="AI45" s="78" t="n"/>
      <c r="AJ45" s="78" t="n"/>
      <c r="AK45" s="78" t="n"/>
      <c r="AL45" s="78" t="n"/>
      <c r="AM45" s="78" t="n"/>
    </row>
    <row customHeight="1" ht="15.75" r="46" s="213">
      <c r="A46" s="61" t="n">
        <v>220</v>
      </c>
      <c r="B46" s="61" t="n">
        <v>2071100005</v>
      </c>
      <c r="C46" s="61" t="inlineStr">
        <is>
          <t>MYRCELLA</t>
        </is>
      </c>
      <c r="D46" s="61" t="inlineStr">
        <is>
          <t>SKY BLUE STRIPE</t>
        </is>
      </c>
      <c r="E46" s="61" t="n">
        <v>1</v>
      </c>
      <c r="F46" s="61" t="n"/>
      <c r="G46" s="63" t="n"/>
      <c r="H46" s="61" t="n"/>
      <c r="I46" s="61" t="inlineStr">
        <is>
          <t>DRESS</t>
        </is>
      </c>
      <c r="J46" s="64" t="inlineStr">
        <is>
          <t>WOMEN</t>
        </is>
      </c>
      <c r="K46" s="65" t="n"/>
      <c r="L46" s="65" t="inlineStr">
        <is>
          <t>XS-L</t>
        </is>
      </c>
      <c r="M46" s="65" t="inlineStr">
        <is>
          <t>-</t>
        </is>
      </c>
      <c r="N46" s="65" t="inlineStr">
        <is>
          <t>-</t>
        </is>
      </c>
      <c r="O46" s="66" t="inlineStr">
        <is>
          <t>REPUBLIC OF MOLDOVA</t>
        </is>
      </c>
      <c r="P46" s="67" t="inlineStr">
        <is>
          <t>BLANKET BAY</t>
        </is>
      </c>
      <c r="Q46" s="67" t="inlineStr">
        <is>
          <t>EXTRAVIE SRL</t>
        </is>
      </c>
      <c r="R46" s="67" t="inlineStr">
        <is>
          <t>TBC</t>
        </is>
      </c>
      <c r="S46" s="67" t="inlineStr">
        <is>
          <t>TBC</t>
        </is>
      </c>
      <c r="T46" s="65" t="inlineStr">
        <is>
          <t xml:space="preserve">HEMP FORTEX </t>
        </is>
      </c>
      <c r="U46" s="65" t="inlineStr">
        <is>
          <t>GH106C189C</t>
        </is>
      </c>
      <c r="V46" s="65" t="n"/>
      <c r="W46" s="65" t="inlineStr">
        <is>
          <t>100% Sustainable fabric</t>
        </is>
      </c>
      <c r="X46" s="65" t="inlineStr">
        <is>
          <t>87% Organic cotton, 13% hemp</t>
        </is>
      </c>
      <c r="Y46" s="65" t="inlineStr">
        <is>
          <t>3.4 oz</t>
        </is>
      </c>
      <c r="Z46" s="71" t="n">
        <v>13</v>
      </c>
      <c r="AA46" s="71" t="n"/>
      <c r="AB46" s="72" t="inlineStr">
        <is>
          <t>S</t>
        </is>
      </c>
      <c r="AC46" s="82" t="inlineStr">
        <is>
          <t>De Myrcella is een echte summertime cutie! Het is een midi jurk met een asymetrisch model. De jurk heeft een kleine V-hals en schouderbandjes die je naar eigen voorkeur kunt aanpassen. De hemelsblauwe dunne streepjes en volants aan de zoom geven de jurk een speelse en jonge uitstraling. Je hoeft hem alleen maar aan te trekken en te combineren met een paar sandalen en je bent ready to go.</t>
        </is>
      </c>
      <c r="AD46" s="87" t="inlineStr">
        <is>
          <t>A summertime cutie! Myrcella is a midi-dress with an asymmetric shape. It has a small V neck and adjustable straps. The sky blue thin stripes and the volant at the hem gives the dress a certain playfullness and youth to the garment. Just throw this on, pair with some tan sandals and you're good to go.</t>
        </is>
      </c>
      <c r="AE46" s="77" t="inlineStr">
        <is>
          <t>Rinse</t>
        </is>
      </c>
      <c r="AF46" s="77" t="inlineStr">
        <is>
          <t>TBC</t>
        </is>
      </c>
      <c r="AG46" s="78" t="n"/>
      <c r="AH46" s="78" t="n"/>
      <c r="AI46" s="78" t="n"/>
      <c r="AJ46" s="78" t="n"/>
      <c r="AK46" s="78" t="n"/>
      <c r="AL46" s="78" t="n"/>
      <c r="AM46" s="78" t="n"/>
    </row>
    <row customHeight="1" ht="15.75" r="47" s="213">
      <c r="A47" s="61" t="n">
        <v>225</v>
      </c>
      <c r="B47" s="61" t="n">
        <v>2071100006</v>
      </c>
      <c r="C47" s="61" t="inlineStr">
        <is>
          <t>ARNALDA</t>
        </is>
      </c>
      <c r="D47" s="61" t="inlineStr">
        <is>
          <t>PYJAMA STRIPE PINK</t>
        </is>
      </c>
      <c r="E47" s="61" t="n">
        <v>2</v>
      </c>
      <c r="F47" s="61" t="n"/>
      <c r="G47" s="63" t="n"/>
      <c r="H47" s="61" t="n"/>
      <c r="I47" s="61" t="inlineStr">
        <is>
          <t>DRESS</t>
        </is>
      </c>
      <c r="J47" s="64" t="inlineStr">
        <is>
          <t>WOMEN</t>
        </is>
      </c>
      <c r="K47" s="65" t="n"/>
      <c r="L47" s="65" t="inlineStr">
        <is>
          <t>XS-L</t>
        </is>
      </c>
      <c r="M47" s="65" t="inlineStr">
        <is>
          <t>-</t>
        </is>
      </c>
      <c r="N47" s="65" t="inlineStr">
        <is>
          <t>-</t>
        </is>
      </c>
      <c r="O47" s="66" t="inlineStr">
        <is>
          <t>REPUBLIC OF MOLDOVA</t>
        </is>
      </c>
      <c r="P47" s="67" t="inlineStr">
        <is>
          <t>BLANKET BAY</t>
        </is>
      </c>
      <c r="Q47" s="67" t="inlineStr">
        <is>
          <t>EXTRAVIE SRL</t>
        </is>
      </c>
      <c r="R47" s="67" t="inlineStr">
        <is>
          <t>TBC</t>
        </is>
      </c>
      <c r="S47" s="67" t="inlineStr">
        <is>
          <t>TBC</t>
        </is>
      </c>
      <c r="T47" s="65" t="inlineStr">
        <is>
          <t xml:space="preserve">HEMP FORTEX </t>
        </is>
      </c>
      <c r="U47" s="65" t="inlineStr">
        <is>
          <t>OG108C118B-OG108C118H</t>
        </is>
      </c>
      <c r="V47" s="65" t="n"/>
      <c r="W47" s="65" t="inlineStr">
        <is>
          <t>100% Sustainable fabric</t>
        </is>
      </c>
      <c r="X47" s="65" t="inlineStr">
        <is>
          <t>100% Organic cotton</t>
        </is>
      </c>
      <c r="Y47" s="65" t="inlineStr">
        <is>
          <t>2.3oz</t>
        </is>
      </c>
      <c r="Z47" s="71" t="n">
        <v>13</v>
      </c>
      <c r="AA47" s="71" t="n"/>
      <c r="AB47" s="72" t="inlineStr">
        <is>
          <t>S</t>
        </is>
      </c>
      <c r="AC47" s="82" t="inlineStr">
        <is>
          <t>Nachtkleding voor dagelijks gebruik is nog steeds een trend die zich voortzet, daarom zijn wij erg blij dat wij deze beauty in onze spring/summer collectie hebben. De Arnalda is een lange jurk met lange mouwen. De losse pasvorm zorgt voor een relaxte look. Indien je liever wat meer silhouette hebt, kun je dit met de inbegrepen taille riem creëeren. De jurk heeft een mandarin kraag en een lange knopenlijst met grote knopen. Er zitten twee grote zakken en een borstzak aan de voorkant van de jurk. De zakken zijn er aan de buitenkant opgenaaid. De kleurencombinatie van snoep geel, roze en wit is perfect voor in de zomer. Sweet as sugar!</t>
        </is>
      </c>
      <c r="AD47" s="87" t="inlineStr">
        <is>
          <t xml:space="preserve">Nightwear for day wear is still a trend that continues to flourish, and we are pleased to have this beauty in our spring/summer collection. Arnalda is a long sleeved, long dress. The fit is wide for a relaxed look, but comes with n additional waistbelt to give structure if desired. It has a mandarin collar and a long button placket with large buttons. There are two patch front pockets and one chest pocket. The combination of colours in the vertical stripes are perfect for summer - candy yellow, pink and white. Sweet as sugar! </t>
        </is>
      </c>
      <c r="AE47" s="77" t="inlineStr">
        <is>
          <t>Rinse</t>
        </is>
      </c>
      <c r="AF47" s="77" t="inlineStr">
        <is>
          <t>TBC</t>
        </is>
      </c>
      <c r="AG47" s="78" t="n"/>
      <c r="AH47" s="78" t="n"/>
      <c r="AI47" s="78" t="n"/>
      <c r="AJ47" s="78" t="n"/>
      <c r="AK47" s="78" t="n"/>
      <c r="AL47" s="78" t="n"/>
      <c r="AM47" s="78" t="n"/>
    </row>
    <row customHeight="1" ht="15.75" r="48" s="213">
      <c r="A48" s="61" t="n">
        <v>230</v>
      </c>
      <c r="B48" s="61" t="n">
        <v>2070503414</v>
      </c>
      <c r="C48" s="61" t="inlineStr">
        <is>
          <t xml:space="preserve">FANNY </t>
        </is>
      </c>
      <c r="D48" s="61" t="inlineStr">
        <is>
          <t>RED BLUE CHECK</t>
        </is>
      </c>
      <c r="E48" s="61" t="n">
        <v>1</v>
      </c>
      <c r="F48" s="61" t="n"/>
      <c r="G48" s="63" t="n"/>
      <c r="H48" s="61" t="n"/>
      <c r="I48" s="61" t="inlineStr">
        <is>
          <t>SHIRT L/S</t>
        </is>
      </c>
      <c r="J48" s="64" t="inlineStr">
        <is>
          <t>WOMEN</t>
        </is>
      </c>
      <c r="K48" s="65" t="n"/>
      <c r="L48" s="65" t="inlineStr">
        <is>
          <t>XS-L</t>
        </is>
      </c>
      <c r="M48" s="65" t="inlineStr">
        <is>
          <t>-</t>
        </is>
      </c>
      <c r="N48" s="65" t="inlineStr">
        <is>
          <t>-</t>
        </is>
      </c>
      <c r="O48" s="66" t="inlineStr">
        <is>
          <t>REPUBLIC OF MOLDOVA</t>
        </is>
      </c>
      <c r="P48" s="67" t="inlineStr">
        <is>
          <t>BLANKET BAY</t>
        </is>
      </c>
      <c r="Q48" s="67" t="inlineStr">
        <is>
          <t>EXTRAVIE SRL</t>
        </is>
      </c>
      <c r="R48" s="67" t="inlineStr">
        <is>
          <t>TBC</t>
        </is>
      </c>
      <c r="S48" s="67" t="inlineStr">
        <is>
          <t>TBC</t>
        </is>
      </c>
      <c r="T48" s="65" t="inlineStr">
        <is>
          <t xml:space="preserve">NORTHERN LINEN </t>
        </is>
      </c>
      <c r="U48" s="65" t="inlineStr">
        <is>
          <t xml:space="preserve">LC314yy-Pat.679 </t>
        </is>
      </c>
      <c r="V48" s="65" t="n"/>
      <c r="W48" s="65" t="inlineStr">
        <is>
          <t>55% Sustainable fabric</t>
        </is>
      </c>
      <c r="X48" s="65" t="inlineStr">
        <is>
          <t>55% Linen, 45% cotton</t>
        </is>
      </c>
      <c r="Y48" s="65" t="inlineStr">
        <is>
          <t>150g</t>
        </is>
      </c>
      <c r="Z48" s="71" t="n">
        <v>12</v>
      </c>
      <c r="AA48" s="71" t="n"/>
      <c r="AB48" s="72" t="inlineStr">
        <is>
          <t>S</t>
        </is>
      </c>
      <c r="AC48" s="82" t="inlineStr">
        <is>
          <t>Stop met het stelen van je broers/vriend zijn shirt en haal je eigen oversized check shirt! De Fanny is gebasseerd op een heren shirt, met een aantal updates. Het shirt heeft een borstzak aan de voorkant en een box plooi aan de achterkant. De zoom is gevormd afgesneden. De Fanny heeft een dropped shoulder en de mouwen zijn los, wat voor een relaxte pasvorm zorgt. Het geruite materiaal is een van de meest herkenbare prints in de mode-industrie. Wij hebben hem dit seizoen in een kleurencombinatie van rood, blauw en wit. Effortlessly cool.</t>
        </is>
      </c>
      <c r="AD48" s="83" t="inlineStr">
        <is>
          <t xml:space="preserve">Stop stealing your brothers/partners shirt and get your own oversized check piece! Fanny is based on a men’s shirt, with a couple of updates. It has a front breast pocket and a box pleat in the back. The hem is curved. The shoulders are dropped and the sleeves are wide for a relaxed feel. The check material is one of the most recognisable in fashion, and here we have it in a red, blue and white combination. Effortlessly cool.  
</t>
        </is>
      </c>
      <c r="AE48" s="77" t="inlineStr">
        <is>
          <t>Rinse</t>
        </is>
      </c>
      <c r="AF48" s="77" t="inlineStr">
        <is>
          <t>TBC</t>
        </is>
      </c>
      <c r="AG48" s="78" t="n"/>
      <c r="AH48" s="78" t="n"/>
      <c r="AI48" s="78" t="n"/>
      <c r="AJ48" s="78" t="n"/>
      <c r="AK48" s="78" t="n"/>
      <c r="AL48" s="78" t="n"/>
      <c r="AM48" s="78" t="n"/>
    </row>
    <row customHeight="1" ht="15.75" r="49" s="213">
      <c r="A49" s="61" t="n">
        <v>235</v>
      </c>
      <c r="B49" s="61" t="n">
        <v>2070503415</v>
      </c>
      <c r="C49" s="61" t="inlineStr">
        <is>
          <t>CALLIOPE</t>
        </is>
      </c>
      <c r="D49" s="61" t="inlineStr">
        <is>
          <t>PYJAMA STRIPE PINK</t>
        </is>
      </c>
      <c r="E49" s="61" t="n">
        <v>2</v>
      </c>
      <c r="F49" s="61" t="n"/>
      <c r="G49" s="63" t="n"/>
      <c r="H49" s="61" t="n"/>
      <c r="I49" s="61" t="inlineStr">
        <is>
          <t>SHIRT L/S</t>
        </is>
      </c>
      <c r="J49" s="64" t="inlineStr">
        <is>
          <t>WOMEN</t>
        </is>
      </c>
      <c r="K49" s="65" t="n"/>
      <c r="L49" s="65" t="inlineStr">
        <is>
          <t>XS-L</t>
        </is>
      </c>
      <c r="M49" s="65" t="inlineStr">
        <is>
          <t>-</t>
        </is>
      </c>
      <c r="N49" s="65" t="inlineStr">
        <is>
          <t>-</t>
        </is>
      </c>
      <c r="O49" s="66" t="inlineStr">
        <is>
          <t>REPUBLIC OF MOLDOVA</t>
        </is>
      </c>
      <c r="P49" s="67" t="inlineStr">
        <is>
          <t>BLANKET BAY</t>
        </is>
      </c>
      <c r="Q49" s="67" t="inlineStr">
        <is>
          <t>EXTRAVIE SRL</t>
        </is>
      </c>
      <c r="R49" s="67" t="inlineStr">
        <is>
          <t>TBC</t>
        </is>
      </c>
      <c r="S49" s="67" t="inlineStr">
        <is>
          <t>TBC</t>
        </is>
      </c>
      <c r="T49" s="65" t="inlineStr">
        <is>
          <t xml:space="preserve">HEMP FORTEX </t>
        </is>
      </c>
      <c r="U49" s="65" t="inlineStr">
        <is>
          <t>OG108C118B-OG108C118H</t>
        </is>
      </c>
      <c r="V49" s="65" t="n"/>
      <c r="W49" s="65" t="inlineStr">
        <is>
          <t>100% Sustainable fabric</t>
        </is>
      </c>
      <c r="X49" s="65" t="inlineStr">
        <is>
          <t>100% Organic cotton</t>
        </is>
      </c>
      <c r="Y49" s="65" t="inlineStr">
        <is>
          <t>2.3oz</t>
        </is>
      </c>
      <c r="Z49" s="71" t="n">
        <v>9</v>
      </c>
      <c r="AA49" s="71" t="n"/>
      <c r="AB49" s="72" t="inlineStr">
        <is>
          <t>S</t>
        </is>
      </c>
      <c r="AC49" s="82" t="inlineStr">
        <is>
          <t>Nachtkleding voor dagelijks gebruik is nog steeds een trend die zich voortzet, daarom zijn wij erg blij dat wij deze beauty in onze spring/summer collectie hebben. De Calliope is een pyjama shirt met een wijde pasvorm, een korte knoopsluiting en kraag. Aan de voorkant zit een borstzak. Aan de achterkant zit een box plooi en aan de zijkant zitten kleine splits. De kleurencombinatie van snoep geel, roze en wit die in de verticale strepen wordt gebruikt is perfect voor de zomer. Sweet as sugar!</t>
        </is>
      </c>
      <c r="AD49" s="76" t="inlineStr">
        <is>
          <t>Nightwear for day wear is still a trend that continues to flourish, and we are pleased to have this beauty in our spring/summer collection. Calliope is a pyjama shirt with a wide fit, a short button closure and collar, with one front breast pocket. It has a box pleat in the back and small slits at the sides. The combination of colours in the vertical stripes are perfect for summer - candy yellow, pink and white. Sweet as sugar!</t>
        </is>
      </c>
      <c r="AE49" s="77" t="inlineStr">
        <is>
          <t>Rinse</t>
        </is>
      </c>
      <c r="AF49" s="77" t="inlineStr">
        <is>
          <t>TBC</t>
        </is>
      </c>
      <c r="AG49" s="78" t="n"/>
      <c r="AH49" s="78" t="n"/>
      <c r="AI49" s="78" t="n"/>
      <c r="AJ49" s="78" t="n"/>
      <c r="AK49" s="78" t="n"/>
      <c r="AL49" s="78" t="n"/>
      <c r="AM49" s="78" t="n"/>
    </row>
    <row customHeight="1" ht="15.75" r="50" s="213">
      <c r="A50" s="61" t="n">
        <v>240</v>
      </c>
      <c r="B50" s="61" t="n">
        <v>2040100966</v>
      </c>
      <c r="C50" s="61" t="inlineStr">
        <is>
          <t>YUE</t>
        </is>
      </c>
      <c r="D50" s="61" t="inlineStr">
        <is>
          <t>BEIGE CHECK</t>
        </is>
      </c>
      <c r="E50" s="61" t="n">
        <v>2</v>
      </c>
      <c r="F50" s="61" t="n"/>
      <c r="G50" s="63" t="n">
        <v>43152</v>
      </c>
      <c r="H50" s="61" t="n"/>
      <c r="I50" s="61" t="inlineStr">
        <is>
          <t>SHIRT S/S</t>
        </is>
      </c>
      <c r="J50" s="64" t="inlineStr">
        <is>
          <t>WOMEN</t>
        </is>
      </c>
      <c r="K50" s="65" t="n"/>
      <c r="L50" s="65" t="inlineStr">
        <is>
          <t>XS-L</t>
        </is>
      </c>
      <c r="M50" s="65" t="inlineStr">
        <is>
          <t>-</t>
        </is>
      </c>
      <c r="N50" s="65" t="inlineStr">
        <is>
          <t>-</t>
        </is>
      </c>
      <c r="O50" s="66" t="inlineStr">
        <is>
          <t>REPUBLIC OF MOLDOVA</t>
        </is>
      </c>
      <c r="P50" s="67" t="inlineStr">
        <is>
          <t>BLANKET BAY</t>
        </is>
      </c>
      <c r="Q50" s="67" t="inlineStr">
        <is>
          <t>EXTRAVIE SRL</t>
        </is>
      </c>
      <c r="R50" s="67" t="inlineStr">
        <is>
          <t>TBC</t>
        </is>
      </c>
      <c r="S50" s="67" t="inlineStr">
        <is>
          <t>TBC</t>
        </is>
      </c>
      <c r="T50" s="65" t="inlineStr">
        <is>
          <t xml:space="preserve">HEMP FORTEX </t>
        </is>
      </c>
      <c r="U50" s="65" t="inlineStr">
        <is>
          <t>GH12225 YD-EW</t>
        </is>
      </c>
      <c r="V50" s="65" t="n"/>
      <c r="W50" s="65" t="inlineStr">
        <is>
          <t>100% Sustainable fabric</t>
        </is>
      </c>
      <c r="X50" s="65" t="inlineStr">
        <is>
          <t>86% Organic cotton, 14% hemp</t>
        </is>
      </c>
      <c r="Y50" s="65" t="inlineStr">
        <is>
          <t>3.3oz</t>
        </is>
      </c>
      <c r="Z50" s="71" t="n">
        <v>13</v>
      </c>
      <c r="AA50" s="71" t="n"/>
      <c r="AB50" s="72" t="inlineStr">
        <is>
          <t>S</t>
        </is>
      </c>
      <c r="AC50" s="82" t="inlineStr">
        <is>
          <t>De Yue is een blouse met korte mouwen, een wijde pasvorm en een recht uitgesneden zoom. De blouse heeft een knoopsluiting en een borstzak. De Yue is onderdeel van onze beige en navy kleurige check collectie. In combinatie van de Janessa short heb je een fashionable set.</t>
        </is>
      </c>
      <c r="AD50" s="151" t="inlineStr">
        <is>
          <t xml:space="preserve">Yue is a short sleeved blouse with a wide fit and straight bottom hem. It has a button closure and a front breast pocket. It belongs as part of our check program with its beige and navy pattern - great to pair with Janessa short for the fashion forward co-ord trend.
</t>
        </is>
      </c>
      <c r="AE50" s="77" t="inlineStr">
        <is>
          <t>Rinse</t>
        </is>
      </c>
      <c r="AF50" s="77" t="inlineStr">
        <is>
          <t>TBC</t>
        </is>
      </c>
      <c r="AG50" s="78" t="n"/>
      <c r="AH50" s="78" t="n"/>
      <c r="AI50" s="78" t="n"/>
      <c r="AJ50" s="78" t="n"/>
      <c r="AK50" s="78" t="n"/>
      <c r="AL50" s="78" t="n"/>
      <c r="AM50" s="78" t="n"/>
    </row>
    <row customHeight="1" ht="15.75" r="51" s="213">
      <c r="A51" s="61" t="n">
        <v>245</v>
      </c>
      <c r="B51" s="61" t="n">
        <v>2040200130</v>
      </c>
      <c r="C51" s="61" t="inlineStr">
        <is>
          <t>YUE</t>
        </is>
      </c>
      <c r="D51" s="61" t="inlineStr">
        <is>
          <t>SKY BLUE STRIPE</t>
        </is>
      </c>
      <c r="E51" s="61" t="n">
        <v>1</v>
      </c>
      <c r="F51" s="61" t="n"/>
      <c r="G51" s="63" t="n"/>
      <c r="H51" s="61" t="n"/>
      <c r="I51" s="61" t="inlineStr">
        <is>
          <t>SHIRT S/S</t>
        </is>
      </c>
      <c r="J51" s="64" t="inlineStr">
        <is>
          <t>WOMEN</t>
        </is>
      </c>
      <c r="K51" s="65" t="n"/>
      <c r="L51" s="65" t="inlineStr">
        <is>
          <t>XS-L</t>
        </is>
      </c>
      <c r="M51" s="65" t="inlineStr">
        <is>
          <t>-</t>
        </is>
      </c>
      <c r="N51" s="65" t="inlineStr">
        <is>
          <t>-</t>
        </is>
      </c>
      <c r="O51" s="66" t="inlineStr">
        <is>
          <t>REPUBLIC OF MOLDOVA</t>
        </is>
      </c>
      <c r="P51" s="67" t="inlineStr">
        <is>
          <t>BLANKET BAY</t>
        </is>
      </c>
      <c r="Q51" s="67" t="inlineStr">
        <is>
          <t>EXTRAVIE SRL</t>
        </is>
      </c>
      <c r="R51" s="67" t="inlineStr">
        <is>
          <t>TBC</t>
        </is>
      </c>
      <c r="S51" s="67" t="inlineStr">
        <is>
          <t>TBC</t>
        </is>
      </c>
      <c r="T51" s="65" t="inlineStr">
        <is>
          <t xml:space="preserve">HEMP FORTEX </t>
        </is>
      </c>
      <c r="U51" s="65" t="inlineStr">
        <is>
          <t>GH106C189C</t>
        </is>
      </c>
      <c r="V51" s="65" t="n"/>
      <c r="W51" s="65" t="inlineStr">
        <is>
          <t>100% Sustainable fabric</t>
        </is>
      </c>
      <c r="X51" s="65" t="inlineStr">
        <is>
          <t>87% Organic cotton, 13% hemp</t>
        </is>
      </c>
      <c r="Y51" s="65" t="inlineStr">
        <is>
          <t>3.4 oz</t>
        </is>
      </c>
      <c r="Z51" s="71" t="n">
        <v>3</v>
      </c>
      <c r="AA51" s="71" t="n">
        <v>10</v>
      </c>
      <c r="AB51" s="72" t="inlineStr">
        <is>
          <t>S</t>
        </is>
      </c>
      <c r="AC51" s="82" t="inlineStr">
        <is>
          <t>Nachtkleding voor dagelijks gebruik is nog steeds een trend die zich voortzet, daarom zijn wij erg blij dat wij deze beauty in onze spring/summer collectie hebben. De Yue is een losse blouse met korte mouwen en een recht uitgesneden zoom. De blouse heeft een knoopsluiting en een borstzak. De hemelsblauwe strepen geven de blouse een speelse uitstraling.</t>
        </is>
      </c>
      <c r="AD51" s="151" t="inlineStr">
        <is>
          <t xml:space="preserve">Nightwear for day wear is still a trend that continues to flourish, and we are pleased to have this beauty in our collection. Yue is a short sleeved blouse with a wide fit and straight bottom hem. It has a button closure and a front breast pocket. The fine sky blue vertical stripes give the blouse a playful and easy going feel to it.
</t>
        </is>
      </c>
      <c r="AE51" s="77" t="inlineStr">
        <is>
          <t>Rinse</t>
        </is>
      </c>
      <c r="AF51" s="77" t="inlineStr">
        <is>
          <t>TBC</t>
        </is>
      </c>
      <c r="AG51" s="78" t="n"/>
      <c r="AH51" s="78" t="n"/>
      <c r="AI51" s="78" t="n"/>
      <c r="AJ51" s="78" t="n"/>
      <c r="AK51" s="78" t="n"/>
      <c r="AL51" s="78" t="n"/>
      <c r="AM51" s="78" t="n"/>
    </row>
    <row customHeight="1" ht="15.75" r="52" s="213">
      <c r="A52" s="61" t="n">
        <v>250</v>
      </c>
      <c r="B52" s="61" t="n">
        <v>2040100967</v>
      </c>
      <c r="C52" s="61" t="inlineStr">
        <is>
          <t>TALIESIN</t>
        </is>
      </c>
      <c r="D52" s="61" t="inlineStr">
        <is>
          <t>SKY BLUE STRIPE</t>
        </is>
      </c>
      <c r="E52" s="61" t="n">
        <v>1</v>
      </c>
      <c r="F52" s="61" t="n"/>
      <c r="G52" s="63" t="n"/>
      <c r="H52" s="61" t="n"/>
      <c r="I52" s="61" t="inlineStr">
        <is>
          <t>SHIRT S/S</t>
        </is>
      </c>
      <c r="J52" s="64" t="inlineStr">
        <is>
          <t>WOMEN</t>
        </is>
      </c>
      <c r="K52" s="65" t="n"/>
      <c r="L52" s="65" t="inlineStr">
        <is>
          <t>XS-L</t>
        </is>
      </c>
      <c r="M52" s="65" t="inlineStr">
        <is>
          <t>-</t>
        </is>
      </c>
      <c r="N52" s="65" t="inlineStr">
        <is>
          <t>-</t>
        </is>
      </c>
      <c r="O52" s="66" t="inlineStr">
        <is>
          <t>REPUBLIC OF MOLDOVA</t>
        </is>
      </c>
      <c r="P52" s="67" t="inlineStr">
        <is>
          <t>BLANKET BAY</t>
        </is>
      </c>
      <c r="Q52" s="67" t="inlineStr">
        <is>
          <t>EXTRAVIE SRL</t>
        </is>
      </c>
      <c r="R52" s="67" t="inlineStr">
        <is>
          <t>TBC</t>
        </is>
      </c>
      <c r="S52" s="67" t="inlineStr">
        <is>
          <t>TBC</t>
        </is>
      </c>
      <c r="T52" s="65" t="inlineStr">
        <is>
          <t xml:space="preserve">HEMP FORTEX </t>
        </is>
      </c>
      <c r="U52" s="65" t="inlineStr">
        <is>
          <t>GH106C189C</t>
        </is>
      </c>
      <c r="V52" s="65" t="n"/>
      <c r="W52" s="65" t="inlineStr">
        <is>
          <t>100% Sustainable fabric</t>
        </is>
      </c>
      <c r="X52" s="65" t="inlineStr">
        <is>
          <t>87% Organic cotton, 13% hemp</t>
        </is>
      </c>
      <c r="Y52" s="65" t="inlineStr">
        <is>
          <t>3.4 oz</t>
        </is>
      </c>
      <c r="Z52" s="71" t="n">
        <v>13</v>
      </c>
      <c r="AA52" s="71" t="n"/>
      <c r="AB52" s="72" t="inlineStr">
        <is>
          <t>S</t>
        </is>
      </c>
      <c r="AC52" s="82" t="inlineStr">
        <is>
          <t>De Talesin is de perfecte A-line blouse om te combineren met een jeans. Als je dit draagt bent je zeker van het feit dat je een geweldige outfit aan hebt! De gepofte mouwen zijn de eyecatcher van de blouse. Daarnaast zitten er ook nog twee splits in de blouse. De strakke halslijn heeft een kleine split in de achterkant, hier sluit hij met een klein knoopje.</t>
        </is>
      </c>
      <c r="AD52" s="76" t="inlineStr">
        <is>
          <t>Talesin is the perfect A-line blouse to pair with some jeans and be confident that you're wearing a great outfit! The sleeves are the defining feature - they are puffed with a narrower cuff. There are slits in the sleeves also. It has a clean neckline and has a small slit detail at the back, which is closed with a small button and loop.</t>
        </is>
      </c>
      <c r="AE52" s="77" t="inlineStr">
        <is>
          <t>Rinse</t>
        </is>
      </c>
      <c r="AF52" s="77" t="inlineStr">
        <is>
          <t>TBC</t>
        </is>
      </c>
      <c r="AG52" s="78" t="n"/>
      <c r="AH52" s="78" t="n"/>
      <c r="AI52" s="78" t="n"/>
      <c r="AJ52" s="78" t="n"/>
      <c r="AK52" s="78" t="n"/>
      <c r="AL52" s="78" t="n"/>
      <c r="AM52" s="78" t="n"/>
    </row>
    <row customHeight="1" ht="15.75" r="53" s="213">
      <c r="A53" s="61" t="n">
        <v>255</v>
      </c>
      <c r="B53" s="61" t="n">
        <v>2040100968</v>
      </c>
      <c r="C53" s="61" t="inlineStr">
        <is>
          <t>OZMA</t>
        </is>
      </c>
      <c r="D53" s="61" t="inlineStr">
        <is>
          <t>LIPSTICK RED</t>
        </is>
      </c>
      <c r="E53" s="61" t="n">
        <v>1</v>
      </c>
      <c r="F53" s="61" t="n"/>
      <c r="G53" s="63" t="n"/>
      <c r="H53" s="61" t="n"/>
      <c r="I53" s="61" t="inlineStr">
        <is>
          <t>PANTS</t>
        </is>
      </c>
      <c r="J53" s="64" t="inlineStr">
        <is>
          <t>WOMEN</t>
        </is>
      </c>
      <c r="K53" s="65" t="n"/>
      <c r="L53" s="65" t="inlineStr">
        <is>
          <t>24-32</t>
        </is>
      </c>
      <c r="M53" s="65" t="inlineStr">
        <is>
          <t xml:space="preserve">ONE INSEAM </t>
        </is>
      </c>
      <c r="N53" s="65" t="inlineStr">
        <is>
          <t>-</t>
        </is>
      </c>
      <c r="O53" s="66" t="inlineStr">
        <is>
          <t>REPUBLIC OF MOLDOVA</t>
        </is>
      </c>
      <c r="P53" s="67" t="inlineStr">
        <is>
          <t>BLANKET BAY</t>
        </is>
      </c>
      <c r="Q53" s="67" t="inlineStr">
        <is>
          <t>EXTRAVIE SRL</t>
        </is>
      </c>
      <c r="R53" s="67" t="inlineStr">
        <is>
          <t>TBC</t>
        </is>
      </c>
      <c r="S53" s="67" t="inlineStr">
        <is>
          <t>TBC</t>
        </is>
      </c>
      <c r="T53" s="65" t="inlineStr">
        <is>
          <t>TEXTIL SANTANDERINA</t>
        </is>
      </c>
      <c r="U53" s="65" t="n">
        <v>6486</v>
      </c>
      <c r="V53" s="65" t="n"/>
      <c r="W53" s="65" t="inlineStr">
        <is>
          <t>100% Sustainable fabric</t>
        </is>
      </c>
      <c r="X53" s="65" t="inlineStr">
        <is>
          <t>100% Organic cotton</t>
        </is>
      </c>
      <c r="Y53" s="65" t="inlineStr">
        <is>
          <t>350g</t>
        </is>
      </c>
      <c r="Z53" s="71" t="n">
        <v>13</v>
      </c>
      <c r="AA53" s="71" t="n"/>
      <c r="AB53" s="72" t="n">
        <v>27</v>
      </c>
      <c r="AC53" s="82" t="inlineStr">
        <is>
          <t>Voel je lekker vrouwelijk in deze beauty! De Ozma is een high waisted broek met een oversized pasvorm. De broek hoort nauw in de taille te zitten en hij sluit met knopen die aan de zijkant zitten. De steekzakken die aan de voorkant zitten, functioneren ook als riemlusjes. Dit zorgt voor een paperbag look. Er zitten twee coupenaden aan de achterkant die voor meer model zorgen. De erop gestikte riemlussen en hammerpocket aan de zijkant voegen net wat meer detail toe aan de broek. Fashionable en praktisch!</t>
        </is>
      </c>
      <c r="AD53" s="76" t="inlineStr">
        <is>
          <t>Feel like a lady in these beauties! Ozma is a high waisted trouser with an oversized fit. They are intended to have a snug fit on the waist. They close with buttons at the side. There is a belt that uses the front pockets as beltloops - which creates a paperbag look. There are two darts in the pack for shape. Additional details are the patch beltloop and a hammerpocket on the side. Fashionable, and practical!</t>
        </is>
      </c>
      <c r="AE53" s="77" t="inlineStr">
        <is>
          <t>Rinse</t>
        </is>
      </c>
      <c r="AF53" s="77" t="n"/>
      <c r="AG53" s="78" t="n"/>
      <c r="AH53" s="78" t="n"/>
      <c r="AI53" s="78" t="n"/>
      <c r="AJ53" s="78" t="n"/>
      <c r="AK53" s="78" t="n"/>
      <c r="AL53" s="78" t="n"/>
      <c r="AM53" s="78" t="n"/>
    </row>
    <row customHeight="1" ht="15.75" r="54" s="213">
      <c r="A54" s="61" t="n">
        <v>256</v>
      </c>
      <c r="B54" s="61" t="n">
        <v>2040100969</v>
      </c>
      <c r="C54" s="61" t="inlineStr">
        <is>
          <t>EOWYN</t>
        </is>
      </c>
      <c r="D54" s="61" t="inlineStr">
        <is>
          <t>PYJAMA STRIPE PINK</t>
        </is>
      </c>
      <c r="E54" s="61" t="n">
        <v>2</v>
      </c>
      <c r="F54" s="61" t="n"/>
      <c r="G54" s="63" t="n"/>
      <c r="H54" s="61" t="n"/>
      <c r="I54" s="61" t="inlineStr">
        <is>
          <t>PANTS</t>
        </is>
      </c>
      <c r="J54" s="64" t="inlineStr">
        <is>
          <t>WOMEN</t>
        </is>
      </c>
      <c r="K54" s="65" t="n"/>
      <c r="L54" s="65" t="inlineStr">
        <is>
          <t>24-32</t>
        </is>
      </c>
      <c r="M54" s="65" t="inlineStr">
        <is>
          <t xml:space="preserve">ONE INSEAM </t>
        </is>
      </c>
      <c r="N54" s="65" t="inlineStr">
        <is>
          <t>-</t>
        </is>
      </c>
      <c r="O54" s="66" t="inlineStr">
        <is>
          <t>REPUBLIC OF MOLDOVA</t>
        </is>
      </c>
      <c r="P54" s="67" t="inlineStr">
        <is>
          <t>BLANKET BAY</t>
        </is>
      </c>
      <c r="Q54" s="67" t="inlineStr">
        <is>
          <t>EXTRAVIE SRL</t>
        </is>
      </c>
      <c r="R54" s="67" t="inlineStr">
        <is>
          <t>TBC</t>
        </is>
      </c>
      <c r="S54" s="67" t="inlineStr">
        <is>
          <t>TBC</t>
        </is>
      </c>
      <c r="T54" s="65" t="inlineStr">
        <is>
          <t xml:space="preserve">HEMP FORTEX </t>
        </is>
      </c>
      <c r="U54" s="65" t="inlineStr">
        <is>
          <t>OG108C118B-OG108C118H</t>
        </is>
      </c>
      <c r="V54" s="65" t="n"/>
      <c r="W54" s="65" t="inlineStr">
        <is>
          <t>100% Sustainable fabric</t>
        </is>
      </c>
      <c r="X54" s="65" t="inlineStr">
        <is>
          <t>100% Organic cotton</t>
        </is>
      </c>
      <c r="Y54" s="65" t="inlineStr">
        <is>
          <t>2.3oz</t>
        </is>
      </c>
      <c r="Z54" s="71" t="n">
        <v>13</v>
      </c>
      <c r="AA54" s="71" t="n"/>
      <c r="AB54" s="72" t="n">
        <v>27</v>
      </c>
      <c r="AC54" s="82" t="inlineStr">
        <is>
          <t>Nachtkleding voor alledaags gebruik is nog steeds een trend die wordt voortgezet. Wij zijn daarom erg blij dat we deze beauty in onze spring/summer collectie hebben. De Eowyn is een broek met wijde pijpen, die op de heupen zit en een relaxte pasvorm heeft. Er zitten twee plooien aan de voorkant en twee coupenaden aan de achterkant van de broek. Deze geven extra vorm aan het model. De benen zijn afgewerkt met een brede zoom. De kleurencombinatie van snoep geel, roze en wit die wordt toegepast in de verticale strepen, is perfect voor de zomer. Sweet as sugar!</t>
        </is>
      </c>
      <c r="AD54" s="76" t="inlineStr">
        <is>
          <t>Nightwear for day wear is still a trend that continues to flourish, and we are pleased to have this beauty in our spring/summer collection. Eowyn are a wide leg pair of pants that sit on the hips and have a relaxed fit. They have two pleats in the front and two darts at the back for shape. The legs are finished with a wide hem. The combination of colours in the vertical stripes are perfect for summer - candy yellow, pink and white. Sweet as sugar!</t>
        </is>
      </c>
      <c r="AE54" s="77" t="inlineStr">
        <is>
          <t>Rinse</t>
        </is>
      </c>
      <c r="AF54" s="77" t="n"/>
      <c r="AG54" s="78" t="n"/>
      <c r="AH54" s="78" t="n"/>
      <c r="AI54" s="78" t="n"/>
      <c r="AJ54" s="78" t="n"/>
      <c r="AK54" s="78" t="n"/>
      <c r="AL54" s="78" t="n"/>
      <c r="AM54" s="78" t="n"/>
    </row>
    <row customHeight="1" ht="15.75" r="55" s="213">
      <c r="A55" s="61" t="n">
        <v>260</v>
      </c>
      <c r="B55" s="61" t="n">
        <v>2010500274</v>
      </c>
      <c r="C55" s="61" t="inlineStr">
        <is>
          <t xml:space="preserve">JANESSA </t>
        </is>
      </c>
      <c r="D55" s="61" t="inlineStr">
        <is>
          <t>BEIGE CHECK</t>
        </is>
      </c>
      <c r="E55" s="61" t="n">
        <v>2</v>
      </c>
      <c r="F55" s="61" t="n"/>
      <c r="G55" s="63" t="n"/>
      <c r="H55" s="61" t="n"/>
      <c r="I55" s="61" t="inlineStr">
        <is>
          <t>SHORTS</t>
        </is>
      </c>
      <c r="J55" s="64" t="inlineStr">
        <is>
          <t>WOMEN</t>
        </is>
      </c>
      <c r="K55" s="65" t="n"/>
      <c r="L55" s="65" t="inlineStr">
        <is>
          <t>24-32</t>
        </is>
      </c>
      <c r="M55" s="65" t="inlineStr">
        <is>
          <t xml:space="preserve">ONE INSEAM </t>
        </is>
      </c>
      <c r="N55" s="65" t="inlineStr">
        <is>
          <t>-</t>
        </is>
      </c>
      <c r="O55" s="66" t="inlineStr">
        <is>
          <t>REPUBLIC OF MOLDOVA</t>
        </is>
      </c>
      <c r="P55" s="67" t="inlineStr">
        <is>
          <t>BLANKET BAY</t>
        </is>
      </c>
      <c r="Q55" s="67" t="inlineStr">
        <is>
          <t>EXTRAVIE SRL</t>
        </is>
      </c>
      <c r="R55" s="67" t="inlineStr">
        <is>
          <t>TBC</t>
        </is>
      </c>
      <c r="S55" s="67" t="inlineStr">
        <is>
          <t>TBC</t>
        </is>
      </c>
      <c r="T55" s="65" t="inlineStr">
        <is>
          <t xml:space="preserve">HEMP FORTEX </t>
        </is>
      </c>
      <c r="U55" s="65" t="inlineStr">
        <is>
          <t>GH12225 YD-EW</t>
        </is>
      </c>
      <c r="V55" s="65" t="n"/>
      <c r="W55" s="65" t="inlineStr">
        <is>
          <t>100% Sustainable fabric</t>
        </is>
      </c>
      <c r="X55" s="65" t="inlineStr">
        <is>
          <t>86% Organic cotton, 14% hemp</t>
        </is>
      </c>
      <c r="Y55" s="65" t="inlineStr">
        <is>
          <t>3.3oz</t>
        </is>
      </c>
      <c r="Z55" s="71" t="n">
        <v>13</v>
      </c>
      <c r="AA55" s="71" t="n"/>
      <c r="AB55" s="72" t="n">
        <v>27</v>
      </c>
      <c r="AC55" s="82" t="inlineStr">
        <is>
          <t>Een zomergarderobe is niet compleet zonder een goed paar shorts. De Janessa kan voor een relaxte look op de heupen en voor een paperbag look in de taille gedragen worden. De tailleband kan door middel van trekkoordjes naar persoonlijke voorkeur worden aangepast. De short heeft een losse en relaxte pasvorm en aan de zijkanten zitten verborgen zakken. Dit short is onderdeel van onze geruite collectie. De kleurencombinatie van de beige en navy kleurige ruiten, kan perfect als set gecombineerd worden met de Yue blouse.</t>
        </is>
      </c>
      <c r="AD55" s="76" t="inlineStr">
        <is>
          <t>A summer wadrobe isn't complete without a good pair of shorts. Janessa can be worn on the hips for a relaxed look, or on the waist like paperbag shorts which can be adjusted with a drawstring. The fit is wide and relaxed. They have hidden side seam pockets at the side. It belongs as part of our check program with its beige and navy pattern - great to pair with the Yue blouse for a fashion forward co-ord.</t>
        </is>
      </c>
      <c r="AE55" s="77" t="inlineStr">
        <is>
          <t>Rinse</t>
        </is>
      </c>
      <c r="AF55" s="77" t="n"/>
      <c r="AG55" s="78" t="n"/>
      <c r="AH55" s="78" t="n"/>
      <c r="AI55" s="78" t="n"/>
      <c r="AJ55" s="78" t="n"/>
      <c r="AK55" s="78" t="n"/>
      <c r="AL55" s="78" t="n"/>
      <c r="AM55" s="78" t="n"/>
    </row>
    <row customHeight="1" ht="15.75" r="56" s="213">
      <c r="A56" s="61" t="n">
        <v>265</v>
      </c>
      <c r="B56" s="61" t="n">
        <v>2010401721</v>
      </c>
      <c r="C56" s="61" t="inlineStr">
        <is>
          <t xml:space="preserve">ODETTE </t>
        </is>
      </c>
      <c r="D56" s="61" t="inlineStr">
        <is>
          <t>SKY BLUE STRIPE</t>
        </is>
      </c>
      <c r="E56" s="61" t="n">
        <v>1</v>
      </c>
      <c r="F56" s="61" t="n"/>
      <c r="G56" s="63" t="n"/>
      <c r="H56" s="61" t="n"/>
      <c r="I56" s="61" t="inlineStr">
        <is>
          <t>SKIRT</t>
        </is>
      </c>
      <c r="J56" s="64" t="inlineStr">
        <is>
          <t>WOMEN</t>
        </is>
      </c>
      <c r="K56" s="65" t="n"/>
      <c r="L56" s="65" t="inlineStr">
        <is>
          <t>XS-L</t>
        </is>
      </c>
      <c r="M56" s="65" t="inlineStr">
        <is>
          <t>-</t>
        </is>
      </c>
      <c r="N56" s="65" t="inlineStr">
        <is>
          <t>-</t>
        </is>
      </c>
      <c r="O56" s="66" t="inlineStr">
        <is>
          <t>REPUBLIC OF MOLDOVA</t>
        </is>
      </c>
      <c r="P56" s="67" t="inlineStr">
        <is>
          <t>BLANKET BAY</t>
        </is>
      </c>
      <c r="Q56" s="67" t="inlineStr">
        <is>
          <t>EXTRAVIE SRL</t>
        </is>
      </c>
      <c r="R56" s="67" t="inlineStr">
        <is>
          <t>TBC</t>
        </is>
      </c>
      <c r="S56" s="67" t="inlineStr">
        <is>
          <t>TBC</t>
        </is>
      </c>
      <c r="T56" s="65" t="inlineStr">
        <is>
          <t xml:space="preserve">HEMP FORTEX </t>
        </is>
      </c>
      <c r="U56" s="65" t="inlineStr">
        <is>
          <t>GH106C189C</t>
        </is>
      </c>
      <c r="V56" s="65" t="n"/>
      <c r="W56" s="65" t="inlineStr">
        <is>
          <t>100% Sustainable fabric</t>
        </is>
      </c>
      <c r="X56" s="65" t="inlineStr">
        <is>
          <t>87% Organic cotton, 13% hemp</t>
        </is>
      </c>
      <c r="Y56" s="65" t="inlineStr">
        <is>
          <t>3.4 oz</t>
        </is>
      </c>
      <c r="Z56" s="71" t="n">
        <v>3</v>
      </c>
      <c r="AA56" s="71" t="n"/>
      <c r="AB56" s="72" t="inlineStr">
        <is>
          <t>S</t>
        </is>
      </c>
      <c r="AC56" s="82" t="inlineStr">
        <is>
          <t>Door de asymetische vorm en grote vollants, die de rok een romantische look geven, een perfecte zomer rok. De hemelsblauwe dunne strepen voegen wat speels toe. De rok heeft een verborgen rits in de zijnaad.</t>
        </is>
      </c>
      <c r="AD56" s="76" t="inlineStr">
        <is>
          <t>A perfect summer skirt - its asymmetric shape and big volant at the bottom give it a romantic feel, while the sky blue thin stripes add a certain playfulness. The skirt has a hidden zipper in the sideseam.</t>
        </is>
      </c>
      <c r="AE56" s="77" t="inlineStr">
        <is>
          <t>Rinse</t>
        </is>
      </c>
      <c r="AF56" s="77" t="n"/>
      <c r="AG56" s="78" t="n"/>
      <c r="AH56" s="78" t="n"/>
      <c r="AI56" s="78" t="n"/>
      <c r="AJ56" s="78" t="n"/>
      <c r="AK56" s="78" t="n"/>
      <c r="AL56" s="78" t="n"/>
      <c r="AM56" s="78" t="n"/>
    </row>
    <row customHeight="1" ht="15.75" r="57" s="213">
      <c r="A57" s="61" t="n">
        <v>270</v>
      </c>
      <c r="B57" s="61" t="n">
        <v>2010103133</v>
      </c>
      <c r="C57" s="61" t="inlineStr">
        <is>
          <t>FALLON</t>
        </is>
      </c>
      <c r="D57" s="61" t="inlineStr">
        <is>
          <t>DARK HEMP RINSE</t>
        </is>
      </c>
      <c r="E57" s="61" t="n">
        <v>2</v>
      </c>
      <c r="F57" s="61" t="n"/>
      <c r="G57" s="63" t="n"/>
      <c r="H57" s="61" t="n"/>
      <c r="I57" s="61" t="inlineStr">
        <is>
          <t>PANTS</t>
        </is>
      </c>
      <c r="J57" s="64" t="inlineStr">
        <is>
          <t>WOMEN</t>
        </is>
      </c>
      <c r="K57" s="65" t="n"/>
      <c r="L57" s="65" t="inlineStr">
        <is>
          <t>24-32</t>
        </is>
      </c>
      <c r="M57" s="65" t="inlineStr">
        <is>
          <t>30-32-34</t>
        </is>
      </c>
      <c r="N57" s="65" t="inlineStr">
        <is>
          <t>-</t>
        </is>
      </c>
      <c r="O57" s="66" t="inlineStr">
        <is>
          <t>TUNISIA</t>
        </is>
      </c>
      <c r="P57" s="67" t="inlineStr">
        <is>
          <t>ARTLAB</t>
        </is>
      </c>
      <c r="Q57" s="67" t="inlineStr">
        <is>
          <t>ARTLAB</t>
        </is>
      </c>
      <c r="R57" s="67" t="inlineStr">
        <is>
          <t>INTERWASHING</t>
        </is>
      </c>
      <c r="S57" s="67" t="inlineStr">
        <is>
          <t>TN</t>
        </is>
      </c>
      <c r="T57" s="65" t="inlineStr">
        <is>
          <t>HEMP FORTEX</t>
        </is>
      </c>
      <c r="U57" s="65" t="inlineStr">
        <is>
          <t>HG72B292A</t>
        </is>
      </c>
      <c r="V57" s="65" t="n"/>
      <c r="W57" s="65" t="inlineStr">
        <is>
          <t>100% Sustainable fabric</t>
        </is>
      </c>
      <c r="X57" s="65" t="inlineStr">
        <is>
          <t>55% Hemp, 45% organic cotton</t>
        </is>
      </c>
      <c r="Y57" s="65" t="inlineStr">
        <is>
          <t>9.2 oz</t>
        </is>
      </c>
      <c r="Z57" s="71" t="n">
        <v>13</v>
      </c>
      <c r="AA57" s="71" t="n"/>
      <c r="AB57" s="72" t="inlineStr">
        <is>
          <t>27X34</t>
        </is>
      </c>
      <c r="AC57" s="82" t="inlineStr">
        <is>
          <t>De Fallon is een perfecte combinatie van stijl en comfort. Een matrozen broek met een high waist en een wijde pijp. In de taille zit hij nauwsluitend, waardoor hij voordat hij uitloopt in een wijde pijp, de vrouwelijke vormen accentueert. De broek sluit door middel van knopen. Er zijn twee voor- en achterzakken. De geperste naad en coupenaden voegen meer model toe aan de broek.</t>
        </is>
      </c>
      <c r="AD57" s="76" t="inlineStr">
        <is>
          <t>Fallon combines style and comfort perfectly. A sailor style pant; Fallon is a high waisted, wide leg pant. The fit around the waist is snug,  accentuating a feminine shape, before falling into a wide leg. The pants close with buttons. There are two front and two back pockets. There are pressed seams and darts to create structure.</t>
        </is>
      </c>
      <c r="AE57" s="77" t="inlineStr">
        <is>
          <t>Rinse</t>
        </is>
      </c>
      <c r="AF57" s="77" t="n"/>
      <c r="AG57" s="78" t="n"/>
      <c r="AH57" s="78" t="n"/>
      <c r="AI57" s="78" t="n"/>
      <c r="AJ57" s="78" t="n"/>
      <c r="AK57" s="78" t="n"/>
      <c r="AL57" s="78" t="n"/>
      <c r="AM57" s="78" t="n"/>
    </row>
    <row customHeight="1" ht="15.75" r="58" s="213">
      <c r="A58" s="61" t="n">
        <v>275</v>
      </c>
      <c r="B58" s="61" t="n">
        <v>2010103134</v>
      </c>
      <c r="C58" s="61" t="inlineStr">
        <is>
          <t>ELSA SNAP</t>
        </is>
      </c>
      <c r="D58" s="61" t="inlineStr">
        <is>
          <t>MID INDIGO MARBLE</t>
        </is>
      </c>
      <c r="E58" s="61" t="n">
        <v>2</v>
      </c>
      <c r="F58" s="61" t="n"/>
      <c r="G58" s="63" t="n"/>
      <c r="H58" s="61" t="n"/>
      <c r="I58" s="61" t="inlineStr">
        <is>
          <t>PANTS</t>
        </is>
      </c>
      <c r="J58" s="64" t="inlineStr">
        <is>
          <t>WOMEN</t>
        </is>
      </c>
      <c r="K58" s="65" t="n"/>
      <c r="L58" s="65" t="inlineStr">
        <is>
          <t>24-32</t>
        </is>
      </c>
      <c r="M58" s="65" t="inlineStr">
        <is>
          <t>30-32-34</t>
        </is>
      </c>
      <c r="N58" s="65" t="inlineStr">
        <is>
          <t>-</t>
        </is>
      </c>
      <c r="O58" s="66" t="inlineStr">
        <is>
          <t>TUNISIA</t>
        </is>
      </c>
      <c r="P58" s="67" t="inlineStr">
        <is>
          <t>ARTLAB</t>
        </is>
      </c>
      <c r="Q58" s="67" t="inlineStr">
        <is>
          <t>ARTLAB</t>
        </is>
      </c>
      <c r="R58" s="67" t="inlineStr">
        <is>
          <t>INTERWASHING</t>
        </is>
      </c>
      <c r="S58" s="67" t="inlineStr">
        <is>
          <t>TN</t>
        </is>
      </c>
      <c r="T58" s="65" t="inlineStr">
        <is>
          <t>CALIK</t>
        </is>
      </c>
      <c r="U58" s="65" t="inlineStr">
        <is>
          <t>71061D RONAN NESTA BLUE ORGANIC RECYCLE</t>
        </is>
      </c>
      <c r="V58" s="65" t="inlineStr">
        <is>
          <t>70836D RONAN NESTA BLUE</t>
        </is>
      </c>
      <c r="W58" s="65" t="inlineStr">
        <is>
          <t>100% Sustainable fabric</t>
        </is>
      </c>
      <c r="X58" s="65" t="inlineStr">
        <is>
          <t>80% Organic cotton, 20% tencel lyocell</t>
        </is>
      </c>
      <c r="Y58" s="65" t="inlineStr">
        <is>
          <t>9 oz</t>
        </is>
      </c>
      <c r="Z58" s="71" t="n">
        <v>13</v>
      </c>
      <c r="AA58" s="71" t="n"/>
      <c r="AB58" s="72" t="inlineStr">
        <is>
          <t>27X34</t>
        </is>
      </c>
      <c r="AC58" s="82" t="inlineStr">
        <is>
          <t>De Elsa is een perfecte combinatie van stijl en comfort. De broek heeft een high waist en zit hier nauwsluitend. Vanuit daar loopt hij uit in een hele wijde pijp. Aan de zijkanten van de pijpen zitten splits die door middel van donkerzilveren drukknopen dicht kunnen. De broek sluit met een knoop en een haakje. De mid indigo marble kleur is een lichte en frisse kleur met een vintage vibe. Perfect voor de zomer.</t>
        </is>
      </c>
      <c r="AD58" s="76" t="inlineStr">
        <is>
          <t>Elsa combines style and comfort perfectly. A high waisted pant, Elsa is intended to sit snugly on the waist and then flares out into a very wide leg. On the legs side, there are slits that are closed with dark silver snap buttons. They close with a button and hook on the waist. The mid indigo marble is light and fresh for summer, with a vintage feel to it.</t>
        </is>
      </c>
      <c r="AE58" s="77" t="inlineStr">
        <is>
          <t>TBC</t>
        </is>
      </c>
      <c r="AF58" s="77" t="n"/>
      <c r="AG58" s="78" t="n"/>
      <c r="AH58" s="78" t="n"/>
      <c r="AI58" s="78" t="n"/>
      <c r="AJ58" s="78" t="n"/>
      <c r="AK58" s="78" t="n"/>
      <c r="AL58" s="78" t="n"/>
      <c r="AM58" s="78" t="n"/>
    </row>
    <row customHeight="1" ht="15.75" r="59" s="213">
      <c r="A59" s="61" t="n">
        <v>280</v>
      </c>
      <c r="B59" s="61" t="n">
        <v>2010401722</v>
      </c>
      <c r="C59" s="61" t="inlineStr">
        <is>
          <t>TIGERLILY</t>
        </is>
      </c>
      <c r="D59" s="61" t="inlineStr">
        <is>
          <t>CAMEL</t>
        </is>
      </c>
      <c r="E59" s="61" t="n">
        <v>1</v>
      </c>
      <c r="F59" s="61" t="n"/>
      <c r="G59" s="63" t="n"/>
      <c r="H59" s="61" t="n"/>
      <c r="I59" s="61" t="inlineStr">
        <is>
          <t>SKIRT</t>
        </is>
      </c>
      <c r="J59" s="64" t="inlineStr">
        <is>
          <t>WOMEN</t>
        </is>
      </c>
      <c r="K59" s="65" t="n"/>
      <c r="L59" s="65" t="inlineStr">
        <is>
          <t>XS-L</t>
        </is>
      </c>
      <c r="M59" s="65" t="inlineStr">
        <is>
          <t>-</t>
        </is>
      </c>
      <c r="N59" s="65" t="inlineStr">
        <is>
          <t>-</t>
        </is>
      </c>
      <c r="O59" s="66" t="inlineStr">
        <is>
          <t>REPUBLIC OF MOLDOVA</t>
        </is>
      </c>
      <c r="P59" s="67" t="inlineStr">
        <is>
          <t>BLANKET BAY</t>
        </is>
      </c>
      <c r="Q59" s="67" t="inlineStr">
        <is>
          <t>EXTRAVIE SRL</t>
        </is>
      </c>
      <c r="R59" s="67" t="inlineStr">
        <is>
          <t>TBC</t>
        </is>
      </c>
      <c r="S59" s="67" t="inlineStr">
        <is>
          <t>TBC</t>
        </is>
      </c>
      <c r="T59" s="65" t="inlineStr">
        <is>
          <t>TEXTIL SANTANDERINA</t>
        </is>
      </c>
      <c r="U59" s="65" t="n">
        <v>40129</v>
      </c>
      <c r="V59" s="65" t="n"/>
      <c r="W59" s="65" t="inlineStr">
        <is>
          <t>50% Sustainable fabric</t>
        </is>
      </c>
      <c r="X59" s="65" t="inlineStr">
        <is>
          <t>50% Organic cotton, 48% cotton, 2% elastane</t>
        </is>
      </c>
      <c r="Y59" s="65" t="inlineStr">
        <is>
          <t>255g</t>
        </is>
      </c>
      <c r="Z59" s="71" t="n">
        <v>13</v>
      </c>
      <c r="AA59" s="71" t="n"/>
      <c r="AB59" s="72" t="inlineStr">
        <is>
          <t>S</t>
        </is>
      </c>
      <c r="AC59" s="82" t="inlineStr">
        <is>
          <t>Warmer weer betekend dunnere kleren. De Tigerlilly is een A-line rok, die op de heupen hoort te zitten en tot onder de knie komt. Er zit extra stof om de heupen, die als riem gebruikt kan worden. De rok heeft een verborgen rits en twee zakken aan de zijkant. De rok is makkelijk te combineren met een basic T-shirt en een paar sandalen.</t>
        </is>
      </c>
      <c r="AD59" s="76" t="inlineStr">
        <is>
          <t>Warmer weather means lighter clothing. Tigerlilly is an A-line fit skirt that is intended to sit on the hips and comes to below the knee. Around the waist, there is material that can be fashioned into a belt and adjusted as desired. There is a hidden zipper and two discreet side pockets. Easy to pair with a basic tee and a pair of sandals for effortless cool.</t>
        </is>
      </c>
      <c r="AE59" s="77" t="inlineStr">
        <is>
          <t>Rinse</t>
        </is>
      </c>
      <c r="AF59" s="77" t="n"/>
      <c r="AG59" s="78" t="n"/>
      <c r="AH59" s="78" t="n"/>
      <c r="AI59" s="78" t="n"/>
      <c r="AJ59" s="78" t="n"/>
      <c r="AK59" s="78" t="n"/>
      <c r="AL59" s="78" t="n"/>
      <c r="AM59" s="78" t="n"/>
    </row>
    <row customHeight="1" ht="15.75" r="60" s="213">
      <c r="A60" s="61" t="n">
        <v>285</v>
      </c>
      <c r="B60" s="61" t="n">
        <v>2010600357</v>
      </c>
      <c r="C60" s="61" t="inlineStr">
        <is>
          <t>INDULF</t>
        </is>
      </c>
      <c r="D60" s="61" t="inlineStr">
        <is>
          <t xml:space="preserve">INDIGO CHECK </t>
        </is>
      </c>
      <c r="E60" s="61" t="n">
        <v>1</v>
      </c>
      <c r="F60" s="61" t="n"/>
      <c r="G60" s="63" t="n"/>
      <c r="H60" s="61" t="n"/>
      <c r="I60" s="61" t="inlineStr">
        <is>
          <t>JACKET</t>
        </is>
      </c>
      <c r="J60" s="64" t="inlineStr">
        <is>
          <t>MEN</t>
        </is>
      </c>
      <c r="K60" s="65" t="n"/>
      <c r="L60" s="65" t="inlineStr">
        <is>
          <t>XS-XXL</t>
        </is>
      </c>
      <c r="M60" s="65" t="inlineStr">
        <is>
          <t>-</t>
        </is>
      </c>
      <c r="N60" s="65" t="inlineStr">
        <is>
          <t>-</t>
        </is>
      </c>
      <c r="O60" s="66" t="inlineStr">
        <is>
          <t>REPUBLIC OF MOLDOVA</t>
        </is>
      </c>
      <c r="P60" s="67" t="inlineStr">
        <is>
          <t>BLANKET BAY</t>
        </is>
      </c>
      <c r="Q60" s="67" t="inlineStr">
        <is>
          <t>EXTRAVIE SRL</t>
        </is>
      </c>
      <c r="R60" s="67" t="inlineStr">
        <is>
          <t>TBC</t>
        </is>
      </c>
      <c r="S60" s="67" t="inlineStr">
        <is>
          <t>TBC</t>
        </is>
      </c>
      <c r="T60" s="65" t="inlineStr">
        <is>
          <t>HEMP FORTEX</t>
        </is>
      </c>
      <c r="U60" s="65" t="inlineStr">
        <is>
          <t>GH12225 YD - GH98C297B</t>
        </is>
      </c>
      <c r="V60" s="65" t="n"/>
      <c r="W60" s="65" t="inlineStr">
        <is>
          <t>100% Sustainable fabric</t>
        </is>
      </c>
      <c r="X60" s="65" t="inlineStr">
        <is>
          <t>86% Organic cotton, 14% hemp</t>
        </is>
      </c>
      <c r="Y60" s="65" t="inlineStr">
        <is>
          <t>3.3oz</t>
        </is>
      </c>
      <c r="Z60" s="71" t="n">
        <v>13</v>
      </c>
      <c r="AA60" s="71" t="n"/>
      <c r="AB60" s="72" t="inlineStr">
        <is>
          <t>M</t>
        </is>
      </c>
      <c r="AC60" s="82" t="inlineStr">
        <is>
          <t>Dit is een jacket dat je outfit direct naar een nieuw niveau lift. De Indulf is een lang, lichtgewicht mantel met een rechte pasvorm. De mantel heeft een verborgen knoopsluiting, met geweven taping waar surfers op staan. Aan de voorkant zitten twee zakken. De mantel is gelamineerd en de naden zijn getaped. Het blauw bruine all over check patroon zorgen voor een smart casual look.</t>
        </is>
      </c>
      <c r="AD60" s="76" t="inlineStr">
        <is>
          <t xml:space="preserve">Throw this jacket on and instantly lift your outfit. Indulf is a long, lightweight coat with a straight fit.  It has a hidden button closure with a woven tape detailing of surfers. There are two front pockets. It is laminated on the inside and is finished with tape seams. The all over check pattern combines blues and browns for a smart casual look. </t>
        </is>
      </c>
      <c r="AE60" s="77" t="inlineStr">
        <is>
          <t xml:space="preserve">No wash </t>
        </is>
      </c>
      <c r="AF60" s="77" t="n"/>
      <c r="AG60" s="78" t="n"/>
      <c r="AH60" s="78" t="n"/>
      <c r="AI60" s="78" t="n"/>
      <c r="AJ60" s="78" t="n"/>
      <c r="AK60" s="78" t="n"/>
      <c r="AL60" s="78" t="n"/>
      <c r="AM60" s="78" t="n"/>
    </row>
    <row customHeight="1" ht="15.75" r="61" s="213">
      <c r="A61" s="128" t="n">
        <v>290</v>
      </c>
      <c r="B61" s="128" t="n">
        <v>2010300197</v>
      </c>
      <c r="C61" s="128" t="inlineStr">
        <is>
          <t xml:space="preserve">ALICE BELTED SHORT </t>
        </is>
      </c>
      <c r="D61" s="128" t="inlineStr">
        <is>
          <t>SUPER LIGHT MARBLE</t>
        </is>
      </c>
      <c r="E61" s="128" t="n">
        <v>2</v>
      </c>
      <c r="F61" s="128" t="n"/>
      <c r="G61" s="129" t="n"/>
      <c r="H61" s="128" t="n"/>
      <c r="I61" s="128" t="inlineStr">
        <is>
          <t>SHORTS</t>
        </is>
      </c>
      <c r="J61" s="130" t="inlineStr">
        <is>
          <t>WOMEN</t>
        </is>
      </c>
      <c r="K61" s="131" t="n"/>
      <c r="L61" s="131" t="inlineStr">
        <is>
          <t>24-32</t>
        </is>
      </c>
      <c r="M61" s="131" t="inlineStr">
        <is>
          <t xml:space="preserve">ONE INSEAM </t>
        </is>
      </c>
      <c r="N61" s="131" t="inlineStr">
        <is>
          <t>-</t>
        </is>
      </c>
      <c r="O61" s="131" t="inlineStr">
        <is>
          <t>TUNISIA</t>
        </is>
      </c>
      <c r="P61" s="131" t="inlineStr">
        <is>
          <t>ARTLAB</t>
        </is>
      </c>
      <c r="Q61" s="131" t="inlineStr">
        <is>
          <t>ARTLAB</t>
        </is>
      </c>
      <c r="R61" s="131" t="inlineStr">
        <is>
          <t>INTERWASHING</t>
        </is>
      </c>
      <c r="S61" s="131" t="inlineStr">
        <is>
          <t>TN</t>
        </is>
      </c>
      <c r="T61" s="131" t="inlineStr">
        <is>
          <t>ORTA</t>
        </is>
      </c>
      <c r="U61" s="131" t="n"/>
      <c r="V61" s="131" t="inlineStr">
        <is>
          <t>8853A-43</t>
        </is>
      </c>
      <c r="W61" s="131" t="inlineStr">
        <is>
          <t>100% Sustainable fabric</t>
        </is>
      </c>
      <c r="X61" s="131" t="inlineStr">
        <is>
          <t>100% Organic cotton</t>
        </is>
      </c>
      <c r="Y61" s="131" t="inlineStr">
        <is>
          <t>12 oz</t>
        </is>
      </c>
      <c r="Z61" s="133" t="n">
        <v>13</v>
      </c>
      <c r="AA61" s="133" t="n"/>
      <c r="AB61" s="135" t="n">
        <v>27</v>
      </c>
      <c r="AC61" s="234" t="inlineStr">
        <is>
          <t>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De lichte marble wassing is perfect voor simpele zomerdagen.</t>
        </is>
      </c>
      <c r="AD61" s="87"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E61" s="130" t="inlineStr">
        <is>
          <t xml:space="preserve">Stone and bleach wash </t>
        </is>
      </c>
      <c r="AF61" s="130" t="n"/>
      <c r="AG61" s="137" t="n"/>
      <c r="AH61" s="137" t="n"/>
      <c r="AI61" s="137" t="n"/>
      <c r="AJ61" s="137" t="n"/>
      <c r="AK61" s="137" t="n"/>
      <c r="AL61" s="137" t="n"/>
      <c r="AM61" s="137" t="n"/>
    </row>
    <row customHeight="1" ht="15.75" r="62" s="213">
      <c r="A62" s="61" t="n">
        <v>295</v>
      </c>
      <c r="B62" s="61" t="n">
        <v>2010300198</v>
      </c>
      <c r="C62" s="61" t="inlineStr">
        <is>
          <t xml:space="preserve">ALICE BELTED SHORT </t>
        </is>
      </c>
      <c r="D62" s="61" t="inlineStr">
        <is>
          <t>LIGHT MARBLE</t>
        </is>
      </c>
      <c r="E62" s="61" t="n">
        <v>2</v>
      </c>
      <c r="F62" s="61" t="n"/>
      <c r="G62" s="63" t="n">
        <v>43152</v>
      </c>
      <c r="H62" s="61" t="n"/>
      <c r="I62" s="61" t="inlineStr">
        <is>
          <t>SHORTS</t>
        </is>
      </c>
      <c r="J62" s="64" t="inlineStr">
        <is>
          <t>WOMEN</t>
        </is>
      </c>
      <c r="K62" s="65" t="n"/>
      <c r="L62" s="65" t="inlineStr">
        <is>
          <t>24-32</t>
        </is>
      </c>
      <c r="M62" s="65" t="inlineStr">
        <is>
          <t xml:space="preserve">ONE INSEAM </t>
        </is>
      </c>
      <c r="N62" s="65" t="inlineStr">
        <is>
          <t>-</t>
        </is>
      </c>
      <c r="O62" s="66" t="inlineStr">
        <is>
          <t>TUNISIA</t>
        </is>
      </c>
      <c r="P62" s="67" t="inlineStr">
        <is>
          <t>ARTLAB</t>
        </is>
      </c>
      <c r="Q62" s="67" t="inlineStr">
        <is>
          <t>ARTLAB</t>
        </is>
      </c>
      <c r="R62" s="67" t="inlineStr">
        <is>
          <t>INTERWASHING</t>
        </is>
      </c>
      <c r="S62" s="67" t="inlineStr">
        <is>
          <t>TN</t>
        </is>
      </c>
      <c r="T62" s="65" t="inlineStr">
        <is>
          <t>ORTA</t>
        </is>
      </c>
      <c r="U62" s="65" t="inlineStr">
        <is>
          <t xml:space="preserve">9006A43 PEACOCK </t>
        </is>
      </c>
      <c r="V62" s="65" t="n"/>
      <c r="W62" s="65" t="inlineStr">
        <is>
          <t>100% Sustainable fabric</t>
        </is>
      </c>
      <c r="X62" s="65" t="inlineStr">
        <is>
          <t>100% Organic cotton</t>
        </is>
      </c>
      <c r="Y62" s="65" t="inlineStr">
        <is>
          <t>13 oz</t>
        </is>
      </c>
      <c r="Z62" s="71" t="n">
        <v>13</v>
      </c>
      <c r="AA62" s="71" t="n"/>
      <c r="AB62" s="232" t="n">
        <v>27</v>
      </c>
      <c r="AC62" s="246" t="inlineStr">
        <is>
          <t>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De lichte marble wassing is perfect voor simpele zomerdagen.</t>
        </is>
      </c>
      <c r="AD62" s="23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E62" s="77" t="inlineStr">
        <is>
          <t xml:space="preserve">Stone bleach wash </t>
        </is>
      </c>
      <c r="AF62" s="77" t="n"/>
      <c r="AG62" s="78" t="n"/>
      <c r="AH62" s="78" t="n"/>
      <c r="AI62" s="78" t="n"/>
      <c r="AJ62" s="78" t="n"/>
      <c r="AK62" s="78" t="n"/>
      <c r="AL62" s="78" t="n"/>
      <c r="AM62" s="78" t="n"/>
    </row>
    <row customHeight="1" ht="15.75" r="63" s="213">
      <c r="A63" s="61" t="n">
        <v>300</v>
      </c>
      <c r="B63" s="61" t="n">
        <v>2010300199</v>
      </c>
      <c r="C63" s="61" t="inlineStr">
        <is>
          <t xml:space="preserve">ALICE BELTED SHORT </t>
        </is>
      </c>
      <c r="D63" s="61" t="inlineStr">
        <is>
          <t xml:space="preserve">LIGHT GREY MARBLE </t>
        </is>
      </c>
      <c r="E63" s="61" t="n">
        <v>2</v>
      </c>
      <c r="F63" s="61" t="n"/>
      <c r="G63" s="63" t="n">
        <v>43152</v>
      </c>
      <c r="H63" s="61" t="n"/>
      <c r="I63" s="61" t="inlineStr">
        <is>
          <t>SHORTS</t>
        </is>
      </c>
      <c r="J63" s="64" t="inlineStr">
        <is>
          <t>WOMEN</t>
        </is>
      </c>
      <c r="K63" s="65" t="n"/>
      <c r="L63" s="65" t="inlineStr">
        <is>
          <t>24-32</t>
        </is>
      </c>
      <c r="M63" s="65" t="inlineStr">
        <is>
          <t xml:space="preserve">ONE INSEAM </t>
        </is>
      </c>
      <c r="N63" s="65" t="inlineStr">
        <is>
          <t>-</t>
        </is>
      </c>
      <c r="O63" s="66" t="inlineStr">
        <is>
          <t>TUNISIA</t>
        </is>
      </c>
      <c r="P63" s="67" t="inlineStr">
        <is>
          <t>ARTLAB</t>
        </is>
      </c>
      <c r="Q63" s="67" t="inlineStr">
        <is>
          <t>ARTLAB</t>
        </is>
      </c>
      <c r="R63" s="67" t="inlineStr">
        <is>
          <t>INTERWASHING</t>
        </is>
      </c>
      <c r="S63" s="67" t="inlineStr">
        <is>
          <t>TN</t>
        </is>
      </c>
      <c r="T63" s="65" t="inlineStr">
        <is>
          <t xml:space="preserve">CALIK </t>
        </is>
      </c>
      <c r="U63" s="65" t="inlineStr">
        <is>
          <t>71056D MAICON BLACK ORGANIC RECYCLE</t>
        </is>
      </c>
      <c r="V63" s="65" t="inlineStr">
        <is>
          <t>70790D MAICON BLACK</t>
        </is>
      </c>
      <c r="W63" s="65" t="inlineStr">
        <is>
          <t>100% Sustainable fabric</t>
        </is>
      </c>
      <c r="X63" s="65" t="inlineStr">
        <is>
          <t>85% Organic cotton, 15% recycled cotton</t>
        </is>
      </c>
      <c r="Y63" s="65" t="inlineStr">
        <is>
          <t>12.5 oz</t>
        </is>
      </c>
      <c r="Z63" s="71" t="n">
        <v>13</v>
      </c>
      <c r="AA63" s="71" t="n"/>
      <c r="AB63" s="232" t="n">
        <v>27</v>
      </c>
      <c r="AC63" s="247" t="inlineStr">
        <is>
          <t xml:space="preserve">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t>
        </is>
      </c>
      <c r="AD63" s="233" t="inlineStr">
        <is>
          <t>A summer wadrobe isn't complete without a good pair of shorts. Alice is a high waisted denim short. The fit is relaxed. They are intended to be worn on the waist, but come with an additional waist belt to add more structure if necessary. The light grey wash and frayed hems add a certain cool to the outfit.</t>
        </is>
      </c>
      <c r="AE63" s="77" t="inlineStr">
        <is>
          <t>TBC</t>
        </is>
      </c>
      <c r="AF63" s="77" t="n"/>
      <c r="AG63" s="78" t="n"/>
      <c r="AH63" s="78" t="n"/>
      <c r="AI63" s="78" t="n"/>
      <c r="AJ63" s="78" t="n"/>
      <c r="AK63" s="78" t="n"/>
      <c r="AL63" s="78" t="n"/>
      <c r="AM63" s="78" t="n"/>
    </row>
    <row customHeight="1" ht="15.75" r="64" s="213">
      <c r="A64" s="61" t="n">
        <v>305</v>
      </c>
      <c r="B64" s="61" t="n">
        <v>2010300200</v>
      </c>
      <c r="C64" s="61" t="inlineStr">
        <is>
          <t xml:space="preserve">ALICE BELTED SHORT </t>
        </is>
      </c>
      <c r="D64" s="61" t="inlineStr">
        <is>
          <t>ECRU KOINOBORI SURF</t>
        </is>
      </c>
      <c r="E64" s="61" t="n">
        <v>2</v>
      </c>
      <c r="F64" s="61" t="n"/>
      <c r="G64" s="63" t="n">
        <v>43157</v>
      </c>
      <c r="H64" s="61" t="n"/>
      <c r="I64" s="61" t="inlineStr">
        <is>
          <t>SHORTS</t>
        </is>
      </c>
      <c r="J64" s="64" t="inlineStr">
        <is>
          <t>WOMEN</t>
        </is>
      </c>
      <c r="K64" s="65" t="n"/>
      <c r="L64" s="65" t="inlineStr">
        <is>
          <t>24-32</t>
        </is>
      </c>
      <c r="M64" s="65" t="inlineStr">
        <is>
          <t xml:space="preserve">ONE INSEAM </t>
        </is>
      </c>
      <c r="N64" s="65" t="inlineStr">
        <is>
          <t>-</t>
        </is>
      </c>
      <c r="O64" s="66" t="inlineStr">
        <is>
          <t>TUNISIA</t>
        </is>
      </c>
      <c r="P64" s="67" t="inlineStr">
        <is>
          <t>ARTLAB</t>
        </is>
      </c>
      <c r="Q64" s="67" t="inlineStr">
        <is>
          <t>ARTLAB</t>
        </is>
      </c>
      <c r="R64" s="67" t="inlineStr">
        <is>
          <t>INTERWASHING</t>
        </is>
      </c>
      <c r="S64" s="67" t="inlineStr">
        <is>
          <t>TN</t>
        </is>
      </c>
      <c r="T64" s="65" t="inlineStr">
        <is>
          <t>ORTA</t>
        </is>
      </c>
      <c r="U64" s="65" t="inlineStr">
        <is>
          <t>0003A-38 ECRU Rigid</t>
        </is>
      </c>
      <c r="V64" s="65" t="n"/>
      <c r="W64" s="65" t="inlineStr">
        <is>
          <t>100% Sustainable fabric</t>
        </is>
      </c>
      <c r="X64" s="65" t="inlineStr">
        <is>
          <t>100% Organic cotton</t>
        </is>
      </c>
      <c r="Y64" s="65" t="inlineStr">
        <is>
          <t>12 oz</t>
        </is>
      </c>
      <c r="Z64" s="71" t="n">
        <v>8</v>
      </c>
      <c r="AA64" s="71" t="n">
        <v>5</v>
      </c>
      <c r="AB64" s="232" t="n">
        <v>27</v>
      </c>
      <c r="AC64" s="247" t="inlineStr">
        <is>
          <t>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De ecru in combinatie met het kleurrijke borduursel van de surfers die op een koi karper rijden, maakt deze short perfect voor een festival!</t>
        </is>
      </c>
      <c r="AD64" s="23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ecru white combined with the colorful embroidery of the surfers riding the carp fish make these shorts a festival go-ers perfect item! </t>
        </is>
      </c>
      <c r="AE64" s="77" t="inlineStr">
        <is>
          <t>Rinse</t>
        </is>
      </c>
      <c r="AF64" s="77" t="n"/>
      <c r="AG64" s="78" t="n"/>
      <c r="AH64" s="78" t="n"/>
      <c r="AI64" s="78" t="n"/>
      <c r="AJ64" s="78" t="n"/>
      <c r="AK64" s="78" t="n"/>
      <c r="AL64" s="78" t="n"/>
      <c r="AM64" s="78" t="n"/>
    </row>
    <row customHeight="1" ht="15.75" r="65" s="213">
      <c r="A65" s="61" t="n">
        <v>310</v>
      </c>
      <c r="B65" s="61" t="n">
        <v>2030200087</v>
      </c>
      <c r="C65" s="61" t="inlineStr">
        <is>
          <t>INDULF</t>
        </is>
      </c>
      <c r="D65" s="61" t="inlineStr">
        <is>
          <t>CHECKERBOARD BLACK</t>
        </is>
      </c>
      <c r="E65" s="61" t="n">
        <v>4</v>
      </c>
      <c r="F65" s="61" t="n"/>
      <c r="G65" s="63" t="n"/>
      <c r="H65" s="61" t="n"/>
      <c r="I65" s="61" t="inlineStr">
        <is>
          <t>JACKET</t>
        </is>
      </c>
      <c r="J65" s="64" t="inlineStr">
        <is>
          <t>MEN</t>
        </is>
      </c>
      <c r="K65" s="65" t="n"/>
      <c r="L65" s="65" t="inlineStr">
        <is>
          <t>XS-XXL</t>
        </is>
      </c>
      <c r="M65" s="65" t="inlineStr">
        <is>
          <t>-</t>
        </is>
      </c>
      <c r="N65" s="65" t="inlineStr">
        <is>
          <t>-</t>
        </is>
      </c>
      <c r="O65" s="66" t="inlineStr">
        <is>
          <t>REPUBLIC OF MOLDOVA</t>
        </is>
      </c>
      <c r="P65" s="67" t="inlineStr">
        <is>
          <t>BLANKET BAY</t>
        </is>
      </c>
      <c r="Q65" s="67" t="inlineStr">
        <is>
          <t>EXTRAVIE SRL</t>
        </is>
      </c>
      <c r="R65" s="67" t="inlineStr">
        <is>
          <t>TBC</t>
        </is>
      </c>
      <c r="S65" s="67" t="inlineStr">
        <is>
          <t>TBC</t>
        </is>
      </c>
      <c r="T65" s="65" t="inlineStr">
        <is>
          <t>EXTROME</t>
        </is>
      </c>
      <c r="U65" s="65" t="inlineStr">
        <is>
          <t>REC PET</t>
        </is>
      </c>
      <c r="V65" s="65" t="n"/>
      <c r="W65" s="65" t="inlineStr">
        <is>
          <t>100% Sustainable fabric</t>
        </is>
      </c>
      <c r="X65" s="65" t="inlineStr">
        <is>
          <t>100% Recycled polyester</t>
        </is>
      </c>
      <c r="Y65" s="65" t="inlineStr">
        <is>
          <t>tbc</t>
        </is>
      </c>
      <c r="Z65" s="71" t="n">
        <v>3</v>
      </c>
      <c r="AA65" s="71" t="n"/>
      <c r="AB65" s="72" t="inlineStr">
        <is>
          <t>M</t>
        </is>
      </c>
      <c r="AC65" s="236" t="inlineStr">
        <is>
          <t>Met de Indulf fleur je gegarandeerd je outfit op.  De Indulf is een lange jas, die licht is van gewicht en een rechte pasvorm heeft. Het heeft een verborgen knoopsluiting met een geweven taping waar surfers op staan. Aan de voorkant van de jas zitten twee zakken. De Indulf is onderdeel van onze 100% gerecycled polyester (PET) collectie. Aan de binnenkant is deze jas gelamineerd en zijn de naden getaped. De jas heeft een all over schaakbord print met onze koi karper, waardoor je goed opvalt!</t>
        </is>
      </c>
      <c r="AD65" s="76" t="inlineStr">
        <is>
          <t>Indulf; guaranteed to liven up any outfit. Indulf is a long coat, leightweight with a straight fit. It has a hidden button closure with a woven tape detailing of surfers. There are two front pockets. It belongs to our PET range - being made from 100% recycled polyester. This long coat has a straight fit, a hidden button closure with woven tape and two pockets. It is laminated on the inside and is finished with tape seams. The all over print is checkerboard with our koi carp logo. Stand out from the crowd!</t>
        </is>
      </c>
      <c r="AE65" s="77" t="inlineStr">
        <is>
          <t xml:space="preserve">No wash </t>
        </is>
      </c>
      <c r="AF65" s="77" t="n"/>
      <c r="AG65" s="78" t="n"/>
      <c r="AH65" s="78" t="n"/>
      <c r="AI65" s="78" t="n"/>
      <c r="AJ65" s="78" t="n"/>
      <c r="AK65" s="78" t="n"/>
      <c r="AL65" s="78" t="n"/>
      <c r="AM65" s="78" t="n"/>
    </row>
    <row customHeight="1" ht="15.75" r="66" s="213">
      <c r="A66" s="61" t="n">
        <v>315</v>
      </c>
      <c r="B66" s="61" t="n">
        <v>2030300015</v>
      </c>
      <c r="C66" s="61" t="inlineStr">
        <is>
          <t>KENNETH</t>
        </is>
      </c>
      <c r="D66" s="61" t="inlineStr">
        <is>
          <t>BLACK</t>
        </is>
      </c>
      <c r="E66" s="61" t="n">
        <v>1</v>
      </c>
      <c r="F66" s="61" t="n"/>
      <c r="G66" s="63" t="n"/>
      <c r="H66" s="61" t="n"/>
      <c r="I66" s="61" t="inlineStr">
        <is>
          <t>JACKET</t>
        </is>
      </c>
      <c r="J66" s="64" t="inlineStr">
        <is>
          <t>MEN</t>
        </is>
      </c>
      <c r="K66" s="65" t="n"/>
      <c r="L66" s="65" t="inlineStr">
        <is>
          <t>XS-XXL</t>
        </is>
      </c>
      <c r="M66" s="65" t="inlineStr">
        <is>
          <t>-</t>
        </is>
      </c>
      <c r="N66" s="65" t="inlineStr">
        <is>
          <t>-</t>
        </is>
      </c>
      <c r="O66" s="66" t="inlineStr">
        <is>
          <t>REPUBLIC OF MOLDOVA</t>
        </is>
      </c>
      <c r="P66" s="67" t="inlineStr">
        <is>
          <t>BLANKET BAY</t>
        </is>
      </c>
      <c r="Q66" s="67" t="inlineStr">
        <is>
          <t>EXTRAVIE SRL</t>
        </is>
      </c>
      <c r="R66" s="67" t="inlineStr">
        <is>
          <t>TBC</t>
        </is>
      </c>
      <c r="S66" s="67" t="inlineStr">
        <is>
          <t>TBC</t>
        </is>
      </c>
      <c r="T66" s="65" t="inlineStr">
        <is>
          <t>EXTROME</t>
        </is>
      </c>
      <c r="U66" s="65" t="inlineStr">
        <is>
          <t>REC PET</t>
        </is>
      </c>
      <c r="V66" s="65" t="n"/>
      <c r="W66" s="65" t="inlineStr">
        <is>
          <t>100% Sustainable fabric</t>
        </is>
      </c>
      <c r="X66" s="65" t="inlineStr">
        <is>
          <t>100% Recycled polyester</t>
        </is>
      </c>
      <c r="Y66" s="65" t="inlineStr">
        <is>
          <t>tbc</t>
        </is>
      </c>
      <c r="Z66" s="71" t="n">
        <v>13</v>
      </c>
      <c r="AA66" s="71" t="n"/>
      <c r="AB66" s="72" t="inlineStr">
        <is>
          <t>M</t>
        </is>
      </c>
      <c r="AC66" s="82" t="inlineStr">
        <is>
          <t>De Kenneth is onderdeel van onze PET lijn, wat betekend dat hij van 100% gerecycled polyester (PET) is gemaakt. De jas is licht gevoerd, heeft een boxy fit.en een klassiek gepunte kraag. De zakken sluiten net als de jas zelf met drukknopen. Op de linkerborst zit een print van onze koiboy die op een koi karper zit. Dezelfde print is ook uitvergroot op de rug geplaatst. Deze prints zijn op waterbasis gemaakt. De jas is gevoerd met een all over schaakbord print, waarbij in de witte vlakken het koi karper logo is terug te vinden.</t>
        </is>
      </c>
      <c r="AD66" s="76" t="inlineStr">
        <is>
          <t xml:space="preserve">Kenneth belongs to our PET range - made with 100% recycled polyester. This lightly padded jacket has a boxy fit. It has a classic pointed collar, and two snap button pockets. The jacket closes with snap buttons. On the left breast, there is a waterbased print of our koiboy riding a carp fish. It is also on the back, enlarged. The lining of the jacket is an all over checkerboard print - the white squares carrying our koi fish logo. </t>
        </is>
      </c>
      <c r="AE66" s="77" t="inlineStr">
        <is>
          <t xml:space="preserve">No wash </t>
        </is>
      </c>
      <c r="AF66" s="77" t="n"/>
      <c r="AG66" s="78" t="n"/>
      <c r="AH66" s="78" t="n"/>
      <c r="AI66" s="78" t="n"/>
      <c r="AJ66" s="78" t="n"/>
      <c r="AK66" s="78" t="n"/>
      <c r="AL66" s="78" t="n"/>
      <c r="AM66" s="78" t="n"/>
    </row>
    <row customHeight="1" ht="15.75" r="67" s="213">
      <c r="A67" s="61" t="n">
        <v>320</v>
      </c>
      <c r="B67" s="61" t="n">
        <v>2030300012</v>
      </c>
      <c r="C67" s="61" t="inlineStr">
        <is>
          <t>MAKU KNOTTED</t>
        </is>
      </c>
      <c r="D67" s="61" t="inlineStr">
        <is>
          <t>LIGHT MARBLE</t>
        </is>
      </c>
      <c r="E67" s="61" t="n">
        <v>1</v>
      </c>
      <c r="F67" s="61" t="n"/>
      <c r="G67" s="63" t="n"/>
      <c r="H67" s="61" t="n"/>
      <c r="I67" s="61" t="inlineStr">
        <is>
          <t>SKIRT</t>
        </is>
      </c>
      <c r="J67" s="64" t="inlineStr">
        <is>
          <t>WOMEN</t>
        </is>
      </c>
      <c r="K67" s="65" t="n"/>
      <c r="L67" s="65" t="inlineStr">
        <is>
          <t>XS-L</t>
        </is>
      </c>
      <c r="M67" s="65" t="inlineStr">
        <is>
          <t>-</t>
        </is>
      </c>
      <c r="N67" s="65" t="inlineStr">
        <is>
          <t>-</t>
        </is>
      </c>
      <c r="O67" s="66" t="inlineStr">
        <is>
          <t>TUNISIA</t>
        </is>
      </c>
      <c r="P67" s="67" t="inlineStr">
        <is>
          <t>ARTLAB</t>
        </is>
      </c>
      <c r="Q67" s="67" t="inlineStr">
        <is>
          <t>ARTLAB</t>
        </is>
      </c>
      <c r="R67" s="67" t="inlineStr">
        <is>
          <t>INTERWASHING</t>
        </is>
      </c>
      <c r="S67" s="67" t="inlineStr">
        <is>
          <t>TN</t>
        </is>
      </c>
      <c r="T67" s="65" t="inlineStr">
        <is>
          <t>ORTA</t>
        </is>
      </c>
      <c r="U67" s="65" t="inlineStr">
        <is>
          <t xml:space="preserve">9006A43 PEACOCK </t>
        </is>
      </c>
      <c r="V67" s="65" t="n"/>
      <c r="W67" s="65" t="inlineStr">
        <is>
          <t>100% Sustainable fabric</t>
        </is>
      </c>
      <c r="X67" s="65" t="inlineStr">
        <is>
          <t>100% Organic cotton</t>
        </is>
      </c>
      <c r="Y67" s="65" t="inlineStr">
        <is>
          <t>13 oz</t>
        </is>
      </c>
      <c r="Z67" s="71" t="n">
        <v>7</v>
      </c>
      <c r="AA67" s="71" t="n"/>
      <c r="AB67" s="72" t="inlineStr">
        <is>
          <t>S</t>
        </is>
      </c>
      <c r="AC67" s="82" t="inlineStr">
        <is>
          <t>De Maku  Knotted is een rok met karakter. Deze rok bestaat uit twee delen,  waarbij het eerste deel tot halverwege de dijen komt en op een denim rok lijkt. Het tweede deel wordt door middel van knopen en lussen met elkaar verbonden. De totale lengte van de rok rijkt tot de grond. De mid marble wassing zorgt voor een vintage look. De geknoopte details zorgen voor een punk/fashion forward uitstraling.</t>
        </is>
      </c>
      <c r="AD67" s="76" t="inlineStr">
        <is>
          <t>Maku Knotted is a skirt with character. Made out of two parts, the first part is like a classic denim skirt. It has a straight fit and comes to mid-thigh length. The second part of the skirt is connected by knots and loops. Thefull skirt is almost floor length. It's mid marble wash gives it a vintage feel, while the knotted details give it a punk/fashion forward look.</t>
        </is>
      </c>
      <c r="AE67" s="77" t="inlineStr">
        <is>
          <t xml:space="preserve">Stone bleach wash </t>
        </is>
      </c>
      <c r="AF67" s="77" t="n"/>
      <c r="AG67" s="78" t="n"/>
      <c r="AH67" s="78" t="n"/>
      <c r="AI67" s="78" t="n"/>
      <c r="AJ67" s="78" t="n"/>
      <c r="AK67" s="78" t="n"/>
      <c r="AL67" s="78" t="n"/>
      <c r="AM67" s="78" t="n"/>
    </row>
    <row customHeight="1" ht="15.75" r="68" s="213">
      <c r="A68" s="61" t="n">
        <v>325</v>
      </c>
      <c r="B68" s="61" t="n">
        <v>2030300013</v>
      </c>
      <c r="C68" s="61" t="inlineStr">
        <is>
          <t>LEIA</t>
        </is>
      </c>
      <c r="D68" s="61" t="inlineStr">
        <is>
          <t>DARK HEMP RINSE</t>
        </is>
      </c>
      <c r="E68" s="61" t="n">
        <v>2</v>
      </c>
      <c r="F68" s="61" t="n"/>
      <c r="G68" s="63" t="n"/>
      <c r="H68" s="61" t="n"/>
      <c r="I68" s="61" t="inlineStr">
        <is>
          <t>SKIRT</t>
        </is>
      </c>
      <c r="J68" s="64" t="inlineStr">
        <is>
          <t>WOMEN</t>
        </is>
      </c>
      <c r="K68" s="65" t="n"/>
      <c r="L68" s="65" t="inlineStr">
        <is>
          <t>XS-L</t>
        </is>
      </c>
      <c r="M68" s="65" t="inlineStr">
        <is>
          <t>-</t>
        </is>
      </c>
      <c r="N68" s="65" t="inlineStr">
        <is>
          <t>-</t>
        </is>
      </c>
      <c r="O68" s="66" t="inlineStr">
        <is>
          <t>TUNISIA</t>
        </is>
      </c>
      <c r="P68" s="67" t="inlineStr">
        <is>
          <t>ARTLAB</t>
        </is>
      </c>
      <c r="Q68" s="67" t="inlineStr">
        <is>
          <t>ARTLAB</t>
        </is>
      </c>
      <c r="R68" s="67" t="inlineStr">
        <is>
          <t>INTERWASHING</t>
        </is>
      </c>
      <c r="S68" s="67" t="inlineStr">
        <is>
          <t>TN</t>
        </is>
      </c>
      <c r="T68" s="65" t="inlineStr">
        <is>
          <t>HEMP FORTEX</t>
        </is>
      </c>
      <c r="U68" s="65" t="inlineStr">
        <is>
          <t>HG72B292A</t>
        </is>
      </c>
      <c r="V68" s="65" t="n"/>
      <c r="W68" s="65" t="inlineStr">
        <is>
          <t>100% Sustainable fabric</t>
        </is>
      </c>
      <c r="X68" s="65" t="inlineStr">
        <is>
          <t>55% Hemp, 45% organic cotton</t>
        </is>
      </c>
      <c r="Y68" s="65" t="inlineStr">
        <is>
          <t>9.2 oz</t>
        </is>
      </c>
      <c r="Z68" s="71" t="n">
        <v>13</v>
      </c>
      <c r="AA68" s="71" t="n"/>
      <c r="AB68" s="72" t="inlineStr">
        <is>
          <t>S</t>
        </is>
      </c>
      <c r="AC68" s="82" t="inlineStr">
        <is>
          <t>De Leia is een wikkelrok die perfect is voor de warmere lentedagen. De rok zit tussen de heupen en de taille in,  heeft een A-lijn model en sluit met een D-gesp riem. Hierbij hoort de riem wat te drapperen. Ook zitten er twee zakken aan de zijkant. De rok is van een combinatie van hennep en katoen gemaakt, waardoor dit een  super licht en comfortabel materiaal is.</t>
        </is>
      </c>
      <c r="AD68" s="76" t="inlineStr">
        <is>
          <t>Leia is a wrap skirt that is perfect for spring's warmer weather. It sits between waist and hips and has an A line fit. The skirt closes with a D ring and the fabric belt drapes as a feature. There are two discreet side pockets. The fabric composition of hemp and cotton make this an extremely comfortable and lightweight garment.</t>
        </is>
      </c>
      <c r="AE68" s="77" t="inlineStr">
        <is>
          <t>Rinse</t>
        </is>
      </c>
      <c r="AF68" s="77" t="n"/>
      <c r="AG68" s="78" t="n"/>
      <c r="AH68" s="78" t="n"/>
      <c r="AI68" s="78" t="n"/>
      <c r="AJ68" s="78" t="n"/>
      <c r="AK68" s="78" t="n"/>
      <c r="AL68" s="78" t="n"/>
      <c r="AM68" s="78" t="n"/>
    </row>
    <row customHeight="1" ht="15.75" r="69" s="213">
      <c r="A69" s="61" t="n">
        <v>330</v>
      </c>
      <c r="B69" s="61" t="n">
        <v>2030200088</v>
      </c>
      <c r="C69" s="61" t="inlineStr">
        <is>
          <t>KENNETH</t>
        </is>
      </c>
      <c r="D69" s="61" t="inlineStr">
        <is>
          <t>SURF THE WEB</t>
        </is>
      </c>
      <c r="E69" s="61" t="n">
        <v>1</v>
      </c>
      <c r="F69" s="61" t="n"/>
      <c r="G69" s="63" t="n"/>
      <c r="H69" s="61" t="n"/>
      <c r="I69" s="61" t="inlineStr">
        <is>
          <t>JACKET</t>
        </is>
      </c>
      <c r="J69" s="64" t="inlineStr">
        <is>
          <t>MEN</t>
        </is>
      </c>
      <c r="K69" s="65" t="n"/>
      <c r="L69" s="65" t="inlineStr">
        <is>
          <t>XS-XXL</t>
        </is>
      </c>
      <c r="M69" s="65" t="inlineStr">
        <is>
          <t>-</t>
        </is>
      </c>
      <c r="N69" s="65" t="inlineStr">
        <is>
          <t>-</t>
        </is>
      </c>
      <c r="O69" s="66" t="inlineStr">
        <is>
          <t>REPUBLIC OF MOLDOVA</t>
        </is>
      </c>
      <c r="P69" s="67" t="inlineStr">
        <is>
          <t>BLANKET BAY</t>
        </is>
      </c>
      <c r="Q69" s="67" t="inlineStr">
        <is>
          <t>EXTRAVIE SRL</t>
        </is>
      </c>
      <c r="R69" s="67" t="inlineStr">
        <is>
          <t>TBC</t>
        </is>
      </c>
      <c r="S69" s="67" t="inlineStr">
        <is>
          <t>TBC</t>
        </is>
      </c>
      <c r="T69" s="65" t="inlineStr">
        <is>
          <t>EXTROME</t>
        </is>
      </c>
      <c r="U69" s="65" t="inlineStr">
        <is>
          <t>REC PET</t>
        </is>
      </c>
      <c r="V69" s="65" t="n"/>
      <c r="W69" s="65" t="inlineStr">
        <is>
          <t>100% Sustainable fabric</t>
        </is>
      </c>
      <c r="X69" s="65" t="inlineStr">
        <is>
          <t>100% Recycled polyester</t>
        </is>
      </c>
      <c r="Y69" s="65" t="inlineStr">
        <is>
          <t>tbc</t>
        </is>
      </c>
      <c r="Z69" s="71" t="n">
        <v>3</v>
      </c>
      <c r="AA69" s="71" t="n">
        <v>10</v>
      </c>
      <c r="AB69" s="72" t="inlineStr">
        <is>
          <t>M</t>
        </is>
      </c>
      <c r="AC69" s="82" t="inlineStr">
        <is>
          <t>De kenneth is onderdeel van onze PET lijn, wat betekend dat hij van 100% gerecycled polyester (PET) is gemaakt. De jas is licht gevoerd, heeft een boxy fit en een klassiek gepunte kraag. De zakken sluiten net als de jas zelf met drukknopen. Op de linkerborst zit een kleine 'Kings Of Indigo' print. Op de rug zit een grote print van een kor karper, hiervoor zijn blauwe, zwarte en witte details gebruikt. De print is op waterbasis gemaakt. De voering van de jas heeft een all over schaakbord print, waarbij er in de witte vlakken ons koikarper logo zit.</t>
        </is>
      </c>
      <c r="AD69" s="76" t="inlineStr">
        <is>
          <t xml:space="preserve">This lightly padded jacket has a boxy fit. It has printed artworks on the chest and on the back. It closes with snap buttons, has two welt pockets and is all over printed on the inside. Kenneth belongs to our PET range - made with 100% recycled polyester. This lightly padded jacket has a boxy fit. It has a classic pointed collar, and two snap button pockets. The jacket closes with snap buttons. On the left breast, there is 'Kings of Indigo' in a waterbased print. The back of the jacket carries a large waterbased print of a koi carp fish with blue, black and white detailing. The lining of the jacket is an all over checkerboard print - the white squares carrying our koi fish logo. </t>
        </is>
      </c>
      <c r="AE69" s="77" t="inlineStr">
        <is>
          <t xml:space="preserve">No wash </t>
        </is>
      </c>
      <c r="AF69" s="77" t="n"/>
      <c r="AG69" s="78" t="n"/>
      <c r="AH69" s="78" t="n"/>
      <c r="AI69" s="78" t="n"/>
      <c r="AJ69" s="78" t="n"/>
      <c r="AK69" s="78" t="n"/>
      <c r="AL69" s="78" t="n"/>
      <c r="AM69" s="78" t="n"/>
    </row>
    <row customHeight="1" ht="15.75" r="70" s="213">
      <c r="A70" s="61" t="n">
        <v>335</v>
      </c>
      <c r="B70" s="61" t="n">
        <v>2030300014</v>
      </c>
      <c r="C70" s="61" t="inlineStr">
        <is>
          <t>LEILA WORKER SKIRT</t>
        </is>
      </c>
      <c r="D70" s="61" t="inlineStr">
        <is>
          <t>DARK HEMP RINSE</t>
        </is>
      </c>
      <c r="E70" s="61" t="n">
        <v>2</v>
      </c>
      <c r="F70" s="61" t="n"/>
      <c r="G70" s="63" t="n"/>
      <c r="H70" s="61" t="n"/>
      <c r="I70" s="61" t="inlineStr">
        <is>
          <t>SKIRT</t>
        </is>
      </c>
      <c r="J70" s="64" t="inlineStr">
        <is>
          <t>WOMEN</t>
        </is>
      </c>
      <c r="K70" s="65" t="n"/>
      <c r="L70" s="65" t="inlineStr">
        <is>
          <t>XS-L</t>
        </is>
      </c>
      <c r="M70" s="65" t="inlineStr">
        <is>
          <t>-</t>
        </is>
      </c>
      <c r="N70" s="65" t="inlineStr">
        <is>
          <t>-</t>
        </is>
      </c>
      <c r="O70" s="66" t="inlineStr">
        <is>
          <t>TUNISIA</t>
        </is>
      </c>
      <c r="P70" s="67" t="inlineStr">
        <is>
          <t>ARTLAB</t>
        </is>
      </c>
      <c r="Q70" s="67" t="inlineStr">
        <is>
          <t>ARTLAB</t>
        </is>
      </c>
      <c r="R70" s="67" t="inlineStr">
        <is>
          <t>INTERWASHING</t>
        </is>
      </c>
      <c r="S70" s="67" t="inlineStr">
        <is>
          <t>TN</t>
        </is>
      </c>
      <c r="T70" s="65" t="inlineStr">
        <is>
          <t>HEMP FORTEX</t>
        </is>
      </c>
      <c r="U70" s="65" t="inlineStr">
        <is>
          <t>HG72B292A</t>
        </is>
      </c>
      <c r="V70" s="65" t="n"/>
      <c r="W70" s="65" t="inlineStr">
        <is>
          <t>100% Sustainable fabric</t>
        </is>
      </c>
      <c r="X70" s="65" t="inlineStr">
        <is>
          <t>55% Hemp, 45% organic cotton</t>
        </is>
      </c>
      <c r="Y70" s="65" t="inlineStr">
        <is>
          <t>9.2 oz</t>
        </is>
      </c>
      <c r="Z70" s="71" t="n">
        <v>13</v>
      </c>
      <c r="AA70" s="71" t="n"/>
      <c r="AB70" s="72" t="inlineStr">
        <is>
          <t>S</t>
        </is>
      </c>
      <c r="AC70" s="82" t="inlineStr">
        <is>
          <t>Als je deze zomer op zoek bent naar een item dat opvalt, raden wij zeker deze beauty aan. De Leila worker is geïnspireerd op een van onze hoofd thema's: the Armerican worker. De rok is high waisted en heeft een losse pasvorm.  Hij komt net boven de enkel en heeft lange splitten in de voor- en achterkant. Op de knieën zitten grote patches, die er met een wit contrasterend garen zijn opgenaaid. De rok heeft een tool pocket en een hammer loop. Door al deze details is deze rok zowel vrouwelijk als functioneel.</t>
        </is>
      </c>
      <c r="AD70" s="76" t="inlineStr">
        <is>
          <t>If you want a stand out piece this summer, we suggest this beauty. Leila worker is an item directly inspired by one of our brand's core themes; the American worker. The skirt is high waisted and has a wide fit. It comes down to just above the ankle. It has long slits in the front and the back. It has a large knee patches at the front that are stitched in white as a contrast to the dark fabric. There is a tool pocket and a hammer loop detailing also. Feminine and functional.</t>
        </is>
      </c>
      <c r="AE70" s="77" t="inlineStr">
        <is>
          <t>Rinse</t>
        </is>
      </c>
      <c r="AF70" s="77" t="n"/>
      <c r="AG70" s="78" t="n"/>
      <c r="AH70" s="78" t="n"/>
      <c r="AI70" s="78" t="n"/>
      <c r="AJ70" s="78" t="n"/>
      <c r="AK70" s="78" t="n"/>
      <c r="AL70" s="78" t="n"/>
      <c r="AM70" s="78" t="n"/>
    </row>
    <row customHeight="1" ht="15.75" r="71" s="213">
      <c r="A71" s="61" t="n">
        <v>340</v>
      </c>
      <c r="B71" s="61" t="n">
        <v>2010103139</v>
      </c>
      <c r="C71" s="61" t="inlineStr">
        <is>
          <t xml:space="preserve">LEILA BOTTOM LEVEL </t>
        </is>
      </c>
      <c r="D71" s="61" t="inlineStr">
        <is>
          <t>LIGHT MARBLE</t>
        </is>
      </c>
      <c r="E71" s="61" t="n">
        <v>1</v>
      </c>
      <c r="F71" s="61" t="n"/>
      <c r="G71" s="63" t="n"/>
      <c r="H71" s="61" t="n"/>
      <c r="I71" s="61" t="inlineStr">
        <is>
          <t>DENIM PANTS</t>
        </is>
      </c>
      <c r="J71" s="64" t="inlineStr">
        <is>
          <t>WOMEN</t>
        </is>
      </c>
      <c r="K71" s="65" t="n"/>
      <c r="L71" s="65" t="inlineStr">
        <is>
          <t>24-32</t>
        </is>
      </c>
      <c r="M71" s="65" t="inlineStr">
        <is>
          <t>30-32-34</t>
        </is>
      </c>
      <c r="N71" s="65" t="inlineStr">
        <is>
          <t>-</t>
        </is>
      </c>
      <c r="O71" s="66" t="inlineStr">
        <is>
          <t>TUNISIA</t>
        </is>
      </c>
      <c r="P71" s="67" t="inlineStr">
        <is>
          <t>ARTLAB</t>
        </is>
      </c>
      <c r="Q71" s="67" t="inlineStr">
        <is>
          <t>ARTLAB</t>
        </is>
      </c>
      <c r="R71" s="67" t="inlineStr">
        <is>
          <t>INTERWASHING</t>
        </is>
      </c>
      <c r="S71" s="67" t="inlineStr">
        <is>
          <t>TN</t>
        </is>
      </c>
      <c r="T71" s="65" t="inlineStr">
        <is>
          <t>ORTA</t>
        </is>
      </c>
      <c r="U71" s="65" t="inlineStr">
        <is>
          <t xml:space="preserve">9006A43 PEACOCK </t>
        </is>
      </c>
      <c r="V71" s="65" t="n"/>
      <c r="W71" s="65" t="inlineStr">
        <is>
          <t>100% Sustainable fabric</t>
        </is>
      </c>
      <c r="X71" s="65" t="inlineStr">
        <is>
          <t>100% Organic cotton</t>
        </is>
      </c>
      <c r="Y71" s="65" t="inlineStr">
        <is>
          <t>13 oz</t>
        </is>
      </c>
      <c r="Z71" s="71" t="n">
        <v>10</v>
      </c>
      <c r="AA71" s="71" t="n"/>
      <c r="AB71" s="72" t="inlineStr">
        <is>
          <t>27X34</t>
        </is>
      </c>
      <c r="AC71" s="82" t="inlineStr">
        <is>
          <t>De Leila is een super populair model. De high waisted jeans zit comfortabel in de taille en loopt vanaf hier langzaam naar beneden uit. Hierdoor worden de ballonpijpen gecreëerd. De onderkant van de pijp loopt uit in een punt, waarbij de voorkant langer is dan de achterkant. De lichte marble wassing is perfect voor chille zomerdagen.</t>
        </is>
      </c>
      <c r="AD71" s="76" t="inlineStr">
        <is>
          <t>Leila is a hugely popular style. These high waisted jeans sit comfortably on the waist. They begin to flare out slightly from the waist, and from the leg down, they are a balloon shape. The bottom hems are pointed. The front of them is longer than the back. The light marble wash is perfect for easy, summer days.</t>
        </is>
      </c>
      <c r="AE71" s="77" t="inlineStr">
        <is>
          <t xml:space="preserve">Stone bleach wash </t>
        </is>
      </c>
      <c r="AF71" s="77" t="n"/>
      <c r="AG71" s="78" t="n"/>
      <c r="AH71" s="78" t="n"/>
      <c r="AI71" s="78" t="n"/>
      <c r="AJ71" s="78" t="n"/>
      <c r="AK71" s="78" t="n"/>
      <c r="AL71" s="78" t="n"/>
      <c r="AM71" s="78" t="n"/>
    </row>
    <row customHeight="1" ht="15.75" r="72" s="213">
      <c r="A72" s="61" t="n">
        <v>345</v>
      </c>
      <c r="B72" s="61" t="n">
        <v>2010103137</v>
      </c>
      <c r="C72" s="61" t="inlineStr">
        <is>
          <t>KIMBERLEY BELTED</t>
        </is>
      </c>
      <c r="D72" s="61" t="inlineStr">
        <is>
          <t>SUPER LIGHT MARBLE</t>
        </is>
      </c>
      <c r="E72" s="61" t="n">
        <v>2</v>
      </c>
      <c r="F72" s="61" t="n"/>
      <c r="G72" s="63" t="n"/>
      <c r="H72" s="61" t="n"/>
      <c r="I72" s="61" t="inlineStr">
        <is>
          <t>DENIM PANTS</t>
        </is>
      </c>
      <c r="J72" s="64" t="inlineStr">
        <is>
          <t>WOMEN</t>
        </is>
      </c>
      <c r="K72" s="65" t="n"/>
      <c r="L72" s="65" t="inlineStr">
        <is>
          <t>24-32</t>
        </is>
      </c>
      <c r="M72" s="65" t="inlineStr">
        <is>
          <t>30-32-34</t>
        </is>
      </c>
      <c r="N72" s="65" t="inlineStr">
        <is>
          <t>-</t>
        </is>
      </c>
      <c r="O72" s="66" t="inlineStr">
        <is>
          <t>TUNISIA</t>
        </is>
      </c>
      <c r="P72" s="67" t="inlineStr">
        <is>
          <t>ARTLAB</t>
        </is>
      </c>
      <c r="Q72" s="67" t="inlineStr">
        <is>
          <t>ARTLAB</t>
        </is>
      </c>
      <c r="R72" s="67" t="inlineStr">
        <is>
          <t>INTERWASHING</t>
        </is>
      </c>
      <c r="S72" s="67" t="inlineStr">
        <is>
          <t>TN</t>
        </is>
      </c>
      <c r="T72" s="65" t="inlineStr">
        <is>
          <t>ORTA</t>
        </is>
      </c>
      <c r="U72" s="65" t="n"/>
      <c r="V72" s="65" t="inlineStr">
        <is>
          <t>8853A-43</t>
        </is>
      </c>
      <c r="W72" s="65" t="inlineStr">
        <is>
          <t>100% Sustainable fabric</t>
        </is>
      </c>
      <c r="X72" s="65" t="inlineStr">
        <is>
          <t>100% Organic cotton</t>
        </is>
      </c>
      <c r="Y72" s="65" t="inlineStr">
        <is>
          <t>12 oz</t>
        </is>
      </c>
      <c r="Z72" s="71" t="n">
        <v>13</v>
      </c>
      <c r="AA72" s="71" t="n"/>
      <c r="AB72" s="72" t="inlineStr">
        <is>
          <t>27X34</t>
        </is>
      </c>
      <c r="AC72" s="82" t="inlineStr">
        <is>
          <t>De Kimberly is een high waisted jeans, die strak om de taille zit en vanaf de knieën recht naar beneden loopt. De tailleband is tegelijkertijd een riem, deze kan aan de voorkant worden vastgeknoopt. De zijnaden zijn gevormd uitgesneden, om de stretchloze stof fijn en mooi te laten zitten. De lichte marble wassing is een echte zomergarderobe essential.</t>
        </is>
      </c>
      <c r="AD72" s="76" t="inlineStr">
        <is>
          <t xml:space="preserve">Kimberly is a high rise jean. It is tight on the thigh and straight from the knee down. The waistband is curved and forms a belt which can be tied at the front of the jean. The side seams are shaped in order to fit neat in non-stretch fabrics. The light marble wash is a summer wardrobe essential. </t>
        </is>
      </c>
      <c r="AE72" s="77" t="inlineStr">
        <is>
          <t xml:space="preserve">Stone and bleach wash </t>
        </is>
      </c>
      <c r="AF72" s="77" t="n"/>
      <c r="AG72" s="78" t="n"/>
      <c r="AH72" s="78" t="n"/>
      <c r="AI72" s="78" t="n"/>
      <c r="AJ72" s="78" t="n"/>
      <c r="AK72" s="78" t="n"/>
      <c r="AL72" s="78" t="n"/>
      <c r="AM72" s="78" t="n"/>
    </row>
    <row customHeight="1" ht="15.75" r="73" s="213">
      <c r="A73" s="61" t="n">
        <v>350</v>
      </c>
      <c r="B73" s="61" t="n">
        <v>2010103135</v>
      </c>
      <c r="C73" s="61" t="inlineStr">
        <is>
          <t xml:space="preserve">ALICE </t>
        </is>
      </c>
      <c r="D73" s="61" t="inlineStr">
        <is>
          <t>ECRU</t>
        </is>
      </c>
      <c r="E73" s="61" t="n">
        <v>2</v>
      </c>
      <c r="F73" s="61" t="n"/>
      <c r="G73" s="63" t="n"/>
      <c r="H73" s="61" t="n"/>
      <c r="I73" s="61" t="inlineStr">
        <is>
          <t>DENIM PANTS</t>
        </is>
      </c>
      <c r="J73" s="64" t="inlineStr">
        <is>
          <t>WOMEN</t>
        </is>
      </c>
      <c r="K73" s="65" t="n"/>
      <c r="L73" s="65" t="inlineStr">
        <is>
          <t>24-32</t>
        </is>
      </c>
      <c r="M73" s="65" t="inlineStr">
        <is>
          <t>30-32-34</t>
        </is>
      </c>
      <c r="N73" s="65" t="inlineStr">
        <is>
          <t>-</t>
        </is>
      </c>
      <c r="O73" s="66" t="inlineStr">
        <is>
          <t>TUNISIA</t>
        </is>
      </c>
      <c r="P73" s="67" t="inlineStr">
        <is>
          <t>ARTLAB</t>
        </is>
      </c>
      <c r="Q73" s="67" t="inlineStr">
        <is>
          <t>ARTLAB</t>
        </is>
      </c>
      <c r="R73" s="67" t="inlineStr">
        <is>
          <t>INTERWASHING</t>
        </is>
      </c>
      <c r="S73" s="67" t="inlineStr">
        <is>
          <t>TN</t>
        </is>
      </c>
      <c r="T73" s="65" t="inlineStr">
        <is>
          <t>ORTA</t>
        </is>
      </c>
      <c r="U73" s="65" t="inlineStr">
        <is>
          <t>0003A-38 ECRU Rigid</t>
        </is>
      </c>
      <c r="V73" s="65" t="n"/>
      <c r="W73" s="65" t="inlineStr">
        <is>
          <t>100% Sustainable fabric</t>
        </is>
      </c>
      <c r="X73" s="65" t="inlineStr">
        <is>
          <t>100% Organic cotton</t>
        </is>
      </c>
      <c r="Y73" s="65" t="inlineStr">
        <is>
          <t>12 oz</t>
        </is>
      </c>
      <c r="Z73" s="71" t="n">
        <v>7</v>
      </c>
      <c r="AA73" s="71" t="n"/>
      <c r="AB73" s="72" t="inlineStr">
        <is>
          <t>27X34</t>
        </is>
      </c>
      <c r="AC73" s="82" t="inlineStr">
        <is>
          <t>De Alice is een hight waisted jeans dat een rechte pasvorm en parallellen pijpen heeft. Er zit een riem met een zilveren D-ring bij de jeans inbegrepen. Deze kan in de taille als extra detail worden gedragen. De Alice heeft net zoals iedere andere standaard jeans zowel voor- als achterzakken. De witte kleur is perfect om je zomergarderobe wat op te frissen.</t>
        </is>
      </c>
      <c r="AD73" s="76"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This off white colour is perfect for lightening up your summer wardrobe.</t>
        </is>
      </c>
      <c r="AE73" s="77" t="inlineStr">
        <is>
          <t>Rinse</t>
        </is>
      </c>
      <c r="AF73" s="77" t="n"/>
      <c r="AG73" s="78" t="n"/>
      <c r="AH73" s="78" t="n"/>
      <c r="AI73" s="78" t="n"/>
      <c r="AJ73" s="78" t="n"/>
      <c r="AK73" s="78" t="n"/>
      <c r="AL73" s="78" t="n"/>
      <c r="AM73" s="78" t="n"/>
    </row>
    <row customHeight="1" ht="15.75" r="74" s="213">
      <c r="A74" s="61" t="n">
        <v>355</v>
      </c>
      <c r="B74" s="61" t="n">
        <v>2010200121</v>
      </c>
      <c r="C74" s="61" t="inlineStr">
        <is>
          <t>ALICE KNOTTED</t>
        </is>
      </c>
      <c r="D74" s="61" t="inlineStr">
        <is>
          <t>LIGHT MARBLE</t>
        </is>
      </c>
      <c r="E74" s="61" t="n">
        <v>1</v>
      </c>
      <c r="F74" s="61" t="n"/>
      <c r="G74" s="63" t="n"/>
      <c r="H74" s="61" t="n"/>
      <c r="I74" s="61" t="inlineStr">
        <is>
          <t>DENIM PANTS</t>
        </is>
      </c>
      <c r="J74" s="64" t="inlineStr">
        <is>
          <t>WOMEN</t>
        </is>
      </c>
      <c r="K74" s="65" t="n"/>
      <c r="L74" s="65" t="inlineStr">
        <is>
          <t>24-32</t>
        </is>
      </c>
      <c r="M74" s="65" t="inlineStr">
        <is>
          <t xml:space="preserve">ONE INSEAM </t>
        </is>
      </c>
      <c r="N74" s="65" t="inlineStr">
        <is>
          <t>-</t>
        </is>
      </c>
      <c r="O74" s="66" t="inlineStr">
        <is>
          <t>TUNISIA</t>
        </is>
      </c>
      <c r="P74" s="67" t="inlineStr">
        <is>
          <t>ARTLAB</t>
        </is>
      </c>
      <c r="Q74" s="67" t="inlineStr">
        <is>
          <t>ARTLAB</t>
        </is>
      </c>
      <c r="R74" s="67" t="inlineStr">
        <is>
          <t>INTERWASHING</t>
        </is>
      </c>
      <c r="S74" s="67" t="inlineStr">
        <is>
          <t>TN</t>
        </is>
      </c>
      <c r="T74" s="65" t="inlineStr">
        <is>
          <t>ORTA</t>
        </is>
      </c>
      <c r="U74" s="65" t="inlineStr">
        <is>
          <t xml:space="preserve">9006A43 PEACOCK </t>
        </is>
      </c>
      <c r="V74" s="65" t="n"/>
      <c r="W74" s="65" t="inlineStr">
        <is>
          <t>100% Sustainable fabric</t>
        </is>
      </c>
      <c r="X74" s="65" t="inlineStr">
        <is>
          <t>100% Organic cotton</t>
        </is>
      </c>
      <c r="Y74" s="65" t="inlineStr">
        <is>
          <t>13 oz</t>
        </is>
      </c>
      <c r="Z74" s="71" t="n">
        <v>7</v>
      </c>
      <c r="AA74" s="71" t="n"/>
      <c r="AB74" s="72" t="n">
        <v>27</v>
      </c>
      <c r="AC74" s="82" t="inlineStr">
        <is>
          <t>De Alice Knotted is een jeans met karakter. De jeans is gemaakt uit twee verschilende onderdelen, waarbij het eerste deel op een klassiek denim short met een losse pasvorm lijkt. Het tweede deel van de jeans wordt door middel van knopen en lussen aan het bovenste deel van de jeans verbonden. Vanaf deze knopen loopt de jeans wijd uit. De mid marble wassing geeft de jeans een vintage uitstraling. De knoop details staan hier mooi mee in contrast, omdat deze voor een meer punk/fashion forward look geven.</t>
        </is>
      </c>
      <c r="AD74" s="76" t="inlineStr">
        <is>
          <t xml:space="preserve">Alice Knotted are a pair of jeans with character. Made out of two parts, the first part is like a classic  straight fit, denim short. The second part of the legs are connected by knotted fabric. The fit is wide from the knots down. It's mid marble wash gives it a vintage feel, while the knotted details give it a punk/fashion forward look.  </t>
        </is>
      </c>
      <c r="AE74" s="77" t="inlineStr">
        <is>
          <t xml:space="preserve">Stone bleach wash </t>
        </is>
      </c>
      <c r="AF74" s="77" t="n"/>
      <c r="AG74" s="78" t="n"/>
      <c r="AH74" s="78" t="n"/>
      <c r="AI74" s="78" t="n"/>
      <c r="AJ74" s="78" t="n"/>
      <c r="AK74" s="78" t="n"/>
      <c r="AL74" s="78" t="n"/>
      <c r="AM74" s="78" t="n"/>
    </row>
    <row customHeight="1" ht="15.75" r="75" s="213">
      <c r="A75" s="61" t="n">
        <v>360</v>
      </c>
      <c r="B75" s="61" t="n">
        <v>2010103136</v>
      </c>
      <c r="C75" s="61" t="inlineStr">
        <is>
          <t xml:space="preserve">ALICE BELTED </t>
        </is>
      </c>
      <c r="D75" s="61" t="inlineStr">
        <is>
          <t>LIGHT MARBLE</t>
        </is>
      </c>
      <c r="E75" s="61" t="n">
        <v>2</v>
      </c>
      <c r="F75" s="61" t="n"/>
      <c r="G75" s="63" t="n"/>
      <c r="H75" s="61" t="n"/>
      <c r="I75" s="61" t="inlineStr">
        <is>
          <t>DENIM PANTS</t>
        </is>
      </c>
      <c r="J75" s="64" t="inlineStr">
        <is>
          <t>WOMEN</t>
        </is>
      </c>
      <c r="K75" s="65" t="n"/>
      <c r="L75" s="65" t="inlineStr">
        <is>
          <t>24-32</t>
        </is>
      </c>
      <c r="M75" s="65" t="inlineStr">
        <is>
          <t>30-32-34</t>
        </is>
      </c>
      <c r="N75" s="65" t="inlineStr">
        <is>
          <t>-</t>
        </is>
      </c>
      <c r="O75" s="66" t="inlineStr">
        <is>
          <t>TUNISIA</t>
        </is>
      </c>
      <c r="P75" s="67" t="inlineStr">
        <is>
          <t>ARTLAB</t>
        </is>
      </c>
      <c r="Q75" s="67" t="inlineStr">
        <is>
          <t>ARTLAB</t>
        </is>
      </c>
      <c r="R75" s="67" t="inlineStr">
        <is>
          <t>INTERWASHING</t>
        </is>
      </c>
      <c r="S75" s="67" t="inlineStr">
        <is>
          <t>TN</t>
        </is>
      </c>
      <c r="T75" s="65" t="inlineStr">
        <is>
          <t>ORTA</t>
        </is>
      </c>
      <c r="U75" s="65" t="inlineStr">
        <is>
          <t xml:space="preserve">9006A43 PEACOCK </t>
        </is>
      </c>
      <c r="V75" s="65" t="n"/>
      <c r="W75" s="65" t="inlineStr">
        <is>
          <t>100% Sustainable fabric</t>
        </is>
      </c>
      <c r="X75" s="65" t="inlineStr">
        <is>
          <t>100% Organic cotton</t>
        </is>
      </c>
      <c r="Y75" s="65" t="inlineStr">
        <is>
          <t>13 oz</t>
        </is>
      </c>
      <c r="Z75" s="71" t="n">
        <v>13</v>
      </c>
      <c r="AA75" s="71" t="n"/>
      <c r="AB75" s="72" t="inlineStr">
        <is>
          <t>27X34</t>
        </is>
      </c>
      <c r="AC75" s="82" t="inlineStr">
        <is>
          <t>De Alice is een high rise jeans met een rechte pasvorm en wijde parallellen pijpen. De jeans komt samen met een riem met een zilveren D-ring, deze kan om de taille worden gedragen. Op deze manier wordt er een extra detail aan de jeans toegevoegd. Zoals iedere klassieke jeans heeft ook de Alice twee voor- en achterzakken. De onderkant van de pijpen is gerafeld en de mid marble wassing zorgen voor een vintage cool look.</t>
        </is>
      </c>
      <c r="AD75" s="76"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The hems are frayed and the mid marble wash adds an element of vintage cool to the item.</t>
        </is>
      </c>
      <c r="AE75" s="77" t="inlineStr">
        <is>
          <t xml:space="preserve">Stone bleach wash </t>
        </is>
      </c>
      <c r="AF75" s="77" t="n"/>
      <c r="AG75" s="78" t="n"/>
      <c r="AH75" s="78" t="n"/>
      <c r="AI75" s="78" t="n"/>
      <c r="AJ75" s="78" t="n"/>
      <c r="AK75" s="78" t="n"/>
      <c r="AL75" s="78" t="n"/>
      <c r="AM75" s="78" t="n"/>
    </row>
    <row customHeight="1" ht="15.75" r="76" s="213">
      <c r="A76" s="61" t="n">
        <v>365</v>
      </c>
      <c r="B76" s="61" t="n">
        <v>2010103138</v>
      </c>
      <c r="C76" s="61" t="inlineStr">
        <is>
          <t>KIMBERLEY RUFFLE</t>
        </is>
      </c>
      <c r="D76" s="61" t="inlineStr">
        <is>
          <t>SUPER LIGHT MARBLE</t>
        </is>
      </c>
      <c r="E76" s="61" t="n">
        <v>2</v>
      </c>
      <c r="F76" s="61" t="n"/>
      <c r="G76" s="63" t="n"/>
      <c r="H76" s="61" t="n"/>
      <c r="I76" s="61" t="inlineStr">
        <is>
          <t>DENIM PANTS</t>
        </is>
      </c>
      <c r="J76" s="64" t="inlineStr">
        <is>
          <t>WOMEN</t>
        </is>
      </c>
      <c r="K76" s="65" t="n"/>
      <c r="L76" s="65" t="inlineStr">
        <is>
          <t>24-32</t>
        </is>
      </c>
      <c r="M76" s="65" t="inlineStr">
        <is>
          <t>30-32-34</t>
        </is>
      </c>
      <c r="N76" s="65" t="inlineStr">
        <is>
          <t>-</t>
        </is>
      </c>
      <c r="O76" s="66" t="inlineStr">
        <is>
          <t>TUNISIA</t>
        </is>
      </c>
      <c r="P76" s="67" t="inlineStr">
        <is>
          <t>ARTLAB</t>
        </is>
      </c>
      <c r="Q76" s="67" t="inlineStr">
        <is>
          <t>ARTLAB</t>
        </is>
      </c>
      <c r="R76" s="67" t="inlineStr">
        <is>
          <t>INTERWASHING</t>
        </is>
      </c>
      <c r="S76" s="67" t="inlineStr">
        <is>
          <t>TN</t>
        </is>
      </c>
      <c r="T76" s="65" t="inlineStr">
        <is>
          <t>ORTA</t>
        </is>
      </c>
      <c r="U76" s="65" t="n"/>
      <c r="V76" s="65" t="inlineStr">
        <is>
          <t>8853A-43</t>
        </is>
      </c>
      <c r="W76" s="65" t="inlineStr">
        <is>
          <t>100% Sustainable fabric</t>
        </is>
      </c>
      <c r="X76" s="65" t="inlineStr">
        <is>
          <t>100% Organic cotton</t>
        </is>
      </c>
      <c r="Y76" s="65" t="inlineStr">
        <is>
          <t>12 oz</t>
        </is>
      </c>
      <c r="Z76" s="71" t="n">
        <v>7</v>
      </c>
      <c r="AA76" s="71" t="n"/>
      <c r="AB76" s="72" t="inlineStr">
        <is>
          <t>27X34</t>
        </is>
      </c>
      <c r="AC76" s="82" t="inlineStr">
        <is>
          <t>De Kimberly is een high waisted jeans, die strak om de taille zit. Vanaf de knie onstaat er een flare die aan de onderkant rafels heeft. De manier waarop de flare valt, laat het een beetje op een rok lijken. De lichte marble wassing is perfect voor de zomer. Hiermee zul je zeker hoofden laten draaien!</t>
        </is>
      </c>
      <c r="AD76" s="76" t="inlineStr">
        <is>
          <t>Kimberly is a high rise jean that has a curved waistband, and with a tight fit around the thigh. From the knee there is a large flare that looks like a ruffle. It drapes almost like a skirt. The light marble wash is perfect for summer. Expect to turn some heads!</t>
        </is>
      </c>
      <c r="AE76" s="77" t="inlineStr">
        <is>
          <t xml:space="preserve">Stone and bleach wash </t>
        </is>
      </c>
      <c r="AF76" s="77" t="n"/>
      <c r="AG76" s="78" t="n"/>
      <c r="AH76" s="78" t="n"/>
      <c r="AI76" s="78" t="n"/>
      <c r="AJ76" s="78" t="n"/>
      <c r="AK76" s="78" t="n"/>
      <c r="AL76" s="78" t="n"/>
      <c r="AM76" s="78" t="n"/>
    </row>
    <row customHeight="1" ht="15.75" r="77" s="213">
      <c r="A77" s="61" t="n">
        <v>370</v>
      </c>
      <c r="B77" s="61" t="n">
        <v>1050600056</v>
      </c>
      <c r="C77" s="61" t="inlineStr">
        <is>
          <t>HERMIONER</t>
        </is>
      </c>
      <c r="D77" s="61" t="inlineStr">
        <is>
          <t>DARK INDIGO LINEN</t>
        </is>
      </c>
      <c r="E77" s="61" t="n">
        <v>2</v>
      </c>
      <c r="F77" s="61" t="n"/>
      <c r="G77" s="63" t="n"/>
      <c r="H77" s="61" t="n"/>
      <c r="I77" s="61" t="inlineStr">
        <is>
          <t>JACKET</t>
        </is>
      </c>
      <c r="J77" s="64" t="inlineStr">
        <is>
          <t>MEN</t>
        </is>
      </c>
      <c r="K77" s="65" t="n"/>
      <c r="L77" s="65" t="inlineStr">
        <is>
          <t>XS-XXL</t>
        </is>
      </c>
      <c r="M77" s="65" t="inlineStr">
        <is>
          <t>-</t>
        </is>
      </c>
      <c r="N77" s="65" t="inlineStr">
        <is>
          <t>-</t>
        </is>
      </c>
      <c r="O77" s="66" t="inlineStr">
        <is>
          <t>TUNISIA</t>
        </is>
      </c>
      <c r="P77" s="67" t="inlineStr">
        <is>
          <t>ARTLAB</t>
        </is>
      </c>
      <c r="Q77" s="67" t="inlineStr">
        <is>
          <t>ARTLAB</t>
        </is>
      </c>
      <c r="R77" s="67" t="inlineStr">
        <is>
          <t>INTERWASHING</t>
        </is>
      </c>
      <c r="S77" s="67" t="inlineStr">
        <is>
          <t>TN</t>
        </is>
      </c>
      <c r="T77" s="65" t="inlineStr">
        <is>
          <t xml:space="preserve">NORTHERN LINEN </t>
        </is>
      </c>
      <c r="U77" s="65" t="inlineStr">
        <is>
          <t xml:space="preserve">14181 - LI701058BR </t>
        </is>
      </c>
      <c r="V77" s="65" t="n"/>
      <c r="W77" s="65" t="inlineStr">
        <is>
          <t>100% Sustainable fabric</t>
        </is>
      </c>
      <c r="X77" s="65" t="inlineStr">
        <is>
          <t>100% Linen</t>
        </is>
      </c>
      <c r="Y77" s="65" t="inlineStr">
        <is>
          <t>260g</t>
        </is>
      </c>
      <c r="Z77" s="71" t="n">
        <v>13</v>
      </c>
      <c r="AA77" s="71" t="n"/>
      <c r="AB77" s="72" t="inlineStr">
        <is>
          <t>M</t>
        </is>
      </c>
      <c r="AC77" s="82" t="inlineStr">
        <is>
          <t>De zomer schreeuwt om lichtere kleding! De Hermioner is een jacket van 100% linnen, wat het een fijn jacket maakt die licht van gewicht is. Aan de voorkant zit één borstzak en een knopensluiting. De jacket heeft een relaxte structuur, wat het een perfecte zomerjas maakt om als extra laagje te dragen. Hij is in een donkere indigo kleur geverfd, wat het een klassiek Kings Of Indigo item maakt.</t>
        </is>
      </c>
      <c r="AD77" s="76" t="inlineStr">
        <is>
          <t>Summer calls for lighter clothing! Hermoner is a jacket made from 100% linen, making it lightweight and easy to wear. It has a regular fit and a front button closure. It has two front pockets and one breast pocket. It has a relaxed structure, making it the perfect summer jacket to layer with. Dyed in a dark indigo, it is a classic Kings of Indigo garment.</t>
        </is>
      </c>
      <c r="AE77" s="77" t="inlineStr">
        <is>
          <t>Rinse</t>
        </is>
      </c>
      <c r="AF77" s="77" t="n"/>
      <c r="AG77" s="78" t="n"/>
      <c r="AH77" s="78" t="n"/>
      <c r="AI77" s="78" t="n"/>
      <c r="AJ77" s="78" t="n"/>
      <c r="AK77" s="78" t="n"/>
      <c r="AL77" s="78" t="n"/>
      <c r="AM77" s="78" t="n"/>
    </row>
    <row customHeight="1" ht="15.75" r="78" s="213">
      <c r="A78" s="61" t="n">
        <v>375</v>
      </c>
      <c r="B78" s="61" t="n">
        <v>1060200192</v>
      </c>
      <c r="C78" s="61" t="inlineStr">
        <is>
          <t>XAVIER</t>
        </is>
      </c>
      <c r="D78" s="61" t="inlineStr">
        <is>
          <t>SURF THE WEB</t>
        </is>
      </c>
      <c r="E78" s="61" t="n">
        <v>1</v>
      </c>
      <c r="F78" s="61" t="n"/>
      <c r="G78" s="63" t="n"/>
      <c r="H78" s="61" t="n"/>
      <c r="I78" s="61" t="inlineStr">
        <is>
          <t>JACKET</t>
        </is>
      </c>
      <c r="J78" s="64" t="inlineStr">
        <is>
          <t>MEN</t>
        </is>
      </c>
      <c r="K78" s="65" t="n"/>
      <c r="L78" s="65" t="inlineStr">
        <is>
          <t>XS-XXL</t>
        </is>
      </c>
      <c r="M78" s="65" t="inlineStr">
        <is>
          <t>-</t>
        </is>
      </c>
      <c r="N78" s="65" t="inlineStr">
        <is>
          <t>-</t>
        </is>
      </c>
      <c r="O78" s="66" t="inlineStr">
        <is>
          <t>REPUBLIC OF MOLDOVA</t>
        </is>
      </c>
      <c r="P78" s="67" t="inlineStr">
        <is>
          <t>BLANKET BAY</t>
        </is>
      </c>
      <c r="Q78" s="67" t="inlineStr">
        <is>
          <t>EXTRAVIE SRL</t>
        </is>
      </c>
      <c r="R78" s="67" t="inlineStr">
        <is>
          <t>TBC</t>
        </is>
      </c>
      <c r="S78" s="67" t="inlineStr">
        <is>
          <t>TBC</t>
        </is>
      </c>
      <c r="T78" s="65" t="inlineStr">
        <is>
          <t>EXTROME</t>
        </is>
      </c>
      <c r="U78" s="65" t="inlineStr">
        <is>
          <t>REC PET</t>
        </is>
      </c>
      <c r="V78" s="65" t="n"/>
      <c r="W78" s="65" t="inlineStr">
        <is>
          <t>100% Sustainable fabric</t>
        </is>
      </c>
      <c r="X78" s="65" t="inlineStr">
        <is>
          <t>100% Recycled polyester</t>
        </is>
      </c>
      <c r="Y78" s="65" t="inlineStr">
        <is>
          <t>tbc</t>
        </is>
      </c>
      <c r="Z78" s="71" t="n">
        <v>13</v>
      </c>
      <c r="AA78" s="71" t="n"/>
      <c r="AB78" s="72" t="inlineStr">
        <is>
          <t>M</t>
        </is>
      </c>
      <c r="AC78" s="82" t="inlineStr">
        <is>
          <t>De Xavier maakt anoraks weer cool.  Deze lichtgewicht jacket is een onderdeel van onze PET lijn, wat betekent dat deze jacket voor 100% van gerecycled polyester (PET) is gemaakt. De Xavier heeft verschillende kenmerken, zo heeft hij een kangaroo zak die sluit met een rits en heeft de voorkant van de jacket een sherpa detail en een korte rits. De witte sherpa staat mooi in contrast met de eclectic blauwe kleur van de body. De capuchon is afneembaar, en kan door middel van trekkoordjes ook naar persoonlijke voorkeur worden aangepast. De voering van de jas heeft een all over schaakbord print. De kraag is gebreid. Over de body en mouwen loopt een geweven taping, waarop surfers staan.</t>
        </is>
      </c>
      <c r="AD78" s="76"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 white sherpa contrasts against the electric blue colour of the body. There is a detachable hood which can also be adjusted with a drawcord. The lining of the jacket is an allover checkerboard print and the collar is knitted. There is woven tape detailing across the centre of the body and the sleeves of surfers. </t>
        </is>
      </c>
      <c r="AE78" s="77" t="inlineStr">
        <is>
          <t xml:space="preserve">No wash </t>
        </is>
      </c>
      <c r="AF78" s="77" t="n"/>
      <c r="AG78" s="78" t="n"/>
      <c r="AH78" s="78" t="n"/>
      <c r="AI78" s="78" t="n"/>
      <c r="AJ78" s="78" t="n"/>
      <c r="AK78" s="78" t="n"/>
      <c r="AL78" s="78" t="n"/>
      <c r="AM78" s="78" t="n"/>
    </row>
    <row customHeight="1" ht="15.75" r="79" s="213">
      <c r="A79" s="61" t="n">
        <v>380</v>
      </c>
      <c r="B79" s="61" t="n">
        <v>1060200193</v>
      </c>
      <c r="C79" s="61" t="inlineStr">
        <is>
          <t>XAVIER</t>
        </is>
      </c>
      <c r="D79" s="61" t="inlineStr">
        <is>
          <t>CHECKERBOARD BLACK</t>
        </is>
      </c>
      <c r="E79" s="61" t="n">
        <v>4</v>
      </c>
      <c r="F79" s="61" t="n"/>
      <c r="G79" s="63" t="n"/>
      <c r="H79" s="61" t="n"/>
      <c r="I79" s="61" t="inlineStr">
        <is>
          <t>JACKET</t>
        </is>
      </c>
      <c r="J79" s="64" t="inlineStr">
        <is>
          <t>MEN</t>
        </is>
      </c>
      <c r="K79" s="65" t="n"/>
      <c r="L79" s="65" t="inlineStr">
        <is>
          <t>XS-XXL</t>
        </is>
      </c>
      <c r="M79" s="65" t="inlineStr">
        <is>
          <t>-</t>
        </is>
      </c>
      <c r="N79" s="65" t="inlineStr">
        <is>
          <t>-</t>
        </is>
      </c>
      <c r="O79" s="66" t="inlineStr">
        <is>
          <t>REPUBLIC OF MOLDOVA</t>
        </is>
      </c>
      <c r="P79" s="67" t="inlineStr">
        <is>
          <t>BLANKET BAY</t>
        </is>
      </c>
      <c r="Q79" s="67" t="inlineStr">
        <is>
          <t>EXTRAVIE SRL</t>
        </is>
      </c>
      <c r="R79" s="67" t="inlineStr">
        <is>
          <t>TBC</t>
        </is>
      </c>
      <c r="S79" s="67" t="inlineStr">
        <is>
          <t>TBC</t>
        </is>
      </c>
      <c r="T79" s="65" t="inlineStr">
        <is>
          <t>EXTROME</t>
        </is>
      </c>
      <c r="U79" s="65" t="inlineStr">
        <is>
          <t>REC PET</t>
        </is>
      </c>
      <c r="V79" s="65" t="n"/>
      <c r="W79" s="65" t="inlineStr">
        <is>
          <t>100% Sustainable fabric</t>
        </is>
      </c>
      <c r="X79" s="65" t="inlineStr">
        <is>
          <t>100% Recycled polyester</t>
        </is>
      </c>
      <c r="Y79" s="65" t="inlineStr">
        <is>
          <t>tbc</t>
        </is>
      </c>
      <c r="Z79" s="71" t="n">
        <v>3</v>
      </c>
      <c r="AA79" s="71" t="n"/>
      <c r="AB79" s="72" t="inlineStr">
        <is>
          <t>M</t>
        </is>
      </c>
      <c r="AC79" s="82" t="inlineStr">
        <is>
          <t>De Xavier maakt anoraks weer cool.  Deze lichtgewicht jacket is een onderdeel van onze PET lijn, wat betekent dat deze jacket voor 100% van gerecycled polyester (PET) is gemaakt. De Xavier heeft verschillende kenmerken, zo heeft hij een kangaroo zak die sluit met een rits en heeft de voorkant van de jacket een sherpa detail en een korte rits. De witte sherpa staat mooi in contrast met de schaakbord print van de body. De capuchon is afneembaar, en kan door middel van trekkoordjes ook naar persoonlijke voorkeur worden aangepast. De voering van de jas heeft een all over schaakbord print. De kraag is gebreid. Over de body en mouwen loopt een geweven taping, waarop surfers staan.</t>
        </is>
      </c>
      <c r="AD79" s="76"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There is a detachable hood which can also be adjusted with a drawcord. Both the outer part of the jacket and the lining carries an allover checkerboard print. The inner collar is knitted. There is woven tape detailing across the centre of the body and the sleeves of surfers. </t>
        </is>
      </c>
      <c r="AE79" s="77" t="inlineStr">
        <is>
          <t xml:space="preserve">No wash </t>
        </is>
      </c>
      <c r="AF79" s="77" t="n"/>
      <c r="AG79" s="78" t="n"/>
      <c r="AH79" s="78" t="n"/>
      <c r="AI79" s="78" t="n"/>
      <c r="AJ79" s="78" t="n"/>
      <c r="AK79" s="78" t="n"/>
      <c r="AL79" s="78" t="n"/>
      <c r="AM79" s="78" t="n"/>
    </row>
    <row customHeight="1" ht="15.75" r="80" s="213">
      <c r="A80" s="61" t="n">
        <v>385</v>
      </c>
      <c r="B80" s="61" t="n">
        <v>1050300191</v>
      </c>
      <c r="C80" s="61" t="inlineStr">
        <is>
          <t>TILL</t>
        </is>
      </c>
      <c r="D80" s="61" t="inlineStr">
        <is>
          <t>LIGHT MARBLE WEST AMERICANA</t>
        </is>
      </c>
      <c r="E80" s="61" t="n">
        <v>1</v>
      </c>
      <c r="F80" s="61" t="n"/>
      <c r="G80" s="63" t="n"/>
      <c r="H80" s="61" t="n"/>
      <c r="I80" s="61" t="inlineStr">
        <is>
          <t>JACKET</t>
        </is>
      </c>
      <c r="J80" s="64" t="inlineStr">
        <is>
          <t>MEN</t>
        </is>
      </c>
      <c r="K80" s="65" t="n"/>
      <c r="L80" s="65" t="inlineStr">
        <is>
          <t>XS-XXL</t>
        </is>
      </c>
      <c r="M80" s="65" t="inlineStr">
        <is>
          <t>-</t>
        </is>
      </c>
      <c r="N80" s="65" t="inlineStr">
        <is>
          <t>-</t>
        </is>
      </c>
      <c r="O80" s="66" t="inlineStr">
        <is>
          <t>TUNISIA</t>
        </is>
      </c>
      <c r="P80" s="67" t="inlineStr">
        <is>
          <t>ARTLAB</t>
        </is>
      </c>
      <c r="Q80" s="67" t="inlineStr">
        <is>
          <t>ARTLAB</t>
        </is>
      </c>
      <c r="R80" s="67" t="inlineStr">
        <is>
          <t>INTERWASHING</t>
        </is>
      </c>
      <c r="S80" s="67" t="inlineStr">
        <is>
          <t>TN</t>
        </is>
      </c>
      <c r="T80" s="65" t="inlineStr">
        <is>
          <t xml:space="preserve">ORTA </t>
        </is>
      </c>
      <c r="U80" s="65" t="inlineStr">
        <is>
          <t xml:space="preserve">9006A43 PEACOCK </t>
        </is>
      </c>
      <c r="V80" s="65" t="n"/>
      <c r="W80" s="65" t="inlineStr">
        <is>
          <t>100% Sustainable fabric</t>
        </is>
      </c>
      <c r="X80" s="65" t="inlineStr">
        <is>
          <t>100% Organic cotton</t>
        </is>
      </c>
      <c r="Y80" s="65" t="inlineStr">
        <is>
          <t>13 oz</t>
        </is>
      </c>
      <c r="Z80" s="71" t="n">
        <v>13</v>
      </c>
      <c r="AA80" s="71" t="n"/>
      <c r="AB80" s="72" t="inlineStr">
        <is>
          <t>M</t>
        </is>
      </c>
      <c r="AC80" s="82" t="inlineStr">
        <is>
          <t>De Till is een klassiek denim jacket met een boxy pasvorm. Een echte must-have voor in iedere garderobe! De mouwen zijn recht ingezet en de lichte marble wassing geeft het een vintage trucker look. Aan de voorkant zitten twee borstzakken met zwarte knopen. De jacket sluit met een knopensluiting. Boven de zakken zit een boorduursel waarbij een geisha op een paard rijdt. Op de achterkant staat een borduurwerk van onze beroemde koiboy, die op een Japanse koi karper zit. Beide deze illustraties typeren onze twee inspiraties; het Japanse en het Amerikaanse. Naast de koi karper staat ook onze naam 'Kings Of Indigo' op de rug geborduurd.</t>
        </is>
      </c>
      <c r="AD80" s="76" t="inlineStr">
        <is>
          <t>Till is a classic denim jacket with a boxy fit. It has straight inserted sleeves and has a light marble wash to give it a vintage trucker look. There are two front breast pockets with black buttons, and it is a button close jacket. Above both pockets, there is intricate embroidery of a geisha riding a horse. On the back, there is an emboridery ofour famous koiboy riding a Japanese koi carp fish. These graphics are stereotypical associations with our two dominant inspirations; the Japanese and Americana. The back of the jacket also has 'Kings Of Indigo' lettering embroided in white.</t>
        </is>
      </c>
      <c r="AE80" s="77" t="inlineStr">
        <is>
          <t xml:space="preserve">Stone bleach wash </t>
        </is>
      </c>
      <c r="AF80" s="77" t="n"/>
      <c r="AG80" s="78" t="n"/>
      <c r="AH80" s="78" t="n"/>
      <c r="AI80" s="78" t="n"/>
      <c r="AJ80" s="78" t="n"/>
      <c r="AK80" s="78" t="n"/>
      <c r="AL80" s="78" t="n"/>
      <c r="AM80" s="78" t="n"/>
    </row>
    <row customHeight="1" ht="15.75" r="81" s="213">
      <c r="A81" s="61" t="n">
        <v>390</v>
      </c>
      <c r="B81" s="61" t="n">
        <v>1050300192</v>
      </c>
      <c r="C81" s="61" t="inlineStr">
        <is>
          <t>TILL</t>
        </is>
      </c>
      <c r="D81" s="61" t="inlineStr">
        <is>
          <t>CHECKERBOARD DRY</t>
        </is>
      </c>
      <c r="E81" s="61" t="n">
        <v>2</v>
      </c>
      <c r="F81" s="61" t="n"/>
      <c r="G81" s="63" t="n"/>
      <c r="H81" s="61" t="n"/>
      <c r="I81" s="61" t="inlineStr">
        <is>
          <t>JACKET</t>
        </is>
      </c>
      <c r="J81" s="64" t="inlineStr">
        <is>
          <t>MEN</t>
        </is>
      </c>
      <c r="K81" s="65" t="n"/>
      <c r="L81" s="65" t="inlineStr">
        <is>
          <t>XS-XXL</t>
        </is>
      </c>
      <c r="M81" s="65" t="inlineStr">
        <is>
          <t>-</t>
        </is>
      </c>
      <c r="N81" s="65" t="inlineStr">
        <is>
          <t>-</t>
        </is>
      </c>
      <c r="O81" s="66" t="inlineStr">
        <is>
          <t>TUNISIA</t>
        </is>
      </c>
      <c r="P81" s="67" t="inlineStr">
        <is>
          <t>ARTLAB</t>
        </is>
      </c>
      <c r="Q81" s="67" t="inlineStr">
        <is>
          <t>ARTLAB</t>
        </is>
      </c>
      <c r="R81" s="67" t="inlineStr">
        <is>
          <t>-</t>
        </is>
      </c>
      <c r="S81" s="67" t="inlineStr">
        <is>
          <t>-</t>
        </is>
      </c>
      <c r="T81" s="65" t="inlineStr">
        <is>
          <t xml:space="preserve">ORTA </t>
        </is>
      </c>
      <c r="U81" s="65" t="inlineStr">
        <is>
          <t>9588A-40 Veggie Warp Denim</t>
        </is>
      </c>
      <c r="V81" s="65" t="n"/>
      <c r="W81" s="65" t="inlineStr">
        <is>
          <t>100% Sustainable fabric</t>
        </is>
      </c>
      <c r="X81" s="65" t="inlineStr">
        <is>
          <t>100% Organic cotton</t>
        </is>
      </c>
      <c r="Y81" s="65" t="inlineStr">
        <is>
          <t>11 oz</t>
        </is>
      </c>
      <c r="Z81" s="71" t="n">
        <v>6</v>
      </c>
      <c r="AA81" s="71" t="n">
        <v>7</v>
      </c>
      <c r="AB81" s="72" t="inlineStr">
        <is>
          <t>M</t>
        </is>
      </c>
      <c r="AC81" s="82" t="inlineStr">
        <is>
          <t>De Till is een klassiek denim jacket met een boxy pasvorm. Een echte must-have voor in iedere garderobe! De mouwen zijn recht ingezet en geven de jacket een vintage trucker look. Aan de voorkant zitten twee borstzakken met knopen. De jacket heeft een schaakbord print met ons koi karper logo erop. De print is gemaakt op waterbasis. Dit product is onderdeel van een breder programma van schaakbord producten, vanzelfsprekend geïnspireerd op het schaakspel. Als je dit jacket draagt zal je zeker hoofden laten draaien!</t>
        </is>
      </c>
      <c r="AD81" s="76" t="inlineStr">
        <is>
          <t>Till is a classic denim jacket everyone needs in their wardrobe. It is a boxy fit with straight inserted sleeves to create a vintage, trucker look to the jacket. There are two breast pockets with button closure. The jacket has an checkerboard waterbased print of the K.O.I carp fish, the Kings Of Indigo logo.  This is part of a wider program of checkerboard pieces, which have been inspired by the game, checkers, or draughts in America. Be sure to turn heads in this!</t>
        </is>
      </c>
      <c r="AE81" s="77" t="inlineStr">
        <is>
          <t xml:space="preserve">No wash </t>
        </is>
      </c>
      <c r="AF81" s="77" t="n"/>
      <c r="AG81" s="78" t="n"/>
      <c r="AH81" s="78" t="n"/>
      <c r="AI81" s="78" t="n"/>
      <c r="AJ81" s="78" t="n"/>
      <c r="AK81" s="78" t="n"/>
      <c r="AL81" s="78" t="n"/>
      <c r="AM81" s="78" t="n"/>
    </row>
    <row customHeight="1" ht="15.75" r="82" s="213">
      <c r="A82" s="61" t="n">
        <v>395</v>
      </c>
      <c r="B82" s="61" t="n">
        <v>1050300193</v>
      </c>
      <c r="C82" s="61" t="inlineStr">
        <is>
          <t>TILL</t>
        </is>
      </c>
      <c r="D82" s="61" t="inlineStr">
        <is>
          <t>ECRU KOINOBORI SURF</t>
        </is>
      </c>
      <c r="E82" s="61" t="n">
        <v>3</v>
      </c>
      <c r="F82" s="61" t="n"/>
      <c r="G82" s="63" t="n">
        <v>43152</v>
      </c>
      <c r="H82" s="61" t="n"/>
      <c r="I82" s="61" t="inlineStr">
        <is>
          <t>JACKET</t>
        </is>
      </c>
      <c r="J82" s="64" t="inlineStr">
        <is>
          <t>MEN</t>
        </is>
      </c>
      <c r="K82" s="65" t="n"/>
      <c r="L82" s="65" t="inlineStr">
        <is>
          <t>XS-XXL</t>
        </is>
      </c>
      <c r="M82" s="65" t="inlineStr">
        <is>
          <t>-</t>
        </is>
      </c>
      <c r="N82" s="65" t="inlineStr">
        <is>
          <t>-</t>
        </is>
      </c>
      <c r="O82" s="66" t="inlineStr">
        <is>
          <t>TUNISIA</t>
        </is>
      </c>
      <c r="P82" s="67" t="inlineStr">
        <is>
          <t>ARTLAB</t>
        </is>
      </c>
      <c r="Q82" s="67" t="inlineStr">
        <is>
          <t>ARTLAB</t>
        </is>
      </c>
      <c r="R82" s="67" t="inlineStr">
        <is>
          <t>INTERWASHING</t>
        </is>
      </c>
      <c r="S82" s="67" t="inlineStr">
        <is>
          <t>TN</t>
        </is>
      </c>
      <c r="T82" s="65" t="inlineStr">
        <is>
          <t>ORTA</t>
        </is>
      </c>
      <c r="U82" s="65" t="inlineStr">
        <is>
          <t>0003A-38 ECRU Rigid</t>
        </is>
      </c>
      <c r="V82" s="65" t="n"/>
      <c r="W82" s="65" t="inlineStr">
        <is>
          <t>100% Sustainable fabric</t>
        </is>
      </c>
      <c r="X82" s="65" t="inlineStr">
        <is>
          <t>100% Organic cotton</t>
        </is>
      </c>
      <c r="Y82" s="65" t="inlineStr">
        <is>
          <t>12 oz</t>
        </is>
      </c>
      <c r="Z82" s="71" t="n">
        <v>10</v>
      </c>
      <c r="AA82" s="71" t="n">
        <v>3</v>
      </c>
      <c r="AB82" s="72" t="inlineStr">
        <is>
          <t>M</t>
        </is>
      </c>
      <c r="AC82" s="82" t="inlineStr">
        <is>
          <t>De Till is een klassiek denim jacket dat iedereen in zijn garderobe zou moeten hebben. Al helemaal in dit zomerse ontwerp! Het heeft een boxy fit en de mouwen zijn er recht ingezet, dit creëert een vintage, trucker look. Er zitten twee borstzakken met een knoopsluiting op de borst. Op het jacket zitten verschillende kleurrijke borduursels van surfers die op koi karpers surfen. Dit voegt was speels toe aan het jacket. De ecru kleur is perfect voor de zomer en op een festival!</t>
        </is>
      </c>
      <c r="AD82" s="76" t="inlineStr">
        <is>
          <t xml:space="preserve">Till is a classic denim jacket everyone needs in their wardrobe. This one especially is a summer standout! It is a boxy fit with straight inserted sleeves to create a vintage, trucker look to the jacket. There are two breast pockets with button closure. There is intricate, colorful embroidery of surfers riding koi carp fish, which adds a playful element to the jacekt. The ecru white is perfect for summer and festivals. </t>
        </is>
      </c>
      <c r="AE82" s="77" t="inlineStr">
        <is>
          <t>Rinse</t>
        </is>
      </c>
      <c r="AF82" s="77" t="n"/>
      <c r="AG82" s="78" t="n"/>
      <c r="AH82" s="78" t="n"/>
      <c r="AI82" s="78" t="n"/>
      <c r="AJ82" s="78" t="n"/>
      <c r="AK82" s="78" t="n"/>
      <c r="AL82" s="78" t="n"/>
      <c r="AM82" s="78" t="n"/>
    </row>
    <row customHeight="1" ht="15.75" r="83" s="213">
      <c r="A83" s="61" t="n">
        <v>400</v>
      </c>
      <c r="B83" s="61" t="n">
        <v>1050400276</v>
      </c>
      <c r="C83" s="61" t="inlineStr">
        <is>
          <t>SOCK KOI</t>
        </is>
      </c>
      <c r="D83" s="61" t="inlineStr">
        <is>
          <t>OFF WHITE</t>
        </is>
      </c>
      <c r="E83" s="61" t="n">
        <v>1</v>
      </c>
      <c r="F83" s="61" t="n"/>
      <c r="G83" s="63" t="n"/>
      <c r="H83" s="61" t="n"/>
      <c r="I83" s="61" t="inlineStr">
        <is>
          <t>ACCESSORIES</t>
        </is>
      </c>
      <c r="J83" s="64" t="inlineStr">
        <is>
          <t>UNISEX</t>
        </is>
      </c>
      <c r="K83" s="65" t="n"/>
      <c r="L83" s="65" t="inlineStr">
        <is>
          <t>41-44</t>
        </is>
      </c>
      <c r="M83" s="65" t="inlineStr">
        <is>
          <t>-</t>
        </is>
      </c>
      <c r="N83" s="65" t="inlineStr">
        <is>
          <t>-</t>
        </is>
      </c>
      <c r="O83" s="66" t="inlineStr">
        <is>
          <t>SPAIN</t>
        </is>
      </c>
      <c r="P83" s="67" t="inlineStr">
        <is>
          <t>JAUME</t>
        </is>
      </c>
      <c r="Q83" s="67" t="inlineStr">
        <is>
          <t>JAUME</t>
        </is>
      </c>
      <c r="R83" s="67" t="inlineStr">
        <is>
          <t>-</t>
        </is>
      </c>
      <c r="S83" s="67" t="inlineStr">
        <is>
          <t>-</t>
        </is>
      </c>
      <c r="T83" s="65" t="n"/>
      <c r="U83" s="65" t="n"/>
      <c r="V83" s="65" t="n"/>
      <c r="W83" s="65" t="inlineStr">
        <is>
          <t>50% Sustainable fabric</t>
        </is>
      </c>
      <c r="X83" s="65" t="inlineStr">
        <is>
          <t>50% Recycled cotton, 40% acryl, 8% polyamide, 2% elastane</t>
        </is>
      </c>
      <c r="Y83" s="65" t="inlineStr">
        <is>
          <t>-</t>
        </is>
      </c>
      <c r="Z83" s="71" t="n">
        <v>13</v>
      </c>
      <c r="AA83" s="71" t="n"/>
      <c r="AB83" s="72" t="inlineStr">
        <is>
          <t>41-44</t>
        </is>
      </c>
      <c r="AC83" s="82" t="inlineStr">
        <is>
          <t>It's all in the details… Update je sokken collectie met deze gebroken witte sokken! Ze zijn gemaakt van gerecycled katoen en zijn daardoor duurzaam. Daarnaast zijn ze ook nog eens heel zacht. Er staat een hoofdletter 'K' op de sok. De geribde band is rood.</t>
        </is>
      </c>
      <c r="AD83" s="87" t="inlineStr">
        <is>
          <t>It's in the details - update your sock collection with these off-white socks. Made with recycled cotton, they are soft and durable. There is a capital "K" design on the sock and a red ribbed band.</t>
        </is>
      </c>
      <c r="AE83" s="77" t="inlineStr">
        <is>
          <t>-</t>
        </is>
      </c>
      <c r="AF83" s="77" t="n"/>
      <c r="AG83" s="78" t="n"/>
      <c r="AH83" s="78" t="n"/>
      <c r="AI83" s="78" t="n"/>
      <c r="AJ83" s="78" t="n"/>
      <c r="AK83" s="78" t="n"/>
      <c r="AL83" s="78" t="n"/>
      <c r="AM83" s="78" t="n"/>
    </row>
    <row customHeight="1" ht="15.75" r="84" s="213">
      <c r="A84" s="61" t="n">
        <v>405</v>
      </c>
      <c r="B84" s="61" t="n">
        <v>1050400277</v>
      </c>
      <c r="C84" s="61" t="inlineStr">
        <is>
          <t>SPORT SOCKS 2-PACK</t>
        </is>
      </c>
      <c r="D84" s="61" t="inlineStr">
        <is>
          <t>CHECKERBOARD</t>
        </is>
      </c>
      <c r="E84" s="61" t="n">
        <v>1</v>
      </c>
      <c r="F84" s="61" t="n"/>
      <c r="G84" s="63" t="n"/>
      <c r="H84" s="61" t="n"/>
      <c r="I84" s="61" t="inlineStr">
        <is>
          <t>ACCESSORIES</t>
        </is>
      </c>
      <c r="J84" s="64" t="inlineStr">
        <is>
          <t>UNISEX</t>
        </is>
      </c>
      <c r="K84" s="65" t="n"/>
      <c r="L84" s="65" t="inlineStr">
        <is>
          <t>41-44</t>
        </is>
      </c>
      <c r="M84" s="65" t="inlineStr">
        <is>
          <t>-</t>
        </is>
      </c>
      <c r="N84" s="65" t="inlineStr">
        <is>
          <t>-</t>
        </is>
      </c>
      <c r="O84" s="66" t="inlineStr">
        <is>
          <t>SPAIN</t>
        </is>
      </c>
      <c r="P84" s="67" t="inlineStr">
        <is>
          <t>JAUME</t>
        </is>
      </c>
      <c r="Q84" s="67" t="inlineStr">
        <is>
          <t>JAUME</t>
        </is>
      </c>
      <c r="R84" s="67" t="inlineStr">
        <is>
          <t>-</t>
        </is>
      </c>
      <c r="S84" s="67" t="inlineStr">
        <is>
          <t>-</t>
        </is>
      </c>
      <c r="T84" s="65" t="n"/>
      <c r="U84" s="65" t="n"/>
      <c r="V84" s="65" t="n"/>
      <c r="W84" s="65" t="inlineStr">
        <is>
          <t>50% Sustainable fabric</t>
        </is>
      </c>
      <c r="X84" s="65" t="inlineStr">
        <is>
          <t>50% Recycled cotton, 40% acryl, 8% polyamide, 2% elastane</t>
        </is>
      </c>
      <c r="Y84" s="65" t="inlineStr">
        <is>
          <t>-</t>
        </is>
      </c>
      <c r="Z84" s="71" t="n">
        <v>13</v>
      </c>
      <c r="AA84" s="71" t="n"/>
      <c r="AB84" s="72" t="inlineStr">
        <is>
          <t>41-44</t>
        </is>
      </c>
      <c r="AC84" s="82" t="inlineStr">
        <is>
          <t>It's all in the details… Update je sokken collectie met deze coole dudes! Ze zijn gemaakt van gerecycled katoen en zijn daardoor duurzaam. Daarnaast zijn ze ook nog extra gevoerd aan de onderkant én zijn ze lekker zacht. In dit two pack zit een zwart en een wit paar sokken. Op de sokken staat ons koir karper logo, onder de band van de sok zit een schaakbord detail.</t>
        </is>
      </c>
      <c r="AD84" s="87" t="inlineStr">
        <is>
          <t>It's in the details - update your sock collection with these cool dudes. Made with recycled cotton yarn, these socks are soft and durable. The sole of the sock is slightly padded for extra comfort. This two pack provides one black pair and one white pair. The design carried our carp fish logo and has checkerboard detailing.</t>
        </is>
      </c>
      <c r="AE84" s="77" t="inlineStr">
        <is>
          <t>-</t>
        </is>
      </c>
      <c r="AF84" s="77" t="n"/>
      <c r="AG84" s="78" t="n"/>
      <c r="AH84" s="78" t="n"/>
      <c r="AI84" s="78" t="n"/>
      <c r="AJ84" s="78" t="n"/>
      <c r="AK84" s="78" t="n"/>
      <c r="AL84" s="78" t="n"/>
      <c r="AM84" s="78" t="n"/>
    </row>
    <row customHeight="1" ht="15.75" r="85" s="213">
      <c r="A85" s="61" t="n">
        <v>410</v>
      </c>
      <c r="B85" s="61" t="n">
        <v>1050300194</v>
      </c>
      <c r="C85" s="61" t="inlineStr">
        <is>
          <t>ALMARINE</t>
        </is>
      </c>
      <c r="D85" s="61" t="inlineStr">
        <is>
          <t>INDIGO STRIPE</t>
        </is>
      </c>
      <c r="E85" s="61" t="n">
        <v>2</v>
      </c>
      <c r="F85" s="61" t="n"/>
      <c r="G85" s="63" t="n"/>
      <c r="H85" s="61" t="n"/>
      <c r="I85" s="61" t="inlineStr">
        <is>
          <t>JACKET</t>
        </is>
      </c>
      <c r="J85" s="64" t="inlineStr">
        <is>
          <t>MEN</t>
        </is>
      </c>
      <c r="K85" s="65" t="n"/>
      <c r="L85" s="65" t="inlineStr">
        <is>
          <t>XS-XXL</t>
        </is>
      </c>
      <c r="M85" s="65" t="inlineStr">
        <is>
          <t>-</t>
        </is>
      </c>
      <c r="N85" s="65" t="inlineStr">
        <is>
          <t>-</t>
        </is>
      </c>
      <c r="O85" s="66" t="inlineStr">
        <is>
          <t>TUNISIA</t>
        </is>
      </c>
      <c r="P85" s="67" t="inlineStr">
        <is>
          <t>ARTLAB</t>
        </is>
      </c>
      <c r="Q85" s="67" t="inlineStr">
        <is>
          <t>ARTLAB</t>
        </is>
      </c>
      <c r="R85" s="67" t="inlineStr">
        <is>
          <t>INTERWASHING</t>
        </is>
      </c>
      <c r="S85" s="67" t="inlineStr">
        <is>
          <t>TN</t>
        </is>
      </c>
      <c r="T85" s="65" t="inlineStr">
        <is>
          <t xml:space="preserve">UNITIN </t>
        </is>
      </c>
      <c r="U85" s="65" t="inlineStr">
        <is>
          <t>MOON D.01</t>
        </is>
      </c>
      <c r="V85" s="65" t="n"/>
      <c r="W85" s="65" t="inlineStr">
        <is>
          <t>100% Sustainable fabric</t>
        </is>
      </c>
      <c r="X85" s="65" t="inlineStr">
        <is>
          <t>78% Tencel, 22% linen</t>
        </is>
      </c>
      <c r="Y85" s="65" t="inlineStr">
        <is>
          <t>170g</t>
        </is>
      </c>
      <c r="Z85" s="71" t="n">
        <v>13</v>
      </c>
      <c r="AA85" s="71" t="n"/>
      <c r="AB85" s="72" t="inlineStr">
        <is>
          <t>M</t>
        </is>
      </c>
      <c r="AC85" s="82" t="inlineStr">
        <is>
          <t xml:space="preserve">De Almarine is een unisex bomber. De body en de mouwen van dit jacket hebben een losse pasvorm. In de nek, zoom en manchetten zit de Almarine wat strakker. Deze onderdelen zijn allemaal geribd. Aan de voorkant zitten twee zakken. De jacket is gemaakt van een combinatie van TENCEL en linnen, wat het een ongelofelijk comfortabel kledingstuk maakt. </t>
        </is>
      </c>
      <c r="AD85" s="76" t="inlineStr">
        <is>
          <t xml:space="preserve">Almarine - a unisex bomber jacket. The jacket's body and sleeves are a wide fit, while the neck, bottom hem and sleeves are tighter and ribbed. There are two front pockets. The jacket's composition of TENCEL and linen make it an incredibly comfortable garment to wear. </t>
        </is>
      </c>
      <c r="AE85" s="77" t="inlineStr">
        <is>
          <t>Rinse</t>
        </is>
      </c>
      <c r="AF85" s="77" t="n"/>
      <c r="AG85" s="78" t="n"/>
      <c r="AH85" s="78" t="n"/>
      <c r="AI85" s="78" t="n"/>
      <c r="AJ85" s="78" t="n"/>
      <c r="AK85" s="78" t="n"/>
      <c r="AL85" s="78" t="n"/>
      <c r="AM85" s="78" t="n"/>
    </row>
    <row customHeight="1" ht="15.75" r="86" s="213">
      <c r="A86" s="61" t="n">
        <v>415</v>
      </c>
      <c r="B86" s="61" t="n">
        <v>1060102011</v>
      </c>
      <c r="C86" s="61" t="inlineStr">
        <is>
          <t>SOCK KOI BOX</t>
        </is>
      </c>
      <c r="D86" s="61" t="inlineStr">
        <is>
          <t>OFF WHITE MULTI</t>
        </is>
      </c>
      <c r="E86" s="61" t="n">
        <v>1</v>
      </c>
      <c r="F86" s="61" t="n"/>
      <c r="G86" s="63" t="n"/>
      <c r="H86" s="61" t="n"/>
      <c r="I86" s="61" t="inlineStr">
        <is>
          <t>ACCESSORIES</t>
        </is>
      </c>
      <c r="J86" s="64" t="inlineStr">
        <is>
          <t>UNISEX</t>
        </is>
      </c>
      <c r="K86" s="65" t="n"/>
      <c r="L86" s="65" t="inlineStr">
        <is>
          <t>41-44</t>
        </is>
      </c>
      <c r="M86" s="65" t="inlineStr">
        <is>
          <t>-</t>
        </is>
      </c>
      <c r="N86" s="65" t="inlineStr">
        <is>
          <t>-</t>
        </is>
      </c>
      <c r="O86" s="66" t="inlineStr">
        <is>
          <t>SPAIN</t>
        </is>
      </c>
      <c r="P86" s="67" t="inlineStr">
        <is>
          <t>JAUME</t>
        </is>
      </c>
      <c r="Q86" s="67" t="inlineStr">
        <is>
          <t>JAUME</t>
        </is>
      </c>
      <c r="R86" s="67" t="inlineStr">
        <is>
          <t>-</t>
        </is>
      </c>
      <c r="S86" s="67" t="inlineStr">
        <is>
          <t>-</t>
        </is>
      </c>
      <c r="T86" s="65" t="n"/>
      <c r="U86" s="65" t="n"/>
      <c r="V86" s="65" t="n"/>
      <c r="W86" s="65" t="inlineStr">
        <is>
          <t>50% Sustainable fabric</t>
        </is>
      </c>
      <c r="X86" s="65" t="inlineStr">
        <is>
          <t>50% Recycled cotton, 40% acryl, 8% polyamide, 2% elastane</t>
        </is>
      </c>
      <c r="Y86" s="65" t="inlineStr">
        <is>
          <t>-</t>
        </is>
      </c>
      <c r="Z86" s="71" t="n">
        <v>13</v>
      </c>
      <c r="AA86" s="71" t="n"/>
      <c r="AB86" s="72" t="inlineStr">
        <is>
          <t>41-44</t>
        </is>
      </c>
      <c r="AC86" s="82" t="inlineStr">
        <is>
          <t>Je kunt nooit genoeg sokken hebben! De K.O.I. sokken box bevat zeven paar sokken, die allemaal gemaakt zijn van een zwaar gerecycled katoenen garen. Hierdoor zijn ze zacht én duurzaam.</t>
        </is>
      </c>
      <c r="AD86" s="87" t="inlineStr">
        <is>
          <t xml:space="preserve">You can never have too many socks! The K.O.I sock box provides you with seven pairs of socks made from heavy recycled cotton yarn - soft and durable. </t>
        </is>
      </c>
      <c r="AE86" s="77" t="inlineStr">
        <is>
          <t>-</t>
        </is>
      </c>
      <c r="AF86" s="77" t="n"/>
      <c r="AG86" s="78" t="n"/>
      <c r="AH86" s="78" t="n"/>
      <c r="AI86" s="78" t="n"/>
      <c r="AJ86" s="78" t="n"/>
      <c r="AK86" s="78" t="n"/>
      <c r="AL86" s="78" t="n"/>
      <c r="AM86" s="78" t="n"/>
    </row>
    <row customHeight="1" ht="15.75" r="87" s="213">
      <c r="A87" s="175" t="n">
        <v>420</v>
      </c>
      <c r="B87" s="175" t="n">
        <v>1060102012</v>
      </c>
      <c r="C87" s="176" t="inlineStr">
        <is>
          <t>SOCK KOINOBORI SURF</t>
        </is>
      </c>
      <c r="D87" s="176" t="inlineStr">
        <is>
          <t>NATURAL INDIGO</t>
        </is>
      </c>
      <c r="E87" s="176" t="n">
        <v>1</v>
      </c>
      <c r="F87" s="176" t="n"/>
      <c r="G87" s="181" t="n"/>
      <c r="H87" s="176" t="n"/>
      <c r="I87" s="176" t="inlineStr">
        <is>
          <t>ACCESSORIES</t>
        </is>
      </c>
      <c r="J87" s="182" t="inlineStr">
        <is>
          <t>UNISEX</t>
        </is>
      </c>
      <c r="K87" s="183" t="n"/>
      <c r="L87" s="183" t="inlineStr">
        <is>
          <t>41-44</t>
        </is>
      </c>
      <c r="M87" s="183" t="inlineStr">
        <is>
          <t>-</t>
        </is>
      </c>
      <c r="N87" s="183" t="inlineStr">
        <is>
          <t>-</t>
        </is>
      </c>
      <c r="O87" s="183" t="inlineStr">
        <is>
          <t>SPAIN</t>
        </is>
      </c>
      <c r="P87" s="183" t="inlineStr">
        <is>
          <t>JAUME</t>
        </is>
      </c>
      <c r="Q87" s="183" t="inlineStr">
        <is>
          <t>JAUME</t>
        </is>
      </c>
      <c r="R87" s="183" t="inlineStr">
        <is>
          <t>-</t>
        </is>
      </c>
      <c r="S87" s="183" t="inlineStr">
        <is>
          <t>-</t>
        </is>
      </c>
      <c r="T87" s="183" t="n"/>
      <c r="U87" s="183" t="n"/>
      <c r="V87" s="183" t="n"/>
      <c r="W87" s="183" t="inlineStr">
        <is>
          <t>50% Sustainable fabric</t>
        </is>
      </c>
      <c r="X87" s="183" t="inlineStr">
        <is>
          <t>50% Recycled cotton, 40% acryl, 8% polyamide, 2% elastane</t>
        </is>
      </c>
      <c r="Y87" s="183" t="inlineStr">
        <is>
          <t>-</t>
        </is>
      </c>
      <c r="Z87" s="184" t="n">
        <v>13</v>
      </c>
      <c r="AA87" s="184" t="n"/>
      <c r="AB87" s="185" t="inlineStr">
        <is>
          <t>41-44</t>
        </is>
      </c>
      <c r="AC87" s="237" t="inlineStr">
        <is>
          <t>De Koinobori Surf sock is gemaakt van gerecycled katoenen naaigaren en is in Amsterdam op een natuurlijke manier in indigo geverfd.</t>
        </is>
      </c>
      <c r="AD87" s="186" t="inlineStr">
        <is>
          <t>Sock Koinobori Surf is made in recycled cotton yarn and natural indigo dyed in Amsterdam.</t>
        </is>
      </c>
      <c r="AE87" s="182" t="inlineStr">
        <is>
          <t>-</t>
        </is>
      </c>
      <c r="AF87" s="182" t="n"/>
      <c r="AG87" s="187" t="n"/>
      <c r="AH87" s="187" t="n"/>
      <c r="AI87" s="187" t="n"/>
      <c r="AJ87" s="187" t="n"/>
      <c r="AK87" s="187" t="n"/>
      <c r="AL87" s="187" t="n"/>
      <c r="AM87" s="187" t="n"/>
    </row>
    <row customHeight="1" ht="15.75" r="88" s="213">
      <c r="A88" s="61" t="n">
        <v>425</v>
      </c>
      <c r="B88" s="61" t="n">
        <v>1090103628</v>
      </c>
      <c r="C88" s="61" t="inlineStr">
        <is>
          <t>SOCK KOINOBORI SURF</t>
        </is>
      </c>
      <c r="D88" s="61" t="inlineStr">
        <is>
          <t>WHITE</t>
        </is>
      </c>
      <c r="E88" s="61" t="n">
        <v>1</v>
      </c>
      <c r="F88" s="61" t="n"/>
      <c r="G88" s="63" t="n"/>
      <c r="H88" s="61" t="n"/>
      <c r="I88" s="61" t="inlineStr">
        <is>
          <t>ACCESSORIES</t>
        </is>
      </c>
      <c r="J88" s="64" t="inlineStr">
        <is>
          <t>UNISEX</t>
        </is>
      </c>
      <c r="K88" s="65" t="n"/>
      <c r="L88" s="65" t="inlineStr">
        <is>
          <t>41-44</t>
        </is>
      </c>
      <c r="M88" s="65" t="inlineStr">
        <is>
          <t>-</t>
        </is>
      </c>
      <c r="N88" s="65" t="inlineStr">
        <is>
          <t>-</t>
        </is>
      </c>
      <c r="O88" s="66" t="inlineStr">
        <is>
          <t>SPAIN</t>
        </is>
      </c>
      <c r="P88" s="67" t="inlineStr">
        <is>
          <t>JAUME</t>
        </is>
      </c>
      <c r="Q88" s="67" t="inlineStr">
        <is>
          <t>JAUME</t>
        </is>
      </c>
      <c r="R88" s="67" t="inlineStr">
        <is>
          <t>-</t>
        </is>
      </c>
      <c r="S88" s="67" t="inlineStr">
        <is>
          <t>-</t>
        </is>
      </c>
      <c r="T88" s="65" t="n"/>
      <c r="U88" s="65" t="n"/>
      <c r="V88" s="65" t="n"/>
      <c r="W88" s="65" t="inlineStr">
        <is>
          <t>50% Sustainable fabric</t>
        </is>
      </c>
      <c r="X88" s="65" t="inlineStr">
        <is>
          <t>50% Recycled cotton, 40% acryl, 8% polyamide, 2% elastane</t>
        </is>
      </c>
      <c r="Y88" s="65" t="inlineStr">
        <is>
          <t>-</t>
        </is>
      </c>
      <c r="Z88" s="71" t="n">
        <v>13</v>
      </c>
      <c r="AA88" s="71" t="n"/>
      <c r="AB88" s="72" t="inlineStr">
        <is>
          <t>41-44</t>
        </is>
      </c>
      <c r="AC88" s="82" t="inlineStr">
        <is>
          <t>It's al in the details… Update je sokken collectie met deze coole dudes. Deze sokken zijn gemaakt van gerecycled katoen garen, waardoor zij zacht én duurzaam zijn. Op de sokken zit een pixelachtig patroon met een koi karper. Sock Koinobori.</t>
        </is>
      </c>
      <c r="AD88" s="87" t="inlineStr">
        <is>
          <t xml:space="preserve">It's in the details - update your sock collection with these cool dudes. Made with recycled cotton yarn, these socks are soft and durable. The pattern is a surfer with a carp fish in a pixelated style. Sock Koinobori </t>
        </is>
      </c>
      <c r="AE88" s="77" t="inlineStr">
        <is>
          <t>-</t>
        </is>
      </c>
      <c r="AF88" s="77" t="n"/>
      <c r="AG88" s="78" t="n"/>
      <c r="AH88" s="78" t="n"/>
      <c r="AI88" s="78" t="n"/>
      <c r="AJ88" s="78" t="n"/>
      <c r="AK88" s="78" t="n"/>
      <c r="AL88" s="78" t="n"/>
      <c r="AM88" s="78" t="n"/>
    </row>
    <row customHeight="1" ht="15.75" r="89" s="213">
      <c r="A89" s="61" t="n">
        <v>430</v>
      </c>
      <c r="B89" s="61" t="n">
        <v>1090103626</v>
      </c>
      <c r="C89" s="61" t="inlineStr">
        <is>
          <t xml:space="preserve">RENEE </t>
        </is>
      </c>
      <c r="D89" s="61" t="inlineStr">
        <is>
          <t xml:space="preserve">SPINACH GREEN STRIPE </t>
        </is>
      </c>
      <c r="E89" s="61" t="n">
        <v>1</v>
      </c>
      <c r="F89" s="61" t="n"/>
      <c r="G89" s="63" t="n"/>
      <c r="H89" s="61" t="n"/>
      <c r="I89" s="61" t="inlineStr">
        <is>
          <t>DRESS</t>
        </is>
      </c>
      <c r="J89" s="64" t="inlineStr">
        <is>
          <t>WOMEN</t>
        </is>
      </c>
      <c r="K89" s="65" t="n"/>
      <c r="L89" s="65" t="inlineStr">
        <is>
          <t>XS-L</t>
        </is>
      </c>
      <c r="M89" s="65" t="inlineStr">
        <is>
          <t>-</t>
        </is>
      </c>
      <c r="N89" s="65" t="inlineStr">
        <is>
          <t>-</t>
        </is>
      </c>
      <c r="O89" s="66" t="inlineStr">
        <is>
          <t xml:space="preserve">GREECE </t>
        </is>
      </c>
      <c r="P89" s="67" t="inlineStr">
        <is>
          <t>UNI TEXTILES</t>
        </is>
      </c>
      <c r="Q89" s="67" t="inlineStr">
        <is>
          <t>NEW POWER</t>
        </is>
      </c>
      <c r="R89" s="67" t="inlineStr">
        <is>
          <t>MERCURY</t>
        </is>
      </c>
      <c r="S89" s="67" t="inlineStr">
        <is>
          <t>FYROM</t>
        </is>
      </c>
      <c r="T89" s="65" t="inlineStr">
        <is>
          <t>HELLAS COTTON</t>
        </is>
      </c>
      <c r="U89" s="65" t="inlineStr">
        <is>
          <t>TBC AS OUR LEGACY STRIPE FABRIC - CODE?</t>
        </is>
      </c>
      <c r="V89" s="65" t="n"/>
      <c r="W89" s="65" t="inlineStr">
        <is>
          <t>100% Sustainable fabric</t>
        </is>
      </c>
      <c r="X89" s="65" t="inlineStr">
        <is>
          <t>100% Organic cotton</t>
        </is>
      </c>
      <c r="Y89" s="65" t="inlineStr">
        <is>
          <t>420g</t>
        </is>
      </c>
      <c r="Z89" s="71" t="n">
        <v>7</v>
      </c>
      <c r="AA89" s="71" t="n"/>
      <c r="AB89" s="72" t="inlineStr">
        <is>
          <t>S</t>
        </is>
      </c>
      <c r="AC89" s="82" t="inlineStr">
        <is>
          <t>De renee is een katoenen jurk met korte mouwen en een boxy fit. De jurk heeft een lichte dropped shoulder en heeft door het gebruik van een zwaar jersey materiaal een relaxte uitstraling. De horizontale strepen van navy en spinazie groen geven een mooi contrast. Trek een paar sneakers aan en je bent ready to go!</t>
        </is>
      </c>
      <c r="AD89" s="76" t="inlineStr">
        <is>
          <t>Renee is a short sleeved cotton dress with character. The fit is boxy, with slightly dropped shoulders and the heavy jersey material gives a relaxed feel to the garment. There are contrasting horziontal stripes of navy and spinach green. Pair with some sneakers and you're good to go!</t>
        </is>
      </c>
      <c r="AE89" s="77" t="inlineStr">
        <is>
          <t>Rinse</t>
        </is>
      </c>
      <c r="AF89" s="77" t="inlineStr">
        <is>
          <t>TBC</t>
        </is>
      </c>
      <c r="AG89" s="78" t="n"/>
      <c r="AH89" s="78" t="n"/>
      <c r="AI89" s="78" t="n"/>
      <c r="AJ89" s="78" t="n"/>
      <c r="AK89" s="78" t="n"/>
      <c r="AL89" s="78" t="n"/>
      <c r="AM89" s="78" t="n"/>
    </row>
    <row customHeight="1" ht="15.75" r="90" s="213">
      <c r="A90" s="61" t="n">
        <v>435</v>
      </c>
      <c r="B90" s="61" t="n">
        <v>1090400060</v>
      </c>
      <c r="C90" s="61" t="inlineStr">
        <is>
          <t>ENDA POCKET</t>
        </is>
      </c>
      <c r="D90" s="61" t="inlineStr">
        <is>
          <t>DARK INDIGO LINEN</t>
        </is>
      </c>
      <c r="E90" s="61" t="n">
        <v>2</v>
      </c>
      <c r="F90" s="61" t="n"/>
      <c r="G90" s="63" t="n"/>
      <c r="H90" s="61" t="n"/>
      <c r="I90" s="61" t="inlineStr">
        <is>
          <t>SHIRT L/S</t>
        </is>
      </c>
      <c r="J90" s="64" t="inlineStr">
        <is>
          <t>MEN</t>
        </is>
      </c>
      <c r="K90" s="65" t="n"/>
      <c r="L90" s="65" t="inlineStr">
        <is>
          <t>XS-XXL</t>
        </is>
      </c>
      <c r="M90" s="65" t="inlineStr">
        <is>
          <t>-</t>
        </is>
      </c>
      <c r="N90" s="65" t="inlineStr">
        <is>
          <t>-</t>
        </is>
      </c>
      <c r="O90" s="66" t="inlineStr">
        <is>
          <t>TUNISIA</t>
        </is>
      </c>
      <c r="P90" s="67" t="inlineStr">
        <is>
          <t>ARTLAB</t>
        </is>
      </c>
      <c r="Q90" s="67" t="inlineStr">
        <is>
          <t>ARTLAB</t>
        </is>
      </c>
      <c r="R90" s="67" t="inlineStr">
        <is>
          <t>INTERWASHING</t>
        </is>
      </c>
      <c r="S90" s="67" t="inlineStr">
        <is>
          <t>TN</t>
        </is>
      </c>
      <c r="T90" s="65" t="inlineStr">
        <is>
          <t xml:space="preserve">NORTHERN LINEN </t>
        </is>
      </c>
      <c r="U90" s="65" t="inlineStr">
        <is>
          <t xml:space="preserve">14181 - LI701058BR </t>
        </is>
      </c>
      <c r="V90" s="65" t="n"/>
      <c r="W90" s="65" t="inlineStr">
        <is>
          <t>100% Sustainable fabric</t>
        </is>
      </c>
      <c r="X90" s="65" t="inlineStr">
        <is>
          <t>100% Linen</t>
        </is>
      </c>
      <c r="Y90" s="65" t="inlineStr">
        <is>
          <t>260g</t>
        </is>
      </c>
      <c r="Z90" s="71" t="n">
        <v>12</v>
      </c>
      <c r="AA90" s="71" t="n">
        <v>1</v>
      </c>
      <c r="AB90" s="72" t="inlineStr">
        <is>
          <t>M</t>
        </is>
      </c>
      <c r="AC90" s="82" t="inlineStr">
        <is>
          <t>De Enda is een strak afgewerkt en klassiek shirt. Iets dat iedere man in zijn garderobe zou moeten hebben. De 100% linnen samenstelling zorgt ervoor dat het shirt licht van gewicht is en het in de zomermaanden makkelijk te dragen is. Het shirt heeft een kleine button down kraag en een smalle knopenlijst. Het shirt heeft één chestpocket en een gevormd uitgesneden zoom, wat voor een nette uitstraling zorgt.</t>
        </is>
      </c>
      <c r="AD90" s="76" t="inlineStr">
        <is>
          <t>Enda is a clean and classic shirt that every man should have in his wardrobe. The 100% linen composition makes it a lightweight and easy shirt to wear in summer months. It has a small button down collar and a narrow center front placket. The shirt has one chest pocket and a curved bottom hem for a neat finish.</t>
        </is>
      </c>
      <c r="AE90" s="77" t="inlineStr">
        <is>
          <t>Rinse</t>
        </is>
      </c>
      <c r="AF90" s="77" t="n"/>
      <c r="AG90" s="78" t="n"/>
      <c r="AH90" s="78" t="n"/>
      <c r="AI90" s="78" t="n"/>
      <c r="AJ90" s="78" t="n"/>
      <c r="AK90" s="78" t="n"/>
      <c r="AL90" s="78" t="n"/>
      <c r="AM90" s="78" t="n"/>
    </row>
    <row customHeight="1" ht="15.75" r="91" s="213">
      <c r="A91" s="61" t="n">
        <v>440</v>
      </c>
      <c r="B91" s="61" t="n">
        <v>1090103622</v>
      </c>
      <c r="C91" s="61" t="inlineStr">
        <is>
          <t>ENDA POCKET</t>
        </is>
      </c>
      <c r="D91" s="61" t="inlineStr">
        <is>
          <t>FINE STRIPE BLUE</t>
        </is>
      </c>
      <c r="E91" s="61" t="n">
        <v>2</v>
      </c>
      <c r="F91" s="61" t="n"/>
      <c r="G91" s="63" t="n"/>
      <c r="H91" s="61" t="n"/>
      <c r="I91" s="61" t="inlineStr">
        <is>
          <t>SHIRT L/S</t>
        </is>
      </c>
      <c r="J91" s="64" t="inlineStr">
        <is>
          <t>MEN</t>
        </is>
      </c>
      <c r="K91" s="65" t="n"/>
      <c r="L91" s="65" t="inlineStr">
        <is>
          <t>XS-XXL</t>
        </is>
      </c>
      <c r="M91" s="65" t="inlineStr">
        <is>
          <t>-</t>
        </is>
      </c>
      <c r="N91" s="65" t="inlineStr">
        <is>
          <t>-</t>
        </is>
      </c>
      <c r="O91" s="66" t="inlineStr">
        <is>
          <t>TUNISIA</t>
        </is>
      </c>
      <c r="P91" s="67" t="inlineStr">
        <is>
          <t>ARTLAB</t>
        </is>
      </c>
      <c r="Q91" s="67" t="inlineStr">
        <is>
          <t>ARTLAB</t>
        </is>
      </c>
      <c r="R91" s="67" t="inlineStr">
        <is>
          <t>INTERWASHING</t>
        </is>
      </c>
      <c r="S91" s="67" t="inlineStr">
        <is>
          <t>TN</t>
        </is>
      </c>
      <c r="T91" s="65" t="inlineStr">
        <is>
          <t xml:space="preserve">NORTHERN LINEN </t>
        </is>
      </c>
      <c r="U91" s="65" t="inlineStr">
        <is>
          <t>14504 - VENZUELA YC (#1)</t>
        </is>
      </c>
      <c r="V91" s="65" t="n"/>
      <c r="W91" s="65" t="inlineStr">
        <is>
          <t>100% Sustainable fabric</t>
        </is>
      </c>
      <c r="X91" s="65" t="inlineStr">
        <is>
          <t>100% Linen</t>
        </is>
      </c>
      <c r="Y91" s="65" t="inlineStr">
        <is>
          <t>155g</t>
        </is>
      </c>
      <c r="Z91" s="71" t="n">
        <v>13</v>
      </c>
      <c r="AA91" s="71" t="n"/>
      <c r="AB91" s="72" t="inlineStr">
        <is>
          <t>M</t>
        </is>
      </c>
      <c r="AC91" s="82" t="inlineStr">
        <is>
          <t>De Enda is een strak afgewerkt en klassiek shirt. Iets dat iedere man in zijn garderobe zou moeten hebben. De 100% linnen samenstelling zorgt ervoor dat het shirt licht van gewicht is en het in de zomermaanden makkelijk te dragen is. Het shirt heeft een kleine button down kraag en een smalle knopenlijst. Het shirt heeft één chestpocket en een gevormd uitgesneden zoom, wat voor een nette uitstraling zorgt.</t>
        </is>
      </c>
      <c r="AD91" s="76" t="inlineStr">
        <is>
          <t>Enda is a clean and classic shirt that every man should have in his wardrobe. The 100% linen composition and the fine blue and white stripes running vertically, make Enda an ideal summer shirt. It has a small button down collar and a narrow center front placket. The shirt has one chest pocket and a curved bottom hem for a neat finish.</t>
        </is>
      </c>
      <c r="AE91" s="77" t="inlineStr">
        <is>
          <t>Rinse</t>
        </is>
      </c>
      <c r="AF91" s="77" t="n"/>
      <c r="AG91" s="78" t="n"/>
      <c r="AH91" s="78" t="n"/>
      <c r="AI91" s="78" t="n"/>
      <c r="AJ91" s="78" t="n"/>
      <c r="AK91" s="78" t="n"/>
      <c r="AL91" s="78" t="n"/>
      <c r="AM91" s="78" t="n"/>
    </row>
    <row customHeight="1" ht="15.75" r="92" s="213">
      <c r="A92" s="61" t="n">
        <v>445</v>
      </c>
      <c r="B92" s="61" t="n">
        <v>1090103623</v>
      </c>
      <c r="C92" s="61" t="inlineStr">
        <is>
          <t>ENDA</t>
        </is>
      </c>
      <c r="D92" s="61" t="inlineStr">
        <is>
          <t>CRINKLE GREEN</t>
        </is>
      </c>
      <c r="E92" s="61" t="n">
        <v>2</v>
      </c>
      <c r="F92" s="61" t="n"/>
      <c r="G92" s="63" t="n"/>
      <c r="H92" s="61" t="n"/>
      <c r="I92" s="61" t="inlineStr">
        <is>
          <t>SHIRT L/S</t>
        </is>
      </c>
      <c r="J92" s="64" t="inlineStr">
        <is>
          <t>MEN</t>
        </is>
      </c>
      <c r="K92" s="65" t="n"/>
      <c r="L92" s="65" t="inlineStr">
        <is>
          <t>XS-XXL</t>
        </is>
      </c>
      <c r="M92" s="65" t="inlineStr">
        <is>
          <t>-</t>
        </is>
      </c>
      <c r="N92" s="65" t="inlineStr">
        <is>
          <t>-</t>
        </is>
      </c>
      <c r="O92" s="66" t="inlineStr">
        <is>
          <t>TUNISIA</t>
        </is>
      </c>
      <c r="P92" s="67" t="inlineStr">
        <is>
          <t>ARTLAB</t>
        </is>
      </c>
      <c r="Q92" s="67" t="inlineStr">
        <is>
          <t>ARTLAB</t>
        </is>
      </c>
      <c r="R92" s="67" t="inlineStr">
        <is>
          <t>INTERWASHING</t>
        </is>
      </c>
      <c r="S92" s="67" t="inlineStr">
        <is>
          <t>TN</t>
        </is>
      </c>
      <c r="T92" s="65" t="inlineStr">
        <is>
          <t xml:space="preserve">NORTHERN LINEN </t>
        </is>
      </c>
      <c r="U92" s="65" t="inlineStr">
        <is>
          <t>14532 - RC516 055HH (#4)</t>
        </is>
      </c>
      <c r="V92" s="65" t="n"/>
      <c r="W92" s="65" t="inlineStr">
        <is>
          <t>86% Sustainable fabric</t>
        </is>
      </c>
      <c r="X92" s="65" t="inlineStr">
        <is>
          <t>86% Ramie, 14% cotton</t>
        </is>
      </c>
      <c r="Y92" s="65" t="inlineStr">
        <is>
          <t>190g</t>
        </is>
      </c>
      <c r="Z92" s="71" t="n">
        <v>12</v>
      </c>
      <c r="AA92" s="71" t="n">
        <v>1</v>
      </c>
      <c r="AB92" s="72" t="inlineStr">
        <is>
          <t>M</t>
        </is>
      </c>
      <c r="AC92" s="82" t="inlineStr">
        <is>
          <t>De Enda is een strak en klassiek herenshirt, dat iedere man in zijn kast zou moeten hebben hangen. Al helemaal in deze speciale uitvoering, omdat het grootste aandeel in de stofsamenstelling Ramie (86%) is. Dit is een van de sterkste vezels die in staat is om zijn vorm te behouden. Het heeft een zijde achtige, kreukelige uitstraling. Dit materiaal lijkt een beetje op linnen. Het shirt heeft een kleine button down kraag en een smalle knopenlijst. De Enda heeft een gevormd gesneden zoom, wat voor een nette afwerking zorgt.</t>
        </is>
      </c>
      <c r="AD92" s="87" t="inlineStr">
        <is>
          <t>Enda is a clean and classic shirt every man should own, but this one is especially unique because of its dominant fabric being Ramie (86%). This is one of the strongest fibres which is able to hold its shape and create a silky, yet crinkly appearance to the garment. It has similiarities to linen. The shirt has a small button down collar and a narrow center front placket. It has a curved bottom hem for a neat finish.</t>
        </is>
      </c>
      <c r="AE92" s="77" t="inlineStr">
        <is>
          <t>Rinse</t>
        </is>
      </c>
      <c r="AF92" s="77" t="n"/>
      <c r="AG92" s="78" t="n"/>
      <c r="AH92" s="78" t="n"/>
      <c r="AI92" s="78" t="n"/>
      <c r="AJ92" s="78" t="n"/>
      <c r="AK92" s="78" t="n"/>
      <c r="AL92" s="78" t="n"/>
      <c r="AM92" s="78" t="n"/>
    </row>
    <row customHeight="1" ht="15.75" r="93" s="213">
      <c r="A93" s="61" t="n">
        <v>450</v>
      </c>
      <c r="B93" s="61" t="n">
        <v>1090103629</v>
      </c>
      <c r="C93" s="61" t="inlineStr">
        <is>
          <t>PEACH</t>
        </is>
      </c>
      <c r="D93" s="61" t="inlineStr">
        <is>
          <t xml:space="preserve">OYSTER GREY </t>
        </is>
      </c>
      <c r="E93" s="61" t="n">
        <v>2</v>
      </c>
      <c r="F93" s="61" t="n"/>
      <c r="G93" s="63" t="n"/>
      <c r="H93" s="61" t="n"/>
      <c r="I93" s="61" t="inlineStr">
        <is>
          <t>DRESS</t>
        </is>
      </c>
      <c r="J93" s="64" t="inlineStr">
        <is>
          <t>WOMEN</t>
        </is>
      </c>
      <c r="K93" s="65" t="n"/>
      <c r="L93" s="65" t="inlineStr">
        <is>
          <t>XS-L</t>
        </is>
      </c>
      <c r="M93" s="65" t="inlineStr">
        <is>
          <t>-</t>
        </is>
      </c>
      <c r="N93" s="65" t="inlineStr">
        <is>
          <t>-</t>
        </is>
      </c>
      <c r="O93" s="66" t="inlineStr">
        <is>
          <t xml:space="preserve">GREECE </t>
        </is>
      </c>
      <c r="P93" s="67" t="inlineStr">
        <is>
          <t>UNI TEXTILES</t>
        </is>
      </c>
      <c r="Q93" s="67" t="inlineStr">
        <is>
          <t>NEW POWER</t>
        </is>
      </c>
      <c r="R93" s="67" t="inlineStr">
        <is>
          <t>MERCURY</t>
        </is>
      </c>
      <c r="S93" s="67" t="inlineStr">
        <is>
          <t>FYROM</t>
        </is>
      </c>
      <c r="T93" s="65" t="inlineStr">
        <is>
          <t>HELLAS COTTON</t>
        </is>
      </c>
      <c r="U93" s="65" t="inlineStr">
        <is>
          <t>AS ASOS TEE - CODE TBC</t>
        </is>
      </c>
      <c r="V93" s="65" t="n"/>
      <c r="W93" s="65" t="inlineStr">
        <is>
          <t>100% Sustainable fabric</t>
        </is>
      </c>
      <c r="X93" s="65" t="inlineStr">
        <is>
          <t>100% Organic cotton</t>
        </is>
      </c>
      <c r="Y93" s="65" t="inlineStr">
        <is>
          <t>tbc</t>
        </is>
      </c>
      <c r="Z93" s="71" t="n">
        <v>9</v>
      </c>
      <c r="AA93" s="71" t="n"/>
      <c r="AB93" s="72" t="inlineStr">
        <is>
          <t>S</t>
        </is>
      </c>
      <c r="AC93" s="82" t="inlineStr">
        <is>
          <t>De Peach is een korte katoenen jurk met korte mouwen. De jurk heeft een boxy pasvorm en een lichte dropped shoulder voor een relaxte look. Bij de jurk zit een tailleriem, die in de taille gedragen kan worden om een wat vrouwelijker model te kunnen creëeren. De oestergrijze kleur is een moderne update aan je basic jurken collectie.</t>
        </is>
      </c>
      <c r="AD93" s="76" t="inlineStr">
        <is>
          <t xml:space="preserve">Peach: a short sleeved cotton dress with character. The fit is boxy, with slightly dropped shoulders for a relaxed look. It  comes with an additional waist belt with the intention of it being worn around the waist in order to create a more feminine shape. The oyster grey colour is a modern update to your basics dress collection. </t>
        </is>
      </c>
      <c r="AE93" s="77" t="inlineStr">
        <is>
          <t>Rinse</t>
        </is>
      </c>
      <c r="AF93" s="77" t="inlineStr">
        <is>
          <t>TBC</t>
        </is>
      </c>
      <c r="AG93" s="78" t="n"/>
      <c r="AH93" s="78" t="n"/>
      <c r="AI93" s="78" t="n"/>
      <c r="AJ93" s="78" t="n"/>
      <c r="AK93" s="78" t="n"/>
      <c r="AL93" s="78" t="n"/>
      <c r="AM93" s="78" t="n"/>
    </row>
    <row customHeight="1" ht="15.75" r="94" s="213">
      <c r="A94" s="61" t="n">
        <v>455</v>
      </c>
      <c r="B94" s="61" t="n">
        <v>1090400061</v>
      </c>
      <c r="C94" s="61" t="inlineStr">
        <is>
          <t xml:space="preserve">GANESH </t>
        </is>
      </c>
      <c r="D94" s="61" t="inlineStr">
        <is>
          <t>LIGHT INDIGO MARBLE KOIBOY</t>
        </is>
      </c>
      <c r="E94" s="61" t="n">
        <v>1</v>
      </c>
      <c r="F94" s="61" t="n"/>
      <c r="G94" s="63" t="n"/>
      <c r="H94" s="61" t="n"/>
      <c r="I94" s="61" t="inlineStr">
        <is>
          <t>SHIRT L/S</t>
        </is>
      </c>
      <c r="J94" s="64" t="inlineStr">
        <is>
          <t>MEN</t>
        </is>
      </c>
      <c r="K94" s="65" t="n"/>
      <c r="L94" s="65" t="inlineStr">
        <is>
          <t>XS-XXL</t>
        </is>
      </c>
      <c r="M94" s="65" t="inlineStr">
        <is>
          <t>-</t>
        </is>
      </c>
      <c r="N94" s="65" t="inlineStr">
        <is>
          <t>-</t>
        </is>
      </c>
      <c r="O94" s="66" t="inlineStr">
        <is>
          <t>TUNISIA</t>
        </is>
      </c>
      <c r="P94" s="67" t="inlineStr">
        <is>
          <t>ARTLAB</t>
        </is>
      </c>
      <c r="Q94" s="67" t="inlineStr">
        <is>
          <t>ARTLAB</t>
        </is>
      </c>
      <c r="R94" s="67" t="inlineStr">
        <is>
          <t>INTERWASHING</t>
        </is>
      </c>
      <c r="S94" s="67" t="inlineStr">
        <is>
          <t>TN</t>
        </is>
      </c>
      <c r="T94" s="65" t="inlineStr">
        <is>
          <t>CALIK</t>
        </is>
      </c>
      <c r="U94" s="65" t="inlineStr">
        <is>
          <t>71061D RONAN NESTA BLUE ORGANIC RECYCLE</t>
        </is>
      </c>
      <c r="V94" s="65" t="inlineStr">
        <is>
          <t>70836D RONAN NESTA BLUE</t>
        </is>
      </c>
      <c r="W94" s="65" t="inlineStr">
        <is>
          <t>100% Sustainable fabric</t>
        </is>
      </c>
      <c r="X94" s="65" t="inlineStr">
        <is>
          <t>80% Organic cotton, 20% tencel lyocell</t>
        </is>
      </c>
      <c r="Y94" s="65" t="inlineStr">
        <is>
          <t>9 oz</t>
        </is>
      </c>
      <c r="Z94" s="71" t="n">
        <v>13</v>
      </c>
      <c r="AA94" s="71" t="n"/>
      <c r="AB94" s="72" t="inlineStr">
        <is>
          <t>M</t>
        </is>
      </c>
      <c r="AC94" s="82" t="inlineStr">
        <is>
          <t>Western shirts stammen uit de Amerikaanse 19e eeuw, sinds dat moment hebben ze wereldwijd een grote invloed gehad op iedere herengarderobe. De Ganesh is een slim fit shirt met lange mouwen. Het heeft een klassieke kraag en twee borstzakken die met een knoop sluiten. Een van de eigenschappen van een Western shirt is de yoke, die aan zowel de voor- als de achterkant gepunt is. Op de rug staat een grote geborduurde koi koiboy die op een koi karpert rijdt.</t>
        </is>
      </c>
      <c r="AD94" s="76" t="inlineStr">
        <is>
          <t>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On the back, there is a large, intricate embroidery of our Koiboy riding a carp fish.</t>
        </is>
      </c>
      <c r="AE94" s="77" t="inlineStr">
        <is>
          <t>TBC</t>
        </is>
      </c>
      <c r="AF94" s="77" t="n"/>
      <c r="AG94" s="78" t="n"/>
      <c r="AH94" s="78" t="n"/>
      <c r="AI94" s="78" t="n"/>
      <c r="AJ94" s="78" t="n"/>
      <c r="AK94" s="78" t="n"/>
      <c r="AL94" s="78" t="n"/>
      <c r="AM94" s="78" t="n"/>
    </row>
    <row customHeight="1" ht="15.75" r="95" s="213">
      <c r="A95" s="61" t="n">
        <v>460</v>
      </c>
      <c r="B95" s="61" t="n">
        <v>1090103624</v>
      </c>
      <c r="C95" s="61" t="inlineStr">
        <is>
          <t xml:space="preserve">GANESH </t>
        </is>
      </c>
      <c r="D95" s="61" t="inlineStr">
        <is>
          <t>ECRU</t>
        </is>
      </c>
      <c r="E95" s="61" t="n">
        <v>1</v>
      </c>
      <c r="F95" s="61" t="n"/>
      <c r="G95" s="63" t="n"/>
      <c r="H95" s="61" t="n"/>
      <c r="I95" s="61" t="inlineStr">
        <is>
          <t>SHIRT L/S</t>
        </is>
      </c>
      <c r="J95" s="64" t="inlineStr">
        <is>
          <t>MEN</t>
        </is>
      </c>
      <c r="K95" s="65" t="n"/>
      <c r="L95" s="65" t="inlineStr">
        <is>
          <t>XS-XXL</t>
        </is>
      </c>
      <c r="M95" s="65" t="inlineStr">
        <is>
          <t>-</t>
        </is>
      </c>
      <c r="N95" s="65" t="inlineStr">
        <is>
          <t>-</t>
        </is>
      </c>
      <c r="O95" s="66" t="inlineStr">
        <is>
          <t>TUNISIA</t>
        </is>
      </c>
      <c r="P95" s="67" t="inlineStr">
        <is>
          <t>ARTLAB</t>
        </is>
      </c>
      <c r="Q95" s="67" t="inlineStr">
        <is>
          <t>ARTLAB</t>
        </is>
      </c>
      <c r="R95" s="67" t="inlineStr">
        <is>
          <t>INTERWASHING</t>
        </is>
      </c>
      <c r="S95" s="67" t="inlineStr">
        <is>
          <t>TN</t>
        </is>
      </c>
      <c r="T95" s="65" t="inlineStr">
        <is>
          <t>NORTHERN LINEN</t>
        </is>
      </c>
      <c r="U95" s="65" t="inlineStr">
        <is>
          <t>TBC</t>
        </is>
      </c>
      <c r="V95" s="65" t="n"/>
      <c r="W95" s="65" t="inlineStr">
        <is>
          <t>100% Sustainable fabric</t>
        </is>
      </c>
      <c r="X95" s="65" t="inlineStr">
        <is>
          <t>100% Linen</t>
        </is>
      </c>
      <c r="Y95" s="65" t="inlineStr">
        <is>
          <t>5oz</t>
        </is>
      </c>
      <c r="Z95" s="71" t="n">
        <v>7</v>
      </c>
      <c r="AA95" s="71" t="n">
        <v>6</v>
      </c>
      <c r="AB95" s="72" t="inlineStr">
        <is>
          <t>M</t>
        </is>
      </c>
      <c r="AC95" s="82" t="inlineStr">
        <is>
          <t>Western shirts stammen uit de Amerikaanse 19e eeuw, sinds dat moment hebben ze wereldwijd een grote invloed gehad op iedere herengarderobe. De Ganesh is een slim fit shirt met lange mouwen. Het heeft een klassieke kraag en twee borstzakken die met een knoopje sluiten. Een van de eigenschappen van een Western shirt is de yoke, die aan zowel de voor- als de achterkant gepunt is. De ecru kleur is perfect om je zomergarderobe mee up te daten.</t>
        </is>
      </c>
      <c r="AD95" s="76" t="inlineStr">
        <is>
          <t xml:space="preserve">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This ecru colour is perfect for updating your summer wardrobe. </t>
        </is>
      </c>
      <c r="AE95" s="77" t="inlineStr">
        <is>
          <t>Garment dye</t>
        </is>
      </c>
      <c r="AF95" s="77" t="n"/>
      <c r="AG95" s="78" t="n"/>
      <c r="AH95" s="78" t="n"/>
      <c r="AI95" s="78" t="n"/>
      <c r="AJ95" s="78" t="n"/>
      <c r="AK95" s="78" t="n"/>
      <c r="AL95" s="78" t="n"/>
      <c r="AM95" s="78" t="n"/>
    </row>
    <row customHeight="1" ht="15.75" r="96" s="213">
      <c r="A96" s="61" t="n">
        <v>465</v>
      </c>
      <c r="B96" s="61" t="n">
        <v>1090103627</v>
      </c>
      <c r="C96" s="61" t="inlineStr">
        <is>
          <t>JACOBINA L/S</t>
        </is>
      </c>
      <c r="D96" s="61" t="inlineStr">
        <is>
          <t>FINE STRIPE PINK</t>
        </is>
      </c>
      <c r="E96" s="61" t="n">
        <v>2</v>
      </c>
      <c r="F96" s="61" t="n"/>
      <c r="G96" s="63" t="n"/>
      <c r="H96" s="61" t="n"/>
      <c r="I96" s="61" t="inlineStr">
        <is>
          <t>TEES L/S</t>
        </is>
      </c>
      <c r="J96" s="64" t="inlineStr">
        <is>
          <t>WOMEN</t>
        </is>
      </c>
      <c r="K96" s="65" t="n"/>
      <c r="L96" s="65" t="inlineStr">
        <is>
          <t>XS-L</t>
        </is>
      </c>
      <c r="M96" s="65" t="inlineStr">
        <is>
          <t>-</t>
        </is>
      </c>
      <c r="N96" s="65" t="inlineStr">
        <is>
          <t>-</t>
        </is>
      </c>
      <c r="O96" s="66" t="inlineStr">
        <is>
          <t>FYROM</t>
        </is>
      </c>
      <c r="P96" s="67" t="inlineStr">
        <is>
          <t>UNI TEXTILES</t>
        </is>
      </c>
      <c r="Q96" s="67" t="inlineStr">
        <is>
          <t>NEW POWER</t>
        </is>
      </c>
      <c r="R96" s="67" t="inlineStr">
        <is>
          <t>MERCURY</t>
        </is>
      </c>
      <c r="S96" s="67" t="inlineStr">
        <is>
          <t>FYROM</t>
        </is>
      </c>
      <c r="T96" s="65" t="inlineStr">
        <is>
          <t>HELLAS COTTON</t>
        </is>
      </c>
      <c r="U96" s="65" t="inlineStr">
        <is>
          <t xml:space="preserve">163-128-150000-002 </t>
        </is>
      </c>
      <c r="V96" s="65" t="n"/>
      <c r="W96" s="65" t="inlineStr">
        <is>
          <t>96% Sustainable fabric</t>
        </is>
      </c>
      <c r="X96" s="65" t="inlineStr">
        <is>
          <t>96% Organic cotton, 4% elastane</t>
        </is>
      </c>
      <c r="Y96" s="65" t="inlineStr">
        <is>
          <t>206g</t>
        </is>
      </c>
      <c r="Z96" s="71" t="n">
        <v>13</v>
      </c>
      <c r="AA96" s="71" t="n"/>
      <c r="AB96" s="72" t="inlineStr">
        <is>
          <t>S</t>
        </is>
      </c>
      <c r="AC96" s="82" t="inlineStr">
        <is>
          <t>De Jacobina is een absolute must in je garderobe. Dit T-shirt met lange mouwen heeft een slim fit en een col. Het geeft maximaal comfort en is ideaal alleen, of  om in laagjes te dragen. De fijne roze streep is perfect om je zomer garderobe mee up te daten.</t>
        </is>
      </c>
      <c r="AD96" s="76" t="inlineStr">
        <is>
          <t>The Jacobina is an absolute wardrobe necessity. This long sleeve tee has a slim fit and a turtle neck. It provides maximum comfort and is ideal for layering, or just wearing alone. The fine stripe pink is perfect for updating your summer wardrobe.</t>
        </is>
      </c>
      <c r="AE96" s="77" t="inlineStr">
        <is>
          <t>Rinse</t>
        </is>
      </c>
      <c r="AF96" s="77" t="n"/>
      <c r="AG96" s="78" t="n"/>
      <c r="AH96" s="78" t="n"/>
      <c r="AI96" s="78" t="n"/>
      <c r="AJ96" s="78" t="n"/>
      <c r="AK96" s="78" t="n"/>
      <c r="AL96" s="78" t="n"/>
      <c r="AM96" s="78" t="n"/>
    </row>
    <row customHeight="1" ht="15.75" r="97" s="213">
      <c r="A97" s="61" t="n">
        <v>470</v>
      </c>
      <c r="B97" s="61" t="n">
        <v>1090103625</v>
      </c>
      <c r="C97" s="61" t="inlineStr">
        <is>
          <t xml:space="preserve">ANDREW </t>
        </is>
      </c>
      <c r="D97" s="61" t="inlineStr">
        <is>
          <t>BEIGE STRIPE</t>
        </is>
      </c>
      <c r="E97" s="61" t="n">
        <v>2</v>
      </c>
      <c r="F97" s="61" t="n"/>
      <c r="G97" s="63" t="n"/>
      <c r="H97" s="61" t="n"/>
      <c r="I97" s="61" t="inlineStr">
        <is>
          <t>SHIRT L/S</t>
        </is>
      </c>
      <c r="J97" s="64" t="inlineStr">
        <is>
          <t>MEN</t>
        </is>
      </c>
      <c r="K97" s="65" t="n"/>
      <c r="L97" s="65" t="inlineStr">
        <is>
          <t>XS-XXL</t>
        </is>
      </c>
      <c r="M97" s="65" t="inlineStr">
        <is>
          <t>-</t>
        </is>
      </c>
      <c r="N97" s="65" t="inlineStr">
        <is>
          <t>-</t>
        </is>
      </c>
      <c r="O97" s="66" t="inlineStr">
        <is>
          <t>TUNISIA</t>
        </is>
      </c>
      <c r="P97" s="67" t="inlineStr">
        <is>
          <t>ARTLAB</t>
        </is>
      </c>
      <c r="Q97" s="67" t="inlineStr">
        <is>
          <t>ARTLAB</t>
        </is>
      </c>
      <c r="R97" s="67" t="inlineStr">
        <is>
          <t>INTERWASHING</t>
        </is>
      </c>
      <c r="S97" s="67" t="inlineStr">
        <is>
          <t>TN</t>
        </is>
      </c>
      <c r="T97" s="65" t="inlineStr">
        <is>
          <t xml:space="preserve">NORTHERN LINEN </t>
        </is>
      </c>
      <c r="U97" s="65" t="inlineStr">
        <is>
          <t>15210 - LI500057YG (9)</t>
        </is>
      </c>
      <c r="V97" s="65" t="n"/>
      <c r="W97" s="65" t="inlineStr">
        <is>
          <t>100% Sustainable fabric</t>
        </is>
      </c>
      <c r="X97" s="65" t="inlineStr">
        <is>
          <t>100% Linen</t>
        </is>
      </c>
      <c r="Y97" s="65" t="inlineStr">
        <is>
          <t>185g</t>
        </is>
      </c>
      <c r="Z97" s="71" t="n">
        <v>7</v>
      </c>
      <c r="AA97" s="71" t="n"/>
      <c r="AB97" s="72" t="inlineStr">
        <is>
          <t>M</t>
        </is>
      </c>
      <c r="AC97" s="82" t="inlineStr">
        <is>
          <t xml:space="preserve">De Andrew is vanwege zijn gemak in dragen en relaxte vibe een must voor in je zomer garderobe. Het is een shirt met lange mouwen en heeft een relaxte pasvorm,  een kleine yoke op de achterkant en smalle manchetten. De Andrew heeft een mandarin kraag, een korte knopenlijst en is aan de achterkant net wat langer dan aan de voorkant. De 100% linnen samenstelling en de beige en witte verticale strepen maken het shirt ideaal voor een warme zomeravond. </t>
        </is>
      </c>
      <c r="AD97" s="76" t="inlineStr">
        <is>
          <t>Andrew is summer wardrobe essential for its ease of wear and relaxed vibe. It is a long sleeve shirt with a relaxed fit with small back yoke and narrow cuffs. It has a mandarin collar, a short button placket and the backside is slightly longer than the front. The 100% linen composition and the beige and white vertical stripes make it an ideal for warm summer nights.</t>
        </is>
      </c>
      <c r="AE97" s="77" t="inlineStr">
        <is>
          <t>Rinse</t>
        </is>
      </c>
      <c r="AF97" s="77" t="n"/>
      <c r="AG97" s="78" t="n"/>
      <c r="AH97" s="78" t="n"/>
      <c r="AI97" s="78" t="n"/>
      <c r="AJ97" s="78" t="n"/>
      <c r="AK97" s="78" t="n"/>
      <c r="AL97" s="78" t="n"/>
      <c r="AM97" s="78" t="n"/>
    </row>
    <row customHeight="1" ht="15.75" r="98" s="213">
      <c r="A98" s="61" t="n">
        <v>475</v>
      </c>
      <c r="B98" s="61" t="n">
        <v>1090200754</v>
      </c>
      <c r="C98" s="61" t="inlineStr">
        <is>
          <t>JACOBINA L/S</t>
        </is>
      </c>
      <c r="D98" s="61" t="inlineStr">
        <is>
          <t>LIPSTICK RED</t>
        </is>
      </c>
      <c r="E98" s="61" t="n">
        <v>1</v>
      </c>
      <c r="F98" s="61" t="n"/>
      <c r="G98" s="63" t="n">
        <v>43157</v>
      </c>
      <c r="H98" s="61" t="n"/>
      <c r="I98" s="61" t="inlineStr">
        <is>
          <t>TEES L/S</t>
        </is>
      </c>
      <c r="J98" s="64" t="inlineStr">
        <is>
          <t>WOMEN</t>
        </is>
      </c>
      <c r="K98" s="65" t="n"/>
      <c r="L98" s="65" t="inlineStr">
        <is>
          <t>XS-L</t>
        </is>
      </c>
      <c r="M98" s="65" t="inlineStr">
        <is>
          <t>-</t>
        </is>
      </c>
      <c r="N98" s="65" t="inlineStr">
        <is>
          <t>-</t>
        </is>
      </c>
      <c r="O98" s="66" t="inlineStr">
        <is>
          <t>FYROM</t>
        </is>
      </c>
      <c r="P98" s="67" t="inlineStr">
        <is>
          <t>UNI TEXTILES</t>
        </is>
      </c>
      <c r="Q98" s="67" t="inlineStr">
        <is>
          <t>NEW POWER</t>
        </is>
      </c>
      <c r="R98" s="67" t="inlineStr">
        <is>
          <t>MERCURY</t>
        </is>
      </c>
      <c r="S98" s="67" t="inlineStr">
        <is>
          <t>FYROM</t>
        </is>
      </c>
      <c r="T98" s="65" t="inlineStr">
        <is>
          <t>HELLAS COTTON</t>
        </is>
      </c>
      <c r="U98" s="65" t="inlineStr">
        <is>
          <t>241 241 ORG FAN RI 24/1 ORGANIC F*L FANTAZI RIBAN</t>
        </is>
      </c>
      <c r="V98" s="65" t="n"/>
      <c r="W98" s="65" t="inlineStr">
        <is>
          <t>100% Sustainable fabric</t>
        </is>
      </c>
      <c r="X98" s="65" t="inlineStr">
        <is>
          <t>100% Organic cotton</t>
        </is>
      </c>
      <c r="Y98" s="65" t="inlineStr">
        <is>
          <t>260g</t>
        </is>
      </c>
      <c r="Z98" s="71" t="n">
        <v>13</v>
      </c>
      <c r="AA98" s="71" t="n"/>
      <c r="AB98" s="72" t="inlineStr">
        <is>
          <t>S</t>
        </is>
      </c>
      <c r="AC98" s="82" t="inlineStr">
        <is>
          <t>De jacobina is een absolute must in je garderobe. Dit T-shirt met lange mouwen heeft een slim fit en een col. Het geeft maximaal comfort en is ideaal om alleen, of om in laagjes te dragen. De lipstick rode kleur voegt een pop of colour toe aan iedere outfit.</t>
        </is>
      </c>
      <c r="AD98" s="76" t="inlineStr">
        <is>
          <t>The Jacobina is an absolute wardrobe necessity. This long sleeve tee has a slim fit and a turtle neck. It provides maximum comfort and is ideal for layering, or just wearing alone. It's daring lipstick red means it will add a pop of colour to any outfit.</t>
        </is>
      </c>
      <c r="AE98" s="77" t="inlineStr">
        <is>
          <t>Rinse</t>
        </is>
      </c>
      <c r="AF98" s="77" t="n"/>
      <c r="AG98" s="78" t="n"/>
      <c r="AH98" s="78" t="n"/>
      <c r="AI98" s="78" t="n"/>
      <c r="AJ98" s="78" t="n"/>
      <c r="AK98" s="78" t="n"/>
      <c r="AL98" s="78" t="n"/>
      <c r="AM98" s="78" t="n"/>
    </row>
    <row customHeight="1" ht="15.75" r="99" s="213">
      <c r="A99" s="61" t="n">
        <v>480</v>
      </c>
      <c r="B99" s="61" t="n">
        <v>1090200755</v>
      </c>
      <c r="C99" s="61" t="inlineStr">
        <is>
          <t>JACOBINA L/S</t>
        </is>
      </c>
      <c r="D99" s="61" t="inlineStr">
        <is>
          <t>WHITE</t>
        </is>
      </c>
      <c r="E99" s="61" t="n">
        <v>1</v>
      </c>
      <c r="F99" s="61" t="n"/>
      <c r="G99" s="63" t="n">
        <v>43157</v>
      </c>
      <c r="H99" s="61" t="n"/>
      <c r="I99" s="61" t="inlineStr">
        <is>
          <t>TEES L/S</t>
        </is>
      </c>
      <c r="J99" s="64" t="inlineStr">
        <is>
          <t>WOMEN</t>
        </is>
      </c>
      <c r="K99" s="65" t="n"/>
      <c r="L99" s="65" t="inlineStr">
        <is>
          <t>XS-L</t>
        </is>
      </c>
      <c r="M99" s="65" t="inlineStr">
        <is>
          <t>-</t>
        </is>
      </c>
      <c r="N99" s="65" t="inlineStr">
        <is>
          <t>-</t>
        </is>
      </c>
      <c r="O99" s="66" t="inlineStr">
        <is>
          <t>FYROM</t>
        </is>
      </c>
      <c r="P99" s="67" t="inlineStr">
        <is>
          <t>UNI TEXTILES</t>
        </is>
      </c>
      <c r="Q99" s="67" t="inlineStr">
        <is>
          <t>NEW POWER</t>
        </is>
      </c>
      <c r="R99" s="67" t="inlineStr">
        <is>
          <t>MERCURY</t>
        </is>
      </c>
      <c r="S99" s="67" t="inlineStr">
        <is>
          <t>FYROM</t>
        </is>
      </c>
      <c r="T99" s="65" t="inlineStr">
        <is>
          <t>HELLAS COTTON</t>
        </is>
      </c>
      <c r="U99" s="65" t="inlineStr">
        <is>
          <t>241 241 ORG FAN RI 24/1 ORGANIC F*L FANTAZI RIBAN</t>
        </is>
      </c>
      <c r="V99" s="65" t="n"/>
      <c r="W99" s="65" t="inlineStr">
        <is>
          <t>100% Sustainable fabric</t>
        </is>
      </c>
      <c r="X99" s="65" t="inlineStr">
        <is>
          <t>100% Organic cotton</t>
        </is>
      </c>
      <c r="Y99" s="65" t="inlineStr">
        <is>
          <t>260g</t>
        </is>
      </c>
      <c r="Z99" s="71" t="n">
        <v>3</v>
      </c>
      <c r="AA99" s="71" t="n">
        <v>10</v>
      </c>
      <c r="AB99" s="72" t="inlineStr">
        <is>
          <t>S</t>
        </is>
      </c>
      <c r="AC99" s="82" t="inlineStr">
        <is>
          <t>De jacobina is een absolute must in je garderobe. Dit T-shirt met lange mouwen heeft een slim fit en een col. Het geeft maximaal comfort en is ideaal om alleen, of om in laagjes te dragen.</t>
        </is>
      </c>
      <c r="AD99" s="76" t="inlineStr">
        <is>
          <t xml:space="preserve">The Jacobina is an absolute wardrobe necessity - especially in a classic white. This long sleeve tee has a slim fit and a turtle neck. It provides maximum comfort and is ideal for layering, or just wearing alone. </t>
        </is>
      </c>
      <c r="AE99" s="77" t="inlineStr">
        <is>
          <t>Rinse</t>
        </is>
      </c>
      <c r="AF99" s="77" t="n"/>
      <c r="AG99" s="78" t="n"/>
      <c r="AH99" s="78" t="n"/>
      <c r="AI99" s="78" t="n"/>
      <c r="AJ99" s="78" t="n"/>
      <c r="AK99" s="78" t="n"/>
      <c r="AL99" s="78" t="n"/>
      <c r="AM99" s="78" t="n"/>
    </row>
    <row customHeight="1" ht="15.75" r="100" s="213">
      <c r="A100" s="61" t="n">
        <v>485</v>
      </c>
      <c r="B100" s="61" t="n">
        <v>1090200756</v>
      </c>
      <c r="C100" s="61" t="inlineStr">
        <is>
          <t>MAJAJI</t>
        </is>
      </c>
      <c r="D100" s="61" t="inlineStr">
        <is>
          <t>DUSTY PINK</t>
        </is>
      </c>
      <c r="E100" s="61" t="n">
        <v>2</v>
      </c>
      <c r="F100" s="61" t="n"/>
      <c r="G100" s="63" t="n"/>
      <c r="H100" s="61" t="n"/>
      <c r="I100" s="61" t="inlineStr">
        <is>
          <t>TEES S/S</t>
        </is>
      </c>
      <c r="J100" s="64" t="inlineStr">
        <is>
          <t>WOMEN</t>
        </is>
      </c>
      <c r="K100" s="65" t="n"/>
      <c r="L100" s="65" t="inlineStr">
        <is>
          <t>XS-L</t>
        </is>
      </c>
      <c r="M100" s="65" t="inlineStr">
        <is>
          <t>-</t>
        </is>
      </c>
      <c r="N100" s="65" t="inlineStr">
        <is>
          <t>-</t>
        </is>
      </c>
      <c r="O100" s="66" t="inlineStr">
        <is>
          <t>FYROM</t>
        </is>
      </c>
      <c r="P100" s="67" t="inlineStr">
        <is>
          <t>UNI TEXTILES</t>
        </is>
      </c>
      <c r="Q100" s="67" t="inlineStr">
        <is>
          <t>NEW POWER</t>
        </is>
      </c>
      <c r="R100" s="67" t="inlineStr">
        <is>
          <t>MERCURY</t>
        </is>
      </c>
      <c r="S100" s="67" t="inlineStr">
        <is>
          <t>FYROM</t>
        </is>
      </c>
      <c r="T100" s="65" t="inlineStr">
        <is>
          <t>HELLAS COTTON</t>
        </is>
      </c>
      <c r="U100" s="65" t="inlineStr">
        <is>
          <t>LINEN FABRIC - YARN DYE</t>
        </is>
      </c>
      <c r="V100" s="65" t="n"/>
      <c r="W100" s="65" t="inlineStr">
        <is>
          <t>100% Sustainable fabric</t>
        </is>
      </c>
      <c r="X100" s="65" t="inlineStr">
        <is>
          <t>100% Linen</t>
        </is>
      </c>
      <c r="Y100" s="65" t="inlineStr">
        <is>
          <t>150g</t>
        </is>
      </c>
      <c r="Z100" s="71" t="n">
        <v>13</v>
      </c>
      <c r="AA100" s="71" t="n"/>
      <c r="AB100" s="72" t="inlineStr">
        <is>
          <t>S</t>
        </is>
      </c>
      <c r="AC100" s="82" t="inlineStr">
        <is>
          <t>De Majaji is een echte must-have. Dit T-shirt met korte mouwen heeft een wat wijdere halslijn, een relaxte pasvorm en een lichte dropped shoulder. Het T-shirt is gemaakt van 100% linnen, wat ervoor zorgt dat het shirt licht van gewicht is en de huid goed kan ademen. De dusty pink kleur kan het hele jaar door gedragen worden, perfect in combinatie met een K.O.I. jeans.</t>
        </is>
      </c>
      <c r="AD100" s="87" t="inlineStr">
        <is>
          <t xml:space="preserve">Majaji is a wardrobe necessity. A short sleeved t-shirt with a wider, rounded neck, slightly dropped shoulders and a relaxed fit. It is made from 100% linen, which makes it lightweight and breathable. This (dusky?) pink shade is one that can be worn all year - a perfect pairing with some K.O.I jeans. </t>
        </is>
      </c>
      <c r="AE100" s="77" t="inlineStr">
        <is>
          <t>Rinse</t>
        </is>
      </c>
      <c r="AF100" s="77" t="n"/>
      <c r="AG100" s="78" t="n"/>
      <c r="AH100" s="78" t="n"/>
      <c r="AI100" s="78" t="n"/>
      <c r="AJ100" s="78" t="n"/>
      <c r="AK100" s="78" t="n"/>
      <c r="AL100" s="78" t="n"/>
      <c r="AM100" s="78" t="n"/>
    </row>
    <row customHeight="1" ht="15.75" r="101" s="213">
      <c r="A101" s="61" t="n">
        <v>491</v>
      </c>
      <c r="B101" s="61" t="n">
        <v>1090500005</v>
      </c>
      <c r="C101" s="61" t="inlineStr">
        <is>
          <t>BALDER</t>
        </is>
      </c>
      <c r="D101" s="61" t="inlineStr">
        <is>
          <t>DARK INDIGO LINEN</t>
        </is>
      </c>
      <c r="E101" s="61" t="n">
        <v>2</v>
      </c>
      <c r="F101" s="61" t="n"/>
      <c r="G101" s="63" t="n">
        <v>43157</v>
      </c>
      <c r="H101" s="61" t="n"/>
      <c r="I101" s="61" t="inlineStr">
        <is>
          <t>SHIRT S/S</t>
        </is>
      </c>
      <c r="J101" s="64" t="inlineStr">
        <is>
          <t>MEN</t>
        </is>
      </c>
      <c r="K101" s="65" t="n"/>
      <c r="L101" s="65" t="inlineStr">
        <is>
          <t>XS-XXL</t>
        </is>
      </c>
      <c r="M101" s="65" t="inlineStr">
        <is>
          <t>-</t>
        </is>
      </c>
      <c r="N101" s="65" t="inlineStr">
        <is>
          <t>-</t>
        </is>
      </c>
      <c r="O101" s="66" t="inlineStr">
        <is>
          <t>TUNISIA</t>
        </is>
      </c>
      <c r="P101" s="67" t="inlineStr">
        <is>
          <t>ARTLAB</t>
        </is>
      </c>
      <c r="Q101" s="67" t="inlineStr">
        <is>
          <t>ARTLAB</t>
        </is>
      </c>
      <c r="R101" s="67" t="inlineStr">
        <is>
          <t>INTERWASHING</t>
        </is>
      </c>
      <c r="S101" s="67" t="inlineStr">
        <is>
          <t>TN</t>
        </is>
      </c>
      <c r="T101" s="65" t="inlineStr">
        <is>
          <t xml:space="preserve">NORTHERN LINEN </t>
        </is>
      </c>
      <c r="U101" s="65" t="inlineStr">
        <is>
          <t xml:space="preserve">14181 - LI701058BR </t>
        </is>
      </c>
      <c r="V101" s="65" t="n"/>
      <c r="W101" s="65" t="inlineStr">
        <is>
          <t>100% Sustainable fabric</t>
        </is>
      </c>
      <c r="X101" s="65" t="inlineStr">
        <is>
          <t>100% Linen</t>
        </is>
      </c>
      <c r="Y101" s="65" t="inlineStr">
        <is>
          <t>260g</t>
        </is>
      </c>
      <c r="Z101" s="71" t="n">
        <v>13</v>
      </c>
      <c r="AA101" s="71" t="n"/>
      <c r="AB101" s="72" t="inlineStr">
        <is>
          <t>M</t>
        </is>
      </c>
      <c r="AC101" s="82" t="inlineStr">
        <is>
          <t>De Balder is een perfecte toevoeging aan je zomergarderobe. Het heeft een normale, cropped pasvorm en korte mouwen. Er zitten twee borstzakken met een flap op de voorkant en de zoom is recht afgesneden. Het TENCEL materiaal is enorm zacht en geeft je huid de mogelijkheid om te ademen.</t>
        </is>
      </c>
      <c r="AD101" s="76" t="inlineStr">
        <is>
          <t>Balder is a great addition to your spring/summer wardrobe. It is a short short sleeve shirt with a regular and cropped fit, giving it a relaxed feel. It has two chest pockets with pocket flaps and a straight bottom hem.The TENCEL fabric is incredibly soft to touch and allows your skin to breathe.</t>
        </is>
      </c>
      <c r="AE101" s="77" t="inlineStr">
        <is>
          <t>Rinse</t>
        </is>
      </c>
      <c r="AF101" s="77" t="n"/>
      <c r="AG101" s="78" t="n"/>
      <c r="AH101" s="78" t="n"/>
      <c r="AI101" s="78" t="n"/>
      <c r="AJ101" s="78" t="n"/>
      <c r="AK101" s="78" t="n"/>
      <c r="AL101" s="78" t="n"/>
      <c r="AM101" s="78" t="n"/>
    </row>
    <row customHeight="1" ht="15.75" r="102" s="213">
      <c r="A102" s="61" t="n">
        <v>495</v>
      </c>
      <c r="B102" s="61" t="n">
        <v>1090200757</v>
      </c>
      <c r="C102" s="61" t="inlineStr">
        <is>
          <t>MAJAJI</t>
        </is>
      </c>
      <c r="D102" s="61" t="inlineStr">
        <is>
          <t xml:space="preserve">SPINACH GREEN STRIPE </t>
        </is>
      </c>
      <c r="E102" s="61" t="n">
        <v>1</v>
      </c>
      <c r="F102" s="61" t="n"/>
      <c r="G102" s="63" t="n"/>
      <c r="H102" s="61" t="n"/>
      <c r="I102" s="61" t="inlineStr">
        <is>
          <t>TEES S/S</t>
        </is>
      </c>
      <c r="J102" s="64" t="inlineStr">
        <is>
          <t>WOMEN</t>
        </is>
      </c>
      <c r="K102" s="65" t="n"/>
      <c r="L102" s="65" t="inlineStr">
        <is>
          <t>XS-L</t>
        </is>
      </c>
      <c r="M102" s="65" t="inlineStr">
        <is>
          <t>-</t>
        </is>
      </c>
      <c r="N102" s="65" t="inlineStr">
        <is>
          <t>-</t>
        </is>
      </c>
      <c r="O102" s="66" t="inlineStr">
        <is>
          <t>FYROM</t>
        </is>
      </c>
      <c r="P102" s="67" t="inlineStr">
        <is>
          <t>UNI TEXTILES</t>
        </is>
      </c>
      <c r="Q102" s="67" t="inlineStr">
        <is>
          <t>NEW POWER</t>
        </is>
      </c>
      <c r="R102" s="67" t="inlineStr">
        <is>
          <t>MERCURY</t>
        </is>
      </c>
      <c r="S102" s="67" t="inlineStr">
        <is>
          <t>FYROM</t>
        </is>
      </c>
      <c r="T102" s="65" t="inlineStr">
        <is>
          <t>HELLAS COTTON</t>
        </is>
      </c>
      <c r="U102" s="65" t="inlineStr">
        <is>
          <t>LINEN FABRIC - YARN DYE</t>
        </is>
      </c>
      <c r="V102" s="65" t="n"/>
      <c r="W102" s="65" t="inlineStr">
        <is>
          <t>100% Sustainable fabric</t>
        </is>
      </c>
      <c r="X102" s="65" t="inlineStr">
        <is>
          <t>100% Linen</t>
        </is>
      </c>
      <c r="Y102" s="65" t="inlineStr">
        <is>
          <t>150g</t>
        </is>
      </c>
      <c r="Z102" s="71" t="n">
        <v>3</v>
      </c>
      <c r="AA102" s="71" t="n">
        <v>10</v>
      </c>
      <c r="AB102" s="72" t="inlineStr">
        <is>
          <t>S</t>
        </is>
      </c>
      <c r="AC102" s="82" t="inlineStr">
        <is>
          <t>De Majaji is een echte must-have. Dit T-shirt met korte mouwen heeft een wat wijdere halslijn, een relaxte pasvorm en een lichte dropped shoulder. Het T-shirt is gemaakt van 100% linnen, wat ervoor zorgt dat het shirt licht van gewicht is en de huid goed kan ademen. De dunne, horizontale strepen in spinazie groen en beige, zijn prachtig in combinatie met een K.O.I. jeans.</t>
        </is>
      </c>
      <c r="AD102" s="87" t="inlineStr">
        <is>
          <t xml:space="preserve">Majaji is a wardrobe necessity. A short sleeved t-shirt with a wider, rounded neck, slightly dropped shoulders and a relaxed fit. It is made from 100% linen, which makes it lightweight and breathable. The thin horizontal stripes are spinach green and beige - a perfect pairing with some K.O.I jeans. </t>
        </is>
      </c>
      <c r="AE102" s="77" t="inlineStr">
        <is>
          <t>Rinse</t>
        </is>
      </c>
      <c r="AF102" s="77" t="n"/>
      <c r="AG102" s="78" t="n"/>
      <c r="AH102" s="78" t="n"/>
      <c r="AI102" s="78" t="n"/>
      <c r="AJ102" s="78" t="n"/>
      <c r="AK102" s="78" t="n"/>
      <c r="AL102" s="78" t="n"/>
      <c r="AM102" s="78" t="n"/>
    </row>
    <row customHeight="1" ht="15.75" r="103" s="213">
      <c r="A103" s="61" t="n">
        <v>500</v>
      </c>
      <c r="B103" s="61" t="n">
        <v>1090200753</v>
      </c>
      <c r="C103" s="61" t="inlineStr">
        <is>
          <t>BALDER</t>
        </is>
      </c>
      <c r="D103" s="61" t="inlineStr">
        <is>
          <t>ECRU KOINOBORI SURF</t>
        </is>
      </c>
      <c r="E103" s="61" t="n">
        <v>3</v>
      </c>
      <c r="F103" s="61" t="n"/>
      <c r="G103" s="63" t="n">
        <v>43152</v>
      </c>
      <c r="H103" s="61" t="n"/>
      <c r="I103" s="61" t="inlineStr">
        <is>
          <t>SHIRT S/S</t>
        </is>
      </c>
      <c r="J103" s="64" t="inlineStr">
        <is>
          <t>MEN</t>
        </is>
      </c>
      <c r="K103" s="65" t="n"/>
      <c r="L103" s="65" t="inlineStr">
        <is>
          <t>XS-XXL</t>
        </is>
      </c>
      <c r="M103" s="65" t="inlineStr">
        <is>
          <t>-</t>
        </is>
      </c>
      <c r="N103" s="65" t="inlineStr">
        <is>
          <t>-</t>
        </is>
      </c>
      <c r="O103" s="65" t="inlineStr">
        <is>
          <t>TUNISIA</t>
        </is>
      </c>
      <c r="P103" s="65" t="inlineStr">
        <is>
          <t>ARTLAB</t>
        </is>
      </c>
      <c r="Q103" s="65" t="inlineStr">
        <is>
          <t>ARTLAB</t>
        </is>
      </c>
      <c r="R103" s="65" t="inlineStr">
        <is>
          <t>INTERWASHING</t>
        </is>
      </c>
      <c r="S103" s="65" t="inlineStr">
        <is>
          <t>TN</t>
        </is>
      </c>
      <c r="T103" s="65" t="inlineStr">
        <is>
          <t>NORTHERN LINEN</t>
        </is>
      </c>
      <c r="U103" s="65" t="inlineStr">
        <is>
          <t>TBC</t>
        </is>
      </c>
      <c r="V103" s="65" t="n"/>
      <c r="W103" s="65" t="inlineStr">
        <is>
          <t>100% Sustainable fabric</t>
        </is>
      </c>
      <c r="X103" s="65" t="inlineStr">
        <is>
          <t>100% Linen</t>
        </is>
      </c>
      <c r="Y103" s="65" t="inlineStr">
        <is>
          <t>5oz</t>
        </is>
      </c>
      <c r="Z103" s="71" t="n">
        <v>10</v>
      </c>
      <c r="AA103" s="71" t="n">
        <v>3</v>
      </c>
      <c r="AB103" s="72" t="inlineStr">
        <is>
          <t>M</t>
        </is>
      </c>
      <c r="AC103" s="82" t="inlineStr">
        <is>
          <t>De Balder is een perfecte toevoeging aan je zomergarderobe. Het heeft een normale, cropped pasvorm en korte mouwen. Er zitten twee borstzakken met een flap op de voorkant en de zoom is recht afgesneden. Op het shirt zitten kleurrijke borduursels van surfers op koi karpers.</t>
        </is>
      </c>
      <c r="AD103" s="87" t="inlineStr">
        <is>
          <t xml:space="preserve">Balder is a great addition to your spring/summer wardrobe. It is a short short sleeve shirt with a regular and cropped fit, giving it a relaxed feel. It has two chest pockets with pocket flaps and a straight bottom hem. The shirt has intricate, colourful embroidery of surfers riding koi carp fish which adds a playful element to the shirt. The linen material is lightweight and breathable. </t>
        </is>
      </c>
      <c r="AE103" s="64" t="inlineStr">
        <is>
          <t>Garment dye</t>
        </is>
      </c>
      <c r="AF103" s="64" t="n"/>
      <c r="AG103" s="188" t="n"/>
      <c r="AH103" s="188" t="n"/>
      <c r="AI103" s="188" t="n"/>
      <c r="AJ103" s="188" t="n"/>
      <c r="AK103" s="188" t="n"/>
      <c r="AL103" s="188" t="n"/>
      <c r="AM103" s="188" t="n"/>
    </row>
    <row customHeight="1" ht="15.75" r="104" s="213">
      <c r="A104" s="61" t="n">
        <v>505</v>
      </c>
      <c r="B104" s="61" t="n">
        <v>1090500006</v>
      </c>
      <c r="C104" s="61" t="inlineStr">
        <is>
          <t>FAHD</t>
        </is>
      </c>
      <c r="D104" s="61" t="inlineStr">
        <is>
          <t>LIGHT INDIGO MARBLE</t>
        </is>
      </c>
      <c r="E104" s="61" t="n">
        <v>2</v>
      </c>
      <c r="F104" s="61" t="n"/>
      <c r="G104" s="63" t="n"/>
      <c r="H104" s="61" t="n"/>
      <c r="I104" s="61" t="inlineStr">
        <is>
          <t>SHIRT S/S</t>
        </is>
      </c>
      <c r="J104" s="64" t="inlineStr">
        <is>
          <t>MEN</t>
        </is>
      </c>
      <c r="K104" s="65" t="n"/>
      <c r="L104" s="65" t="inlineStr">
        <is>
          <t>XS-XXL</t>
        </is>
      </c>
      <c r="M104" s="65" t="inlineStr">
        <is>
          <t>-</t>
        </is>
      </c>
      <c r="N104" s="65" t="inlineStr">
        <is>
          <t>-</t>
        </is>
      </c>
      <c r="O104" s="66" t="inlineStr">
        <is>
          <t>TUNISIA</t>
        </is>
      </c>
      <c r="P104" s="67" t="inlineStr">
        <is>
          <t>ARTLAB</t>
        </is>
      </c>
      <c r="Q104" s="67" t="inlineStr">
        <is>
          <t>ARTLAB</t>
        </is>
      </c>
      <c r="R104" s="67" t="inlineStr">
        <is>
          <t>INTERWASHING</t>
        </is>
      </c>
      <c r="S104" s="67" t="inlineStr">
        <is>
          <t>TN</t>
        </is>
      </c>
      <c r="T104" s="65" t="inlineStr">
        <is>
          <t>CALIK</t>
        </is>
      </c>
      <c r="U104" s="65" t="inlineStr">
        <is>
          <t>71061D RONAN NESTA BLUE ORGANIC RECYCLE</t>
        </is>
      </c>
      <c r="V104" s="65" t="inlineStr">
        <is>
          <t>70836D RONAN NESTA BLUE</t>
        </is>
      </c>
      <c r="W104" s="65" t="inlineStr">
        <is>
          <t>100% Sustainable fabric</t>
        </is>
      </c>
      <c r="X104" s="65" t="inlineStr">
        <is>
          <t>80% Organic cotton, 20% tencel lyocell</t>
        </is>
      </c>
      <c r="Y104" s="65" t="inlineStr">
        <is>
          <t>9 oz</t>
        </is>
      </c>
      <c r="Z104" s="71" t="n">
        <v>6</v>
      </c>
      <c r="AA104" s="71" t="n"/>
      <c r="AB104" s="72" t="inlineStr">
        <is>
          <t>M</t>
        </is>
      </c>
      <c r="AC104" s="82" t="inlineStr">
        <is>
          <t>De Fahd is een kledingstuk dat is geïnpsireerd op Japan. Het zit als een kimono en heeft een wijde kraag en wijde mouwen. Er zitten twee grote zakken en een borduuwerk met palmbomen op de voorkant. Op de achterkant staat het land  Japan geborduurd, waarin de steden waar onze populaire jeansnamen op zijn gebasseerd, zijn verwerkt. De lichte indigo marble wassing in combinatie met het leurrijke borduurwerk maakt het een perfecte toevoeging aan je zomergarderobe.</t>
        </is>
      </c>
      <c r="AD104" s="76" t="inlineStr">
        <is>
          <t>Fahd; a garment directly inspired from Japan. This garment fits like a kimono. It has a wide collar and wide sleeves. There are two big pockets at the front. The front carries colorful embroidery of palm trees. On the back, there is an embroided outline of Japan with cities replaced with our popular jean names. The light indigo marble combined with the colourful embroidery makes this a perfect summer addition to your wardrobe.</t>
        </is>
      </c>
      <c r="AE104" s="77" t="inlineStr">
        <is>
          <t>TBC</t>
        </is>
      </c>
      <c r="AF104" s="77" t="n"/>
      <c r="AG104" s="78" t="n"/>
      <c r="AH104" s="78" t="n"/>
      <c r="AI104" s="78" t="n"/>
      <c r="AJ104" s="78" t="n"/>
      <c r="AK104" s="78" t="n"/>
      <c r="AL104" s="78" t="n"/>
      <c r="AM104" s="78" t="n"/>
    </row>
    <row customHeight="1" ht="15.75" r="105" s="213">
      <c r="A105" s="61" t="n">
        <v>510</v>
      </c>
      <c r="B105" s="61" t="n">
        <v>1040102668</v>
      </c>
      <c r="C105" s="61" t="inlineStr">
        <is>
          <t>MAJAJI</t>
        </is>
      </c>
      <c r="D105" s="61" t="inlineStr">
        <is>
          <t>LIPSTICK RED STRIPE</t>
        </is>
      </c>
      <c r="E105" s="61" t="n">
        <v>1</v>
      </c>
      <c r="F105" s="61" t="n"/>
      <c r="G105" s="63" t="n"/>
      <c r="H105" s="61" t="n"/>
      <c r="I105" s="61" t="inlineStr">
        <is>
          <t>TEES S/S</t>
        </is>
      </c>
      <c r="J105" s="64" t="inlineStr">
        <is>
          <t>WOMEN</t>
        </is>
      </c>
      <c r="K105" s="65" t="n"/>
      <c r="L105" s="65" t="inlineStr">
        <is>
          <t>XS-L</t>
        </is>
      </c>
      <c r="M105" s="65" t="inlineStr">
        <is>
          <t>-</t>
        </is>
      </c>
      <c r="N105" s="65" t="inlineStr">
        <is>
          <t>-</t>
        </is>
      </c>
      <c r="O105" s="66" t="inlineStr">
        <is>
          <t>FYROM</t>
        </is>
      </c>
      <c r="P105" s="67" t="inlineStr">
        <is>
          <t>UNI TEXTILES</t>
        </is>
      </c>
      <c r="Q105" s="67" t="inlineStr">
        <is>
          <t>NEW POWER</t>
        </is>
      </c>
      <c r="R105" s="67" t="inlineStr">
        <is>
          <t>MERCURY</t>
        </is>
      </c>
      <c r="S105" s="67" t="inlineStr">
        <is>
          <t>FYROM</t>
        </is>
      </c>
      <c r="T105" s="65" t="inlineStr">
        <is>
          <t>HELLAS COTTON</t>
        </is>
      </c>
      <c r="U105" s="65" t="inlineStr">
        <is>
          <t>LINEN FABRIC - YARN DYE</t>
        </is>
      </c>
      <c r="V105" s="65" t="n"/>
      <c r="W105" s="65" t="inlineStr">
        <is>
          <t>100% Sustainable fabric</t>
        </is>
      </c>
      <c r="X105" s="65" t="inlineStr">
        <is>
          <t>100% Linen</t>
        </is>
      </c>
      <c r="Y105" s="65" t="inlineStr">
        <is>
          <t>150g</t>
        </is>
      </c>
      <c r="Z105" s="71" t="n">
        <v>13</v>
      </c>
      <c r="AA105" s="71" t="n"/>
      <c r="AB105" s="72" t="inlineStr">
        <is>
          <t>S</t>
        </is>
      </c>
      <c r="AC105" s="82" t="inlineStr">
        <is>
          <t>De Majaji is een echte must-have. Dit T-shirt met korte mouwen heeft een wat wijdere halslijn, een relaxte pasvorm en een lichte dropped shoulder. Het T-shirt is gemaakt van 100% linnen, wat ervoor zorgt dat het shirt licht van gewicht is en de huid goed kan ademen. Perfect om met een K.O.I. jeans te combineren.</t>
        </is>
      </c>
      <c r="AD105" s="87" t="inlineStr">
        <is>
          <t xml:space="preserve">Majaji is a wardrobe necessity. A short sleeved t-shirt with a wider, rounded neck, slightly dropped shoulders and a relaxed fit. It is made from 100% linen, which makes it lightweight and breathable. Fine, horizontal stripes of lipstick red and beige - a perfect pairing with some K.O.I jeans. </t>
        </is>
      </c>
      <c r="AE105" s="77" t="inlineStr">
        <is>
          <t>Rinse</t>
        </is>
      </c>
      <c r="AF105" s="77" t="n"/>
      <c r="AG105" s="78" t="n"/>
      <c r="AH105" s="78" t="n"/>
      <c r="AI105" s="78" t="n"/>
      <c r="AJ105" s="78" t="n"/>
      <c r="AK105" s="78" t="n"/>
      <c r="AL105" s="78" t="n"/>
      <c r="AM105" s="78" t="n"/>
    </row>
    <row customHeight="1" ht="15.75" r="106" s="213">
      <c r="A106" s="61" t="n">
        <v>515</v>
      </c>
      <c r="B106" s="61" t="n">
        <v>1040300292</v>
      </c>
      <c r="C106" s="61" t="inlineStr">
        <is>
          <t>MAJAJI</t>
        </is>
      </c>
      <c r="D106" s="61" t="inlineStr">
        <is>
          <t>WHITE</t>
        </is>
      </c>
      <c r="E106" s="61" t="n">
        <v>1</v>
      </c>
      <c r="F106" s="61" t="n"/>
      <c r="G106" s="63" t="n"/>
      <c r="H106" s="61" t="n"/>
      <c r="I106" s="61" t="inlineStr">
        <is>
          <t>TEES S/S</t>
        </is>
      </c>
      <c r="J106" s="64" t="inlineStr">
        <is>
          <t>WOMEN</t>
        </is>
      </c>
      <c r="K106" s="65" t="n"/>
      <c r="L106" s="65" t="inlineStr">
        <is>
          <t>XS-L</t>
        </is>
      </c>
      <c r="M106" s="65" t="inlineStr">
        <is>
          <t>-</t>
        </is>
      </c>
      <c r="N106" s="65" t="inlineStr">
        <is>
          <t>-</t>
        </is>
      </c>
      <c r="O106" s="66" t="inlineStr">
        <is>
          <t>FYROM</t>
        </is>
      </c>
      <c r="P106" s="67" t="inlineStr">
        <is>
          <t>UNI TEXTILES</t>
        </is>
      </c>
      <c r="Q106" s="67" t="inlineStr">
        <is>
          <t>NEW POWER</t>
        </is>
      </c>
      <c r="R106" s="67" t="inlineStr">
        <is>
          <t>MERCURY</t>
        </is>
      </c>
      <c r="S106" s="67" t="inlineStr">
        <is>
          <t>FYROM</t>
        </is>
      </c>
      <c r="T106" s="65" t="inlineStr">
        <is>
          <t>HELLAS COTTON</t>
        </is>
      </c>
      <c r="U106" s="65" t="inlineStr">
        <is>
          <t>LINEN FABRIC - YARN DYE</t>
        </is>
      </c>
      <c r="V106" s="65" t="n"/>
      <c r="W106" s="65" t="inlineStr">
        <is>
          <t>100% Sustainable fabric</t>
        </is>
      </c>
      <c r="X106" s="65" t="inlineStr">
        <is>
          <t>100% Linen</t>
        </is>
      </c>
      <c r="Y106" s="65" t="inlineStr">
        <is>
          <t>150g</t>
        </is>
      </c>
      <c r="Z106" s="71" t="n">
        <v>13</v>
      </c>
      <c r="AA106" s="71" t="n"/>
      <c r="AB106" s="72" t="inlineStr">
        <is>
          <t>S</t>
        </is>
      </c>
      <c r="AC106" s="82" t="inlineStr">
        <is>
          <t>De Majaji is een echte must-have. Dit T-shirt met korte mouwen heeft een wat wijdere halslijn, een relaxte pasvorm en een lichte dropped shoulder. Het T-shirt is gemaakt van 100% linnen, wat ervoor zorgt dat het shirt licht van gewicht is en de huid goed kan ademen. De dunne, horizontalen lipstick rode en beige strepen zijn perfect met een K.O.I. jeans te combineren.</t>
        </is>
      </c>
      <c r="AD106" s="87" t="inlineStr">
        <is>
          <t xml:space="preserve">Majaji is a wardrobe necessity - especially in a timeless white. A short sleeved t-shirt with a wider, rounded neck, slightly dropped shoulders and a relaxed fit. It is made from 100% linen, which makes it lightweight and breathable. A perfect pairing with some K.O.I jeans. </t>
        </is>
      </c>
      <c r="AE106" s="77" t="inlineStr">
        <is>
          <t>Rinse</t>
        </is>
      </c>
      <c r="AF106" s="77" t="n"/>
      <c r="AG106" s="78" t="n"/>
      <c r="AH106" s="78" t="n"/>
      <c r="AI106" s="78" t="n"/>
      <c r="AJ106" s="78" t="n"/>
      <c r="AK106" s="78" t="n"/>
      <c r="AL106" s="78" t="n"/>
      <c r="AM106" s="78" t="n"/>
    </row>
    <row customHeight="1" ht="15.75" r="107" s="213">
      <c r="A107" s="61" t="n">
        <v>520</v>
      </c>
      <c r="B107" s="61" t="n">
        <v>1040102669</v>
      </c>
      <c r="C107" s="61" t="inlineStr">
        <is>
          <t xml:space="preserve">SERA </t>
        </is>
      </c>
      <c r="D107" s="61" t="inlineStr">
        <is>
          <t xml:space="preserve">OYSTER GREY </t>
        </is>
      </c>
      <c r="E107" s="61" t="n">
        <v>2</v>
      </c>
      <c r="F107" s="61" t="n"/>
      <c r="G107" s="63" t="n"/>
      <c r="H107" s="61" t="n"/>
      <c r="I107" s="61" t="inlineStr">
        <is>
          <t>TEES S/S</t>
        </is>
      </c>
      <c r="J107" s="64" t="inlineStr">
        <is>
          <t>WOMEN</t>
        </is>
      </c>
      <c r="K107" s="65" t="n"/>
      <c r="L107" s="65" t="inlineStr">
        <is>
          <t>XS-L</t>
        </is>
      </c>
      <c r="M107" s="65" t="inlineStr">
        <is>
          <t>-</t>
        </is>
      </c>
      <c r="N107" s="65" t="inlineStr">
        <is>
          <t>-</t>
        </is>
      </c>
      <c r="O107" s="66" t="inlineStr">
        <is>
          <t>FYROM</t>
        </is>
      </c>
      <c r="P107" s="67" t="inlineStr">
        <is>
          <t>UNI TEXTILES</t>
        </is>
      </c>
      <c r="Q107" s="67" t="inlineStr">
        <is>
          <t>NEW POWER</t>
        </is>
      </c>
      <c r="R107" s="67" t="inlineStr">
        <is>
          <t>MERCURY</t>
        </is>
      </c>
      <c r="S107" s="67" t="inlineStr">
        <is>
          <t>FYROM</t>
        </is>
      </c>
      <c r="T107" s="65" t="inlineStr">
        <is>
          <t>HELLAS COTTON</t>
        </is>
      </c>
      <c r="U107" s="65" t="inlineStr">
        <is>
          <t>AS ASOS TEE - CODE TBC</t>
        </is>
      </c>
      <c r="V107" s="65" t="n"/>
      <c r="W107" s="65" t="inlineStr">
        <is>
          <t>100% Sustainable fabric</t>
        </is>
      </c>
      <c r="X107" s="65" t="inlineStr">
        <is>
          <t>100% Organic cotton</t>
        </is>
      </c>
      <c r="Y107" s="65" t="inlineStr">
        <is>
          <t>tbc</t>
        </is>
      </c>
      <c r="Z107" s="71" t="n">
        <v>13</v>
      </c>
      <c r="AA107" s="71" t="n"/>
      <c r="AB107" s="72" t="inlineStr">
        <is>
          <t>S</t>
        </is>
      </c>
      <c r="AC107" s="82" t="inlineStr">
        <is>
          <t>De Sera is een T-shirt met korte mouwen en karakter. De boxy pasvorm en lichte dropped shoulders zorgen voor een relaxte look. De Sera heeft een taille riem die je het beste in de taille kan dragen. Op deze manier kun je wat meer vrouwelijke vormen creëeren. De oestergrijze kleur is een moderne update in je basic T-shirt collectie.</t>
        </is>
      </c>
      <c r="AD107" s="76" t="inlineStr">
        <is>
          <t xml:space="preserve">Sera: a short sleeved tee with character. The fit is boxy, with slightly dropped shoulders for a relaxed look. Sera comes with an additional waist belt with the intention of it being worn around the waist in order to create a more feminine shape. The oyster grey colour is a modern update to your t-shirt collection. </t>
        </is>
      </c>
      <c r="AE107" s="77" t="inlineStr">
        <is>
          <t>Rinse</t>
        </is>
      </c>
      <c r="AF107" s="77" t="n"/>
      <c r="AG107" s="78" t="n"/>
      <c r="AH107" s="78" t="n"/>
      <c r="AI107" s="78" t="n"/>
      <c r="AJ107" s="78" t="n"/>
      <c r="AK107" s="78" t="n"/>
      <c r="AL107" s="78" t="n"/>
      <c r="AM107" s="78" t="n"/>
    </row>
    <row customHeight="1" ht="15.75" r="108" s="213">
      <c r="A108" s="61" t="n">
        <v>525</v>
      </c>
      <c r="B108" s="61" t="n">
        <v>1040102670</v>
      </c>
      <c r="C108" s="61" t="inlineStr">
        <is>
          <t>JACOBINA SLEEVELESS</t>
        </is>
      </c>
      <c r="D108" s="61" t="inlineStr">
        <is>
          <t>FINE STRIPE PINK</t>
        </is>
      </c>
      <c r="E108" s="61" t="n">
        <v>2</v>
      </c>
      <c r="F108" s="61" t="n"/>
      <c r="G108" s="63" t="n"/>
      <c r="H108" s="61" t="n"/>
      <c r="I108" s="61" t="inlineStr">
        <is>
          <t>TEES S/S</t>
        </is>
      </c>
      <c r="J108" s="64" t="inlineStr">
        <is>
          <t>WOMEN</t>
        </is>
      </c>
      <c r="K108" s="65" t="n"/>
      <c r="L108" s="65" t="inlineStr">
        <is>
          <t>XS-L</t>
        </is>
      </c>
      <c r="M108" s="65" t="inlineStr">
        <is>
          <t>-</t>
        </is>
      </c>
      <c r="N108" s="65" t="inlineStr">
        <is>
          <t>-</t>
        </is>
      </c>
      <c r="O108" s="66" t="inlineStr">
        <is>
          <t>FYROM</t>
        </is>
      </c>
      <c r="P108" s="67" t="inlineStr">
        <is>
          <t>UNI TEXTILES</t>
        </is>
      </c>
      <c r="Q108" s="67" t="inlineStr">
        <is>
          <t>NEW POWER</t>
        </is>
      </c>
      <c r="R108" s="67" t="inlineStr">
        <is>
          <t>MERCURY</t>
        </is>
      </c>
      <c r="S108" s="67" t="inlineStr">
        <is>
          <t>FYROM</t>
        </is>
      </c>
      <c r="T108" s="65" t="inlineStr">
        <is>
          <t>HELLAS COTTON</t>
        </is>
      </c>
      <c r="U108" s="65" t="inlineStr">
        <is>
          <t xml:space="preserve">163-128-150000-002 </t>
        </is>
      </c>
      <c r="V108" s="65" t="n"/>
      <c r="W108" s="65" t="inlineStr">
        <is>
          <t>96% Sustainable fabric</t>
        </is>
      </c>
      <c r="X108" s="65" t="inlineStr">
        <is>
          <t>96% Organic cotton, 4% elastane</t>
        </is>
      </c>
      <c r="Y108" s="65" t="inlineStr">
        <is>
          <t>206g</t>
        </is>
      </c>
      <c r="Z108" s="71" t="n">
        <v>13</v>
      </c>
      <c r="AA108" s="71" t="n"/>
      <c r="AB108" s="72" t="inlineStr">
        <is>
          <t>S</t>
        </is>
      </c>
      <c r="AC108" s="82" t="inlineStr">
        <is>
          <t>De Jacobina is een absolute must in je garderobe. Dit mouwloze T-shirt heeft een slim fit en een col. Het heeft maximaal  comfort en is geschikt om zowel los als in vorm van laagjes te dragen. De dunne roze strepen maken dit T-shirt de perfecte toevoeging aan je zomergarderobe.</t>
        </is>
      </c>
      <c r="AD108" s="76" t="inlineStr">
        <is>
          <t>The Jacobina is an absolute wardrobe necessity. This sleeveless tee has a slim fit and a turtle neck. It provides maximum comfort and is ideal for layering, or just wearing alone. The fine stripe pink is the perfect addition to a summer wardrobe update.</t>
        </is>
      </c>
      <c r="AE108" s="77" t="inlineStr">
        <is>
          <t>Rinse</t>
        </is>
      </c>
      <c r="AF108" s="77" t="n"/>
      <c r="AG108" s="78" t="n"/>
      <c r="AH108" s="78" t="n"/>
      <c r="AI108" s="78" t="n"/>
      <c r="AJ108" s="78" t="n"/>
      <c r="AK108" s="78" t="n"/>
      <c r="AL108" s="78" t="n"/>
      <c r="AM108" s="78" t="n"/>
    </row>
    <row customHeight="1" ht="15.75" r="109" s="213">
      <c r="A109" s="61" t="n">
        <v>530</v>
      </c>
      <c r="B109" s="61" t="n">
        <v>1040102671</v>
      </c>
      <c r="C109" s="61" t="inlineStr">
        <is>
          <t>JACOBINA SLEEVELESS</t>
        </is>
      </c>
      <c r="D109" s="61" t="inlineStr">
        <is>
          <t>LIPSTICK RED</t>
        </is>
      </c>
      <c r="E109" s="61" t="n">
        <v>1</v>
      </c>
      <c r="F109" s="61" t="n"/>
      <c r="G109" s="63" t="n">
        <v>43157</v>
      </c>
      <c r="H109" s="61" t="n"/>
      <c r="I109" s="61" t="inlineStr">
        <is>
          <t>TEES S/S</t>
        </is>
      </c>
      <c r="J109" s="64" t="inlineStr">
        <is>
          <t>WOMEN</t>
        </is>
      </c>
      <c r="K109" s="65" t="n"/>
      <c r="L109" s="65" t="inlineStr">
        <is>
          <t>XS-L</t>
        </is>
      </c>
      <c r="M109" s="65" t="inlineStr">
        <is>
          <t>-</t>
        </is>
      </c>
      <c r="N109" s="65" t="inlineStr">
        <is>
          <t>-</t>
        </is>
      </c>
      <c r="O109" s="66" t="inlineStr">
        <is>
          <t>FYROM</t>
        </is>
      </c>
      <c r="P109" s="67" t="inlineStr">
        <is>
          <t>UNI TEXTILES</t>
        </is>
      </c>
      <c r="Q109" s="67" t="inlineStr">
        <is>
          <t>NEW POWER</t>
        </is>
      </c>
      <c r="R109" s="67" t="inlineStr">
        <is>
          <t>MERCURY</t>
        </is>
      </c>
      <c r="S109" s="67" t="inlineStr">
        <is>
          <t>FYROM</t>
        </is>
      </c>
      <c r="T109" s="65" t="inlineStr">
        <is>
          <t>HELLAS COTTON</t>
        </is>
      </c>
      <c r="U109" s="65" t="inlineStr">
        <is>
          <t>241 241 ORG FAN RI 24/1 ORGANIC F*L FANTAZI RIBAN</t>
        </is>
      </c>
      <c r="V109" s="65" t="n"/>
      <c r="W109" s="65" t="inlineStr">
        <is>
          <t>100% Sustainable fabric</t>
        </is>
      </c>
      <c r="X109" s="65" t="inlineStr">
        <is>
          <t>100% Organic cotton</t>
        </is>
      </c>
      <c r="Y109" s="65" t="inlineStr">
        <is>
          <t>206g</t>
        </is>
      </c>
      <c r="Z109" s="71" t="n">
        <v>3</v>
      </c>
      <c r="AA109" s="71" t="n">
        <v>10</v>
      </c>
      <c r="AB109" s="72" t="inlineStr">
        <is>
          <t>S</t>
        </is>
      </c>
      <c r="AC109" s="82" t="inlineStr">
        <is>
          <t>De Jacobina is een absolute must in je garderobe. Dit mouwloze T-shirt heeft een slim fit en een col. Het heeft maximaal  comfort en is geschikt om zowel los als in vorm van laagjes te dragen. De lipstick rode kleur maakt dit T-shirt de perfecte toevoeging aan je zomergarderobe.</t>
        </is>
      </c>
      <c r="AD109" s="76" t="inlineStr">
        <is>
          <t>The Jacobina is an absolute wardrobe necessity. This sleeveless tee has a slim fit and a turtle neck. It provides maximum comfort and is ideal for layering, or just wearing alone. It's daring lipstick red means it will add a pop of colour to any outfit.</t>
        </is>
      </c>
      <c r="AE109" s="77" t="inlineStr">
        <is>
          <t>Rinse</t>
        </is>
      </c>
      <c r="AF109" s="77" t="n"/>
      <c r="AG109" s="78" t="n"/>
      <c r="AH109" s="78" t="n"/>
      <c r="AI109" s="78" t="n"/>
      <c r="AJ109" s="78" t="n"/>
      <c r="AK109" s="78" t="n"/>
      <c r="AL109" s="78" t="n"/>
      <c r="AM109" s="78" t="n"/>
    </row>
    <row customHeight="1" ht="15.75" r="110" s="213">
      <c r="A110" s="61" t="n">
        <v>535</v>
      </c>
      <c r="B110" s="61" t="n">
        <v>1040102672</v>
      </c>
      <c r="C110" s="61" t="inlineStr">
        <is>
          <t>JACOBINA SLEEVELESS</t>
        </is>
      </c>
      <c r="D110" s="61" t="inlineStr">
        <is>
          <t>WHITE</t>
        </is>
      </c>
      <c r="E110" s="61" t="n">
        <v>1</v>
      </c>
      <c r="F110" s="61" t="n"/>
      <c r="G110" s="63" t="n">
        <v>43157</v>
      </c>
      <c r="H110" s="61" t="n"/>
      <c r="I110" s="61" t="inlineStr">
        <is>
          <t>TEES S/S</t>
        </is>
      </c>
      <c r="J110" s="64" t="inlineStr">
        <is>
          <t>WOMEN</t>
        </is>
      </c>
      <c r="K110" s="65" t="n"/>
      <c r="L110" s="65" t="inlineStr">
        <is>
          <t>XS-L</t>
        </is>
      </c>
      <c r="M110" s="65" t="inlineStr">
        <is>
          <t>-</t>
        </is>
      </c>
      <c r="N110" s="65" t="inlineStr">
        <is>
          <t>-</t>
        </is>
      </c>
      <c r="O110" s="66" t="inlineStr">
        <is>
          <t>FYROM</t>
        </is>
      </c>
      <c r="P110" s="67" t="inlineStr">
        <is>
          <t>UNI TEXTILES</t>
        </is>
      </c>
      <c r="Q110" s="67" t="inlineStr">
        <is>
          <t>NEW POWER</t>
        </is>
      </c>
      <c r="R110" s="67" t="inlineStr">
        <is>
          <t>MERCURY</t>
        </is>
      </c>
      <c r="S110" s="67" t="inlineStr">
        <is>
          <t>FYROM</t>
        </is>
      </c>
      <c r="T110" s="65" t="inlineStr">
        <is>
          <t>HELLAS COTTON</t>
        </is>
      </c>
      <c r="U110" s="65" t="inlineStr">
        <is>
          <t>241 241 ORG FAN RI 24/1 ORGANIC F*L FANTAZI RIBAN</t>
        </is>
      </c>
      <c r="V110" s="65" t="n"/>
      <c r="W110" s="65" t="inlineStr">
        <is>
          <t>100% Sustainable fabric</t>
        </is>
      </c>
      <c r="X110" s="65" t="inlineStr">
        <is>
          <t>100% Organic cotton</t>
        </is>
      </c>
      <c r="Y110" s="65" t="inlineStr">
        <is>
          <t>260g</t>
        </is>
      </c>
      <c r="Z110" s="71" t="n">
        <v>13</v>
      </c>
      <c r="AA110" s="71" t="n"/>
      <c r="AB110" s="72" t="inlineStr">
        <is>
          <t>S</t>
        </is>
      </c>
      <c r="AC110" s="82" t="inlineStr">
        <is>
          <t>De Jacobina is een absolute must in je garderobe. Dit mouwloze T-shirt heeft een slim fit en een col. Het heeft maximaal  comfort en is geschikt om zowel los als in vorm van laagjes te dragen.</t>
        </is>
      </c>
      <c r="AD110" s="76" t="inlineStr">
        <is>
          <t xml:space="preserve">The Jacobina is an absolute wardrobe necessity - especially in a classic white. This long sleeve tee has a slim fit and a turtle neck. It provides maximum comfort and is ideal for layering, or just wearing alone. </t>
        </is>
      </c>
      <c r="AE110" s="77" t="inlineStr">
        <is>
          <t>Rinse</t>
        </is>
      </c>
      <c r="AF110" s="77" t="n"/>
      <c r="AG110" s="78" t="n"/>
      <c r="AH110" s="78" t="n"/>
      <c r="AI110" s="78" t="n"/>
      <c r="AJ110" s="78" t="n"/>
      <c r="AK110" s="78" t="n"/>
      <c r="AL110" s="78" t="n"/>
      <c r="AM110" s="78" t="n"/>
    </row>
    <row customHeight="1" ht="15.75" r="111" s="213">
      <c r="A111" s="61" t="n">
        <v>540</v>
      </c>
      <c r="B111" s="61" t="n">
        <v>1040102673</v>
      </c>
      <c r="C111" s="61" t="inlineStr">
        <is>
          <t>SADIE</t>
        </is>
      </c>
      <c r="D111" s="61" t="inlineStr">
        <is>
          <t xml:space="preserve">OYSTER GREY </t>
        </is>
      </c>
      <c r="E111" s="61" t="n">
        <v>2</v>
      </c>
      <c r="F111" s="61" t="n"/>
      <c r="G111" s="63" t="n"/>
      <c r="H111" s="61" t="n"/>
      <c r="I111" s="61" t="inlineStr">
        <is>
          <t>TEES S/S</t>
        </is>
      </c>
      <c r="J111" s="64" t="inlineStr">
        <is>
          <t>WOMEN</t>
        </is>
      </c>
      <c r="K111" s="65" t="n"/>
      <c r="L111" s="65" t="inlineStr">
        <is>
          <t>XS-L</t>
        </is>
      </c>
      <c r="M111" s="65" t="inlineStr">
        <is>
          <t>-</t>
        </is>
      </c>
      <c r="N111" s="65" t="inlineStr">
        <is>
          <t>-</t>
        </is>
      </c>
      <c r="O111" s="66" t="inlineStr">
        <is>
          <t>FYROM</t>
        </is>
      </c>
      <c r="P111" s="67" t="inlineStr">
        <is>
          <t>UNI TEXTILES</t>
        </is>
      </c>
      <c r="Q111" s="67" t="inlineStr">
        <is>
          <t>NEW POWER</t>
        </is>
      </c>
      <c r="R111" s="67" t="inlineStr">
        <is>
          <t>MERCURY</t>
        </is>
      </c>
      <c r="S111" s="67" t="inlineStr">
        <is>
          <t>FYROM</t>
        </is>
      </c>
      <c r="T111" s="65" t="inlineStr">
        <is>
          <t>HELLAS COTTON</t>
        </is>
      </c>
      <c r="U111" s="65" t="inlineStr">
        <is>
          <t>AS&amp;OTHERSTORIES TEE - TBC</t>
        </is>
      </c>
      <c r="V111" s="65" t="n"/>
      <c r="W111" s="65" t="inlineStr">
        <is>
          <t>100% Sustainable fabric</t>
        </is>
      </c>
      <c r="X111" s="65" t="inlineStr">
        <is>
          <t>100% Organic cotton</t>
        </is>
      </c>
      <c r="Y111" s="65" t="inlineStr">
        <is>
          <t>tbc</t>
        </is>
      </c>
      <c r="Z111" s="71" t="n">
        <v>3</v>
      </c>
      <c r="AA111" s="71" t="n">
        <v>10</v>
      </c>
      <c r="AB111" s="72" t="inlineStr">
        <is>
          <t>S</t>
        </is>
      </c>
      <c r="AC111" s="82" t="inlineStr">
        <is>
          <t>De Sadie is een echte must-have voor in je garderobe. Een klassiek T-shirt met strakke, korte mouwen en een A-lijn model voor een frisse look. De oestergrijze kleur staat mooi in contrast met de zwarte, ronde halslijn en is een geweldige update voor je zomergarderobe.</t>
        </is>
      </c>
      <c r="AD111" s="76" t="inlineStr">
        <is>
          <t xml:space="preserve">Sadie is a wardrobe must have. A classic short sleeve tee with tight sleeved and an A-line fit for a clean look. The oyster grey is a great update for the summer. Contrasting black, round neckline. </t>
        </is>
      </c>
      <c r="AE111" s="77" t="inlineStr">
        <is>
          <t>Rinse</t>
        </is>
      </c>
      <c r="AF111" s="77" t="n"/>
      <c r="AG111" s="78" t="n"/>
      <c r="AH111" s="78" t="n"/>
      <c r="AI111" s="78" t="n"/>
      <c r="AJ111" s="78" t="n"/>
      <c r="AK111" s="78" t="n"/>
      <c r="AL111" s="78" t="n"/>
      <c r="AM111" s="78" t="n"/>
    </row>
    <row customHeight="1" ht="15.75" r="112" s="213">
      <c r="A112" s="61" t="n">
        <v>545</v>
      </c>
      <c r="B112" s="61" t="n">
        <v>1040102674</v>
      </c>
      <c r="C112" s="61" t="inlineStr">
        <is>
          <t>SADIE</t>
        </is>
      </c>
      <c r="D112" s="61" t="inlineStr">
        <is>
          <t>WHITE</t>
        </is>
      </c>
      <c r="E112" s="61" t="n">
        <v>2</v>
      </c>
      <c r="F112" s="61" t="n"/>
      <c r="G112" s="63" t="n"/>
      <c r="H112" s="61" t="n"/>
      <c r="I112" s="61" t="inlineStr">
        <is>
          <t>TEES S/S</t>
        </is>
      </c>
      <c r="J112" s="64" t="inlineStr">
        <is>
          <t>WOMEN</t>
        </is>
      </c>
      <c r="K112" s="65" t="n"/>
      <c r="L112" s="65" t="inlineStr">
        <is>
          <t>XS-L</t>
        </is>
      </c>
      <c r="M112" s="65" t="inlineStr">
        <is>
          <t>-</t>
        </is>
      </c>
      <c r="N112" s="65" t="inlineStr">
        <is>
          <t>-</t>
        </is>
      </c>
      <c r="O112" s="66" t="inlineStr">
        <is>
          <t>FYROM</t>
        </is>
      </c>
      <c r="P112" s="67" t="inlineStr">
        <is>
          <t>UNI TEXTILES</t>
        </is>
      </c>
      <c r="Q112" s="67" t="inlineStr">
        <is>
          <t>NEW POWER</t>
        </is>
      </c>
      <c r="R112" s="67" t="inlineStr">
        <is>
          <t>MERCURY</t>
        </is>
      </c>
      <c r="S112" s="67" t="inlineStr">
        <is>
          <t>FYROM</t>
        </is>
      </c>
      <c r="T112" s="65" t="inlineStr">
        <is>
          <t>HELLAS COTTON</t>
        </is>
      </c>
      <c r="U112" s="65" t="inlineStr">
        <is>
          <t>AS&amp;OTHERSTORIES TEE - TBC</t>
        </is>
      </c>
      <c r="V112" s="65" t="n"/>
      <c r="W112" s="65" t="inlineStr">
        <is>
          <t>100% Sustainable fabric</t>
        </is>
      </c>
      <c r="X112" s="65" t="inlineStr">
        <is>
          <t>100% Organic cotton</t>
        </is>
      </c>
      <c r="Y112" s="65" t="inlineStr">
        <is>
          <t>tbc</t>
        </is>
      </c>
      <c r="Z112" s="71" t="n">
        <v>13</v>
      </c>
      <c r="AA112" s="71" t="n"/>
      <c r="AB112" s="72" t="inlineStr">
        <is>
          <t>S</t>
        </is>
      </c>
      <c r="AC112" s="82" t="inlineStr">
        <is>
          <t>De Sadie is een echte must-have voor in je garderobe. Een klassiek T-shirt met strakke, korte mouwen en een A-lijn model voor een frisse look. De witte kleur staat mooi in contrast met de zwarte, ronde halslijn en is een geweldige update voor je zomergarderobe.</t>
        </is>
      </c>
      <c r="AD112" s="76" t="inlineStr">
        <is>
          <t xml:space="preserve">Sadie is a wardrobe must have, since you can never have too many white tees! A classic short sleeve tee with tight sleeved and an A-line fit for a clean look. Contrasting black, round neckline. </t>
        </is>
      </c>
      <c r="AE112" s="77" t="inlineStr">
        <is>
          <t>Rinse</t>
        </is>
      </c>
      <c r="AF112" s="77" t="n"/>
      <c r="AG112" s="78" t="n"/>
      <c r="AH112" s="78" t="n"/>
      <c r="AI112" s="78" t="n"/>
      <c r="AJ112" s="78" t="n"/>
      <c r="AK112" s="78" t="n"/>
      <c r="AL112" s="78" t="n"/>
      <c r="AM112" s="78" t="n"/>
    </row>
    <row customHeight="1" ht="15.75" r="113" s="213">
      <c r="A113" s="61" t="n">
        <v>550</v>
      </c>
      <c r="B113" s="61" t="n">
        <v>1040102675</v>
      </c>
      <c r="C113" s="61" t="inlineStr">
        <is>
          <t>AMIDALA</t>
        </is>
      </c>
      <c r="D113" s="61" t="inlineStr">
        <is>
          <t>LIPSTICK RED</t>
        </is>
      </c>
      <c r="E113" s="61" t="n">
        <v>1</v>
      </c>
      <c r="F113" s="61" t="n"/>
      <c r="G113" s="63" t="n"/>
      <c r="H113" s="61" t="n"/>
      <c r="I113" s="61" t="inlineStr">
        <is>
          <t>SWEAT</t>
        </is>
      </c>
      <c r="J113" s="64" t="inlineStr">
        <is>
          <t>WOMEN</t>
        </is>
      </c>
      <c r="K113" s="65" t="n"/>
      <c r="L113" s="65" t="inlineStr">
        <is>
          <t>XS-L</t>
        </is>
      </c>
      <c r="M113" s="65" t="inlineStr">
        <is>
          <t>-</t>
        </is>
      </c>
      <c r="N113" s="65" t="inlineStr">
        <is>
          <t>-</t>
        </is>
      </c>
      <c r="O113" s="66" t="inlineStr">
        <is>
          <t>FYROM</t>
        </is>
      </c>
      <c r="P113" s="67" t="inlineStr">
        <is>
          <t>UNI TEXTILES</t>
        </is>
      </c>
      <c r="Q113" s="67" t="inlineStr">
        <is>
          <t>NEW POWER</t>
        </is>
      </c>
      <c r="R113" s="67" t="inlineStr">
        <is>
          <t>MERCURY</t>
        </is>
      </c>
      <c r="S113" s="67" t="inlineStr">
        <is>
          <t>FYROM</t>
        </is>
      </c>
      <c r="T113" s="65" t="inlineStr">
        <is>
          <t>HELLAS COTTON</t>
        </is>
      </c>
      <c r="U113" s="65" t="inlineStr">
        <is>
          <t>Brushed back sweat - code TBC</t>
        </is>
      </c>
      <c r="V113" s="65" t="n"/>
      <c r="W113" s="65" t="inlineStr">
        <is>
          <t>100% Sustainable fabric</t>
        </is>
      </c>
      <c r="X113" s="65" t="inlineStr">
        <is>
          <t>100% Organic cotton</t>
        </is>
      </c>
      <c r="Y113" s="65" t="inlineStr">
        <is>
          <t>360g</t>
        </is>
      </c>
      <c r="Z113" s="71" t="n">
        <v>13</v>
      </c>
      <c r="AA113" s="71" t="n"/>
      <c r="AB113" s="72" t="inlineStr">
        <is>
          <t>S</t>
        </is>
      </c>
      <c r="AC113" s="82" t="inlineStr">
        <is>
          <t>De luxe sportieve, branded sweat is ook in het nieuwe seizoen weer onderdeel van onze collecite. De Amidala heeft een hoge halslijn en heeft een strakke, ronde kraag die, net als de zoom, geribd is afgewerkt. De pasvorm is net wat wijder dan die van onze andere sweats (zoals bijvoorbeel de Idalika). Het heeft een relaxte uitstraling en hoort dan ook wat oversized te zitten. De mouwen zijn geflared en in het middenstuk van de mouwen zit een zwart, contrasterend materiaal waar het 'Kings Of Indigo' logo op staat. De lipstick rode kleur voegt aan iedere outfit een stoere pop of colour toe.</t>
        </is>
      </c>
      <c r="AD113" s="76" t="inlineStr">
        <is>
          <t xml:space="preserve">The sport luxe, branded sweat is here for another season. Amidala is a high neck, tight rounded collar finished with ribbing, as is the bottom hem. The fit is slightly wider than our other sweat (Idalika for example). It has a relaxed look to it and is intended to look oversized on the wearer. The sleeves are flared, and around midway, there is a contrasting black band of fabric which bares the Kings Of Indigo logo. The lipstick red shade is a bold pop of colour to brighten up any outfit. </t>
        </is>
      </c>
      <c r="AE113" s="77" t="inlineStr">
        <is>
          <t>Rinse</t>
        </is>
      </c>
      <c r="AF113" s="77" t="n"/>
      <c r="AG113" s="78" t="n"/>
      <c r="AH113" s="78" t="n"/>
      <c r="AI113" s="78" t="n"/>
      <c r="AJ113" s="78" t="n"/>
      <c r="AK113" s="78" t="n"/>
      <c r="AL113" s="78" t="n"/>
      <c r="AM113" s="78" t="n"/>
    </row>
    <row customHeight="1" ht="15.75" r="114" s="213">
      <c r="A114" s="61" t="n">
        <v>555</v>
      </c>
      <c r="B114" s="61" t="n">
        <v>1040102676</v>
      </c>
      <c r="C114" s="61" t="inlineStr">
        <is>
          <t xml:space="preserve">ARWEN </t>
        </is>
      </c>
      <c r="D114" s="61" t="inlineStr">
        <is>
          <t>CAMEL</t>
        </is>
      </c>
      <c r="E114" s="61" t="n">
        <v>1</v>
      </c>
      <c r="F114" s="61" t="n"/>
      <c r="G114" s="63" t="n"/>
      <c r="H114" s="61" t="n"/>
      <c r="I114" s="61" t="inlineStr">
        <is>
          <t>SWEAT</t>
        </is>
      </c>
      <c r="J114" s="64" t="inlineStr">
        <is>
          <t>WOMEN</t>
        </is>
      </c>
      <c r="K114" s="65" t="n"/>
      <c r="L114" s="65" t="inlineStr">
        <is>
          <t>XS-L</t>
        </is>
      </c>
      <c r="M114" s="65" t="inlineStr">
        <is>
          <t>-</t>
        </is>
      </c>
      <c r="N114" s="65" t="inlineStr">
        <is>
          <t>-</t>
        </is>
      </c>
      <c r="O114" s="66" t="inlineStr">
        <is>
          <t>FYROM</t>
        </is>
      </c>
      <c r="P114" s="67" t="inlineStr">
        <is>
          <t>UNI TEXTILES</t>
        </is>
      </c>
      <c r="Q114" s="67" t="inlineStr">
        <is>
          <t>NEW POWER</t>
        </is>
      </c>
      <c r="R114" s="67" t="inlineStr">
        <is>
          <t>MERCURY</t>
        </is>
      </c>
      <c r="S114" s="67" t="inlineStr">
        <is>
          <t>FYROM</t>
        </is>
      </c>
      <c r="T114" s="65" t="inlineStr">
        <is>
          <t>HELLAS COTTON</t>
        </is>
      </c>
      <c r="U114" s="65" t="inlineStr">
        <is>
          <t>Brushed back sweat - code TBC</t>
        </is>
      </c>
      <c r="V114" s="65" t="n"/>
      <c r="W114" s="65" t="inlineStr">
        <is>
          <t>100% Sustainable fabric</t>
        </is>
      </c>
      <c r="X114" s="65" t="inlineStr">
        <is>
          <t>100% Organic cotton</t>
        </is>
      </c>
      <c r="Y114" s="65" t="inlineStr">
        <is>
          <t>360gsm</t>
        </is>
      </c>
      <c r="Z114" s="71" t="n">
        <v>13</v>
      </c>
      <c r="AA114" s="71" t="n"/>
      <c r="AB114" s="72" t="inlineStr">
        <is>
          <t>S</t>
        </is>
      </c>
      <c r="AC114" s="82" t="inlineStr">
        <is>
          <t>De sportieve luxe, branded sweater is ook dit seizoen weer met ons. De Arwen is een straigt fitted hoodie met dropped shoulders, het is dan ook de bedoeling dat hij wat oversized zit. De capuchon kan door middel van trekkoorden worden aangetrokken. Er zit een kangaroo zak aan de voorkant, die een extra relaxte uitstraling aan het item toevoegd. De zoom is in contrasterend zwart geribd. De mouwen lopen uit in een flare, en hebben halverwege een zwarte, contrasterende band waar het 'Kings Of Indigo' logo op staat. De camel kleur geeft iets warms en knus aan de hoodie.</t>
        </is>
      </c>
      <c r="AD114" s="76" t="inlineStr">
        <is>
          <t xml:space="preserve">The sport luxe, branded sweat is here for another season. Arwen is a straight fitting hoody, with dropped shoulders and made with the intention of looking oversized on the wearer. The hood has a tunnel and drawstring to be tightened. There is a kangaroo pocket at the front which adds to the relaxed style of the garment, and the bottom hem is ribbed and in a contrasting black. The sleeves are flared and midway, there is a contrasting black band of fabric which bares the Kings Of Indigo logo. The camel colour is gives a warm, and cosy tone to the hoody. </t>
        </is>
      </c>
      <c r="AE114" s="77" t="inlineStr">
        <is>
          <t>Rinse</t>
        </is>
      </c>
      <c r="AF114" s="77" t="n"/>
      <c r="AG114" s="78" t="n"/>
      <c r="AH114" s="78" t="n"/>
      <c r="AI114" s="78" t="n"/>
      <c r="AJ114" s="78" t="n"/>
      <c r="AK114" s="78" t="n"/>
      <c r="AL114" s="78" t="n"/>
      <c r="AM114" s="78" t="n"/>
    </row>
    <row customHeight="1" ht="15.75" r="115" s="213">
      <c r="A115" s="61" t="n">
        <v>560</v>
      </c>
      <c r="B115" s="61" t="n">
        <v>1040102677</v>
      </c>
      <c r="C115" s="61" t="inlineStr">
        <is>
          <t>IDALIKA KINGS</t>
        </is>
      </c>
      <c r="D115" s="61" t="inlineStr">
        <is>
          <t>LIPSTICK RED</t>
        </is>
      </c>
      <c r="E115" s="61" t="n">
        <v>1</v>
      </c>
      <c r="F115" s="61" t="n"/>
      <c r="G115" s="63" t="n">
        <v>43152</v>
      </c>
      <c r="H115" s="61" t="n"/>
      <c r="I115" s="61" t="inlineStr">
        <is>
          <t>SWEAT</t>
        </is>
      </c>
      <c r="J115" s="64" t="inlineStr">
        <is>
          <t>WOMEN</t>
        </is>
      </c>
      <c r="K115" s="65" t="n"/>
      <c r="L115" s="65" t="inlineStr">
        <is>
          <t>XS-L</t>
        </is>
      </c>
      <c r="M115" s="65" t="inlineStr">
        <is>
          <t>-</t>
        </is>
      </c>
      <c r="N115" s="65" t="inlineStr">
        <is>
          <t>-</t>
        </is>
      </c>
      <c r="O115" s="66" t="inlineStr">
        <is>
          <t>FYROM</t>
        </is>
      </c>
      <c r="P115" s="67" t="inlineStr">
        <is>
          <t>UNI TEXTILES</t>
        </is>
      </c>
      <c r="Q115" s="67" t="inlineStr">
        <is>
          <t>NEW POWER</t>
        </is>
      </c>
      <c r="R115" s="67" t="inlineStr">
        <is>
          <t>MERCURY</t>
        </is>
      </c>
      <c r="S115" s="67" t="inlineStr">
        <is>
          <t>FYROM</t>
        </is>
      </c>
      <c r="T115" s="65" t="inlineStr">
        <is>
          <t>HELLAS COTTON</t>
        </is>
      </c>
      <c r="U115" s="65" t="inlineStr">
        <is>
          <t>175-130-150000-115</t>
        </is>
      </c>
      <c r="V115" s="65" t="n"/>
      <c r="W115" s="65" t="inlineStr">
        <is>
          <t>100% Sustainable fabric</t>
        </is>
      </c>
      <c r="X115" s="65" t="inlineStr">
        <is>
          <t>100% Organic cotton</t>
        </is>
      </c>
      <c r="Y115" s="65" t="inlineStr">
        <is>
          <t>300g</t>
        </is>
      </c>
      <c r="Z115" s="71" t="n">
        <v>13</v>
      </c>
      <c r="AA115" s="71" t="n"/>
      <c r="AB115" s="72" t="inlineStr">
        <is>
          <t>S</t>
        </is>
      </c>
      <c r="AC115" s="82" t="inlineStr">
        <is>
          <t>De Idalika is een super comfortabele sweat, dat door de luide lipstick rode kleur lekker opvalt! Het heeft de pasvorm van een standaard sweat, dus hij zit wat wijder op het lichaam en de schouders en vanaf de elleboog naar de pols wat strakker. De zoom en de mouwen zijn met een rib afgewerkt. Op de borst staat het KINGS in vijf verschillende gekleurde strepen geschreven. Voor de letters is badstof materiaal gebruikt.</t>
        </is>
      </c>
      <c r="AD115" s="76" t="inlineStr">
        <is>
          <t>Idalika is a super comfortable sweat - and a stand out piece in this loud lipstick red shade!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E115" s="77" t="inlineStr">
        <is>
          <t>Rinse</t>
        </is>
      </c>
      <c r="AF115" s="77" t="n"/>
      <c r="AG115" s="78" t="n"/>
      <c r="AH115" s="78" t="n"/>
      <c r="AI115" s="78" t="n"/>
      <c r="AJ115" s="78" t="n"/>
      <c r="AK115" s="78" t="n"/>
      <c r="AL115" s="78" t="n"/>
      <c r="AM115" s="78" t="n"/>
    </row>
    <row customHeight="1" ht="15.75" r="116" s="213">
      <c r="A116" s="61" t="n">
        <v>565</v>
      </c>
      <c r="B116" s="61" t="n">
        <v>1040102678</v>
      </c>
      <c r="C116" s="61" t="inlineStr">
        <is>
          <t>IDALIKA KINGS</t>
        </is>
      </c>
      <c r="D116" s="61" t="inlineStr">
        <is>
          <t>CAMEL</t>
        </is>
      </c>
      <c r="E116" s="61" t="n">
        <v>1</v>
      </c>
      <c r="F116" s="61" t="n"/>
      <c r="G116" s="63" t="n">
        <v>43152</v>
      </c>
      <c r="H116" s="61" t="n"/>
      <c r="I116" s="61" t="inlineStr">
        <is>
          <t>SWEAT</t>
        </is>
      </c>
      <c r="J116" s="64" t="inlineStr">
        <is>
          <t>WOMEN</t>
        </is>
      </c>
      <c r="K116" s="65" t="n"/>
      <c r="L116" s="65" t="inlineStr">
        <is>
          <t>XS-L</t>
        </is>
      </c>
      <c r="M116" s="65" t="inlineStr">
        <is>
          <t>-</t>
        </is>
      </c>
      <c r="N116" s="65" t="inlineStr">
        <is>
          <t>-</t>
        </is>
      </c>
      <c r="O116" s="66" t="inlineStr">
        <is>
          <t>FYROM</t>
        </is>
      </c>
      <c r="P116" s="67" t="inlineStr">
        <is>
          <t>UNI TEXTILES</t>
        </is>
      </c>
      <c r="Q116" s="67" t="inlineStr">
        <is>
          <t>NEW POWER</t>
        </is>
      </c>
      <c r="R116" s="67" t="inlineStr">
        <is>
          <t>MERCURY</t>
        </is>
      </c>
      <c r="S116" s="67" t="inlineStr">
        <is>
          <t>FYROM</t>
        </is>
      </c>
      <c r="T116" s="65" t="inlineStr">
        <is>
          <t>HELLAS COTTON</t>
        </is>
      </c>
      <c r="U116" s="65" t="inlineStr">
        <is>
          <t>175-130-150000-115</t>
        </is>
      </c>
      <c r="V116" s="65" t="n"/>
      <c r="W116" s="65" t="inlineStr">
        <is>
          <t>100% Sustainable fabric</t>
        </is>
      </c>
      <c r="X116" s="65" t="inlineStr">
        <is>
          <t>100% Organic cotton</t>
        </is>
      </c>
      <c r="Y116" s="65" t="inlineStr">
        <is>
          <t>300g</t>
        </is>
      </c>
      <c r="Z116" s="71" t="n">
        <v>13</v>
      </c>
      <c r="AA116" s="71" t="n"/>
      <c r="AB116" s="72" t="inlineStr">
        <is>
          <t>S</t>
        </is>
      </c>
      <c r="AC116" s="82" t="inlineStr">
        <is>
          <t>De Idalika is een super comfortabele sweat. Het heeft de pasvorm van een standaard sweat, dus hij zit wat wijder op het lichaam en de schouders en vanaf de elleboog naar de pols wat strakker. De zoom en de mouwen zijn met een rib afgewerkt. Op de borst staat het KINGS in vijf verschillende gekleurde strepen geschreven. Voor de letters is badstof materiaal gebruikt.</t>
        </is>
      </c>
      <c r="AD116" s="76"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E116" s="77" t="inlineStr">
        <is>
          <t>Rinse</t>
        </is>
      </c>
      <c r="AF116" s="77" t="n"/>
      <c r="AG116" s="78" t="n"/>
      <c r="AH116" s="78" t="n"/>
      <c r="AI116" s="78" t="n"/>
      <c r="AJ116" s="78" t="n"/>
      <c r="AK116" s="78" t="n"/>
      <c r="AL116" s="78" t="n"/>
      <c r="AM116" s="78" t="n"/>
    </row>
    <row customHeight="1" ht="15.75" r="117" s="213">
      <c r="A117" s="61" t="n">
        <v>570</v>
      </c>
      <c r="B117" s="61" t="n">
        <v>1040102679</v>
      </c>
      <c r="C117" s="61" t="inlineStr">
        <is>
          <t>IDALIKA KINGS</t>
        </is>
      </c>
      <c r="D117" s="61" t="inlineStr">
        <is>
          <t>SPINACH GREEN</t>
        </is>
      </c>
      <c r="E117" s="61" t="n">
        <v>1</v>
      </c>
      <c r="F117" s="61" t="n"/>
      <c r="G117" s="63" t="n">
        <v>43152</v>
      </c>
      <c r="H117" s="61" t="n"/>
      <c r="I117" s="61" t="inlineStr">
        <is>
          <t>SWEAT</t>
        </is>
      </c>
      <c r="J117" s="64" t="inlineStr">
        <is>
          <t>WOMEN</t>
        </is>
      </c>
      <c r="K117" s="65" t="n"/>
      <c r="L117" s="65" t="inlineStr">
        <is>
          <t>XS-L</t>
        </is>
      </c>
      <c r="M117" s="65" t="inlineStr">
        <is>
          <t>-</t>
        </is>
      </c>
      <c r="N117" s="65" t="inlineStr">
        <is>
          <t>-</t>
        </is>
      </c>
      <c r="O117" s="66" t="inlineStr">
        <is>
          <t>FYROM</t>
        </is>
      </c>
      <c r="P117" s="67" t="inlineStr">
        <is>
          <t>UNI TEXTILES</t>
        </is>
      </c>
      <c r="Q117" s="67" t="inlineStr">
        <is>
          <t>NEW POWER</t>
        </is>
      </c>
      <c r="R117" s="67" t="inlineStr">
        <is>
          <t>MERCURY</t>
        </is>
      </c>
      <c r="S117" s="67" t="inlineStr">
        <is>
          <t>FYROM</t>
        </is>
      </c>
      <c r="T117" s="65" t="inlineStr">
        <is>
          <t>HELLAS COTTON</t>
        </is>
      </c>
      <c r="U117" s="65" t="inlineStr">
        <is>
          <t>175-130-150000-115</t>
        </is>
      </c>
      <c r="V117" s="65" t="n"/>
      <c r="W117" s="65" t="inlineStr">
        <is>
          <t>100% Sustainable fabric</t>
        </is>
      </c>
      <c r="X117" s="65" t="inlineStr">
        <is>
          <t>100% Organic cotton</t>
        </is>
      </c>
      <c r="Y117" s="65" t="inlineStr">
        <is>
          <t>300g</t>
        </is>
      </c>
      <c r="Z117" s="71" t="n">
        <v>13</v>
      </c>
      <c r="AA117" s="71" t="n"/>
      <c r="AB117" s="72" t="inlineStr">
        <is>
          <t>S</t>
        </is>
      </c>
      <c r="AC117" s="82" t="inlineStr">
        <is>
          <t>De Idalika is een super comfortabele sweat. Het heeft de pasvorm van een standaard sweat, dus hij zit wat wijder op het lichaam en de schouders en vanaf de elleboog naar de pols wat strakker. De zoom en de mouwen zijn met een rib afgewerkt. Op de borst staat het KINGS in vijf verschillende gekleurde strepen geschreven. Voor de letters is badstof materiaal gebruikt.</t>
        </is>
      </c>
      <c r="AD117" s="76"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E117" s="77" t="inlineStr">
        <is>
          <t>Rinse</t>
        </is>
      </c>
      <c r="AF117" s="77" t="n"/>
      <c r="AG117" s="78" t="n"/>
      <c r="AH117" s="78" t="n"/>
      <c r="AI117" s="78" t="n"/>
      <c r="AJ117" s="78" t="n"/>
      <c r="AK117" s="78" t="n"/>
      <c r="AL117" s="78" t="n"/>
      <c r="AM117" s="78" t="n"/>
    </row>
    <row customHeight="1" ht="15.75" r="118" s="213">
      <c r="A118" s="61" t="n">
        <v>575</v>
      </c>
      <c r="B118" s="61" t="n">
        <v>1070101129</v>
      </c>
      <c r="C118" s="61" t="inlineStr">
        <is>
          <t>YOUNG</t>
        </is>
      </c>
      <c r="D118" s="61" t="inlineStr">
        <is>
          <t>OFF WHITE</t>
        </is>
      </c>
      <c r="E118" s="61" t="n">
        <v>1</v>
      </c>
      <c r="F118" s="61" t="n"/>
      <c r="G118" s="63" t="n"/>
      <c r="H118" s="61" t="n"/>
      <c r="I118" s="61" t="inlineStr">
        <is>
          <t xml:space="preserve">SWEAT </t>
        </is>
      </c>
      <c r="J118" s="64" t="inlineStr">
        <is>
          <t>MEN</t>
        </is>
      </c>
      <c r="K118" s="65" t="n"/>
      <c r="L118" s="65" t="inlineStr">
        <is>
          <t>XS-XXL</t>
        </is>
      </c>
      <c r="M118" s="65" t="inlineStr">
        <is>
          <t>-</t>
        </is>
      </c>
      <c r="N118" s="65" t="inlineStr">
        <is>
          <t>-</t>
        </is>
      </c>
      <c r="O118" s="66" t="inlineStr">
        <is>
          <t>FYROM</t>
        </is>
      </c>
      <c r="P118" s="67" t="inlineStr">
        <is>
          <t>UNI TEXTILES</t>
        </is>
      </c>
      <c r="Q118" s="67" t="inlineStr">
        <is>
          <t>NEW POWER</t>
        </is>
      </c>
      <c r="R118" s="67" t="inlineStr">
        <is>
          <t>MERCURY</t>
        </is>
      </c>
      <c r="S118" s="67" t="inlineStr">
        <is>
          <t>FYROM</t>
        </is>
      </c>
      <c r="T118" s="65" t="inlineStr">
        <is>
          <t>HELLAS COTTON</t>
        </is>
      </c>
      <c r="U118" s="65" t="inlineStr">
        <is>
          <t>F-BUU-DHU/357752-11</t>
        </is>
      </c>
      <c r="V118" s="65" t="n"/>
      <c r="W118" s="65" t="inlineStr">
        <is>
          <t>100% Sustainable fabric</t>
        </is>
      </c>
      <c r="X118" s="65" t="inlineStr">
        <is>
          <t>100% Organic cotton</t>
        </is>
      </c>
      <c r="Y118" s="65" t="inlineStr">
        <is>
          <t>300g</t>
        </is>
      </c>
      <c r="Z118" s="71" t="n">
        <v>9</v>
      </c>
      <c r="AA118" s="71" t="n"/>
      <c r="AB118" s="72" t="inlineStr">
        <is>
          <t>M</t>
        </is>
      </c>
      <c r="AC118" s="82" t="inlineStr">
        <is>
          <t xml:space="preserve">Sportieve outdoor kleding is niet meer alleen bedoeld om in te sporten, het is nu een echte fashion trend! De Yougn is een sweater met een rechte pasvorm, een standaard kraag en een korte knopenlijst. De mouwen en de zoom zijn geribd. De kangaroo zak is navy, waardoor hij goed afsteekt tegen de gebroken witte body. Hierop zit een geweven taping met een rits. Deze sweat is gemaakt van gerecycled polyester (PET), wat 100% sustainable is. </t>
        </is>
      </c>
      <c r="AD118" s="76" t="inlineStr">
        <is>
          <t>Sporty outdoor wear is no longer reserved for the active ones among us; it's now a strong fashion trend. Young is a sweater with a straight fit. It has a classic collar, wiht a short button placket. The sleeve ends and the bottom hem are ribbed. The kangaroo pocket is navy, standing out against the off white body. It is made from recycled PET - 100% sustainable. There is a zipper and has a woven tape detail.</t>
        </is>
      </c>
      <c r="AE118" s="77" t="inlineStr">
        <is>
          <t>Rinse</t>
        </is>
      </c>
      <c r="AF118" s="77" t="n"/>
      <c r="AG118" s="78" t="n"/>
      <c r="AH118" s="78" t="n"/>
      <c r="AI118" s="78" t="n"/>
      <c r="AJ118" s="78" t="n"/>
      <c r="AK118" s="78" t="n"/>
      <c r="AL118" s="78" t="n"/>
      <c r="AM118" s="78" t="n"/>
    </row>
    <row customHeight="1" ht="15.75" r="119" s="213">
      <c r="A119" s="61" t="n">
        <v>580</v>
      </c>
      <c r="B119" s="61" t="n">
        <v>1070101130</v>
      </c>
      <c r="C119" s="61" t="inlineStr">
        <is>
          <t>SPENCER</t>
        </is>
      </c>
      <c r="D119" s="61" t="inlineStr">
        <is>
          <t>OFF WHITE</t>
        </is>
      </c>
      <c r="E119" s="61" t="n">
        <v>1</v>
      </c>
      <c r="F119" s="61" t="n"/>
      <c r="G119" s="63" t="n"/>
      <c r="H119" s="61" t="n"/>
      <c r="I119" s="61" t="inlineStr">
        <is>
          <t xml:space="preserve">SWEAT </t>
        </is>
      </c>
      <c r="J119" s="64" t="inlineStr">
        <is>
          <t>MEN</t>
        </is>
      </c>
      <c r="K119" s="65" t="n"/>
      <c r="L119" s="65" t="inlineStr">
        <is>
          <t>XS-XXL</t>
        </is>
      </c>
      <c r="M119" s="65" t="inlineStr">
        <is>
          <t>-</t>
        </is>
      </c>
      <c r="N119" s="65" t="inlineStr">
        <is>
          <t>-</t>
        </is>
      </c>
      <c r="O119" s="66" t="inlineStr">
        <is>
          <t>FYROM</t>
        </is>
      </c>
      <c r="P119" s="67" t="inlineStr">
        <is>
          <t>UNI TEXTILES</t>
        </is>
      </c>
      <c r="Q119" s="67" t="inlineStr">
        <is>
          <t>NEW POWER</t>
        </is>
      </c>
      <c r="R119" s="67" t="inlineStr">
        <is>
          <t>MERCURY</t>
        </is>
      </c>
      <c r="S119" s="67" t="inlineStr">
        <is>
          <t>FYROM</t>
        </is>
      </c>
      <c r="T119" s="65" t="inlineStr">
        <is>
          <t>HELLAS COTTON</t>
        </is>
      </c>
      <c r="U119" s="65" t="inlineStr">
        <is>
          <t>F-BUU-DHU/357752-11</t>
        </is>
      </c>
      <c r="V119" s="65" t="n"/>
      <c r="W119" s="65" t="inlineStr">
        <is>
          <t>100% Sustainable fabric</t>
        </is>
      </c>
      <c r="X119" s="65" t="inlineStr">
        <is>
          <t>100% Organic cotton</t>
        </is>
      </c>
      <c r="Y119" s="65" t="inlineStr">
        <is>
          <t>300g</t>
        </is>
      </c>
      <c r="Z119" s="71" t="n">
        <v>9</v>
      </c>
      <c r="AA119" s="71" t="n"/>
      <c r="AB119" s="72" t="inlineStr">
        <is>
          <t>M</t>
        </is>
      </c>
      <c r="AC119" s="82" t="inlineStr">
        <is>
          <t>Sportieve outdoor kleding is niet meer alleen bedoeld om in te sporten, het is nu een echte fashion trend! De Spencer is een mouwloos vest met een rechte pasvorm dat, doordat hij volledig gevoerd is, ook als lichte bodywarmer gedragen kan worden. De Spencer sluit met drukknopen. De knopenlijst en de drie zakken zijn navy kleurig, waardoor ze mooi afsteken tegen de gebroken witte body. De borstzak sluit met een rits.</t>
        </is>
      </c>
      <c r="AD119" s="76" t="inlineStr">
        <is>
          <t xml:space="preserve">Sporty outdoor wear is no longer reserved for the active ones among us; it's now a strong fashion trend. Spencer is a sleeveless vest with a straight fit that can be worn as a light body warmer. It is fully lined. The vest coloses with snap buttons. The button placket and the three pockets are navy, standing out against the off white body. The chest pocket closes with a zipper. </t>
        </is>
      </c>
      <c r="AE119" s="77" t="inlineStr">
        <is>
          <t>Rinse</t>
        </is>
      </c>
      <c r="AF119" s="77" t="n"/>
      <c r="AG119" s="78" t="n"/>
      <c r="AH119" s="78" t="n"/>
      <c r="AI119" s="78" t="n"/>
      <c r="AJ119" s="78" t="n"/>
      <c r="AK119" s="78" t="n"/>
      <c r="AL119" s="78" t="n"/>
      <c r="AM119" s="78" t="n"/>
    </row>
    <row customHeight="1" ht="15.75" r="120" s="213">
      <c r="A120" s="61" t="n">
        <v>585</v>
      </c>
      <c r="B120" s="61" t="n">
        <v>1070505882</v>
      </c>
      <c r="C120" s="61" t="inlineStr">
        <is>
          <t>FLAVIAN</t>
        </is>
      </c>
      <c r="D120" s="61" t="inlineStr">
        <is>
          <t>OFF WHITE</t>
        </is>
      </c>
      <c r="E120" s="61" t="n">
        <v>1</v>
      </c>
      <c r="F120" s="61" t="n"/>
      <c r="G120" s="63" t="n">
        <v>43152</v>
      </c>
      <c r="H120" s="61" t="n"/>
      <c r="I120" s="61" t="inlineStr">
        <is>
          <t xml:space="preserve">SWEAT </t>
        </is>
      </c>
      <c r="J120" s="64" t="inlineStr">
        <is>
          <t>MEN</t>
        </is>
      </c>
      <c r="K120" s="65" t="n"/>
      <c r="L120" s="65" t="inlineStr">
        <is>
          <t>XS-XXL</t>
        </is>
      </c>
      <c r="M120" s="65" t="inlineStr">
        <is>
          <t>-</t>
        </is>
      </c>
      <c r="N120" s="65" t="inlineStr">
        <is>
          <t>-</t>
        </is>
      </c>
      <c r="O120" s="66" t="inlineStr">
        <is>
          <t>FYROM</t>
        </is>
      </c>
      <c r="P120" s="67" t="inlineStr">
        <is>
          <t>UNI TEXTILES</t>
        </is>
      </c>
      <c r="Q120" s="67" t="inlineStr">
        <is>
          <t>NEW POWER</t>
        </is>
      </c>
      <c r="R120" s="67" t="inlineStr">
        <is>
          <t>MERCURY</t>
        </is>
      </c>
      <c r="S120" s="67" t="inlineStr">
        <is>
          <t>FYROM</t>
        </is>
      </c>
      <c r="T120" s="65" t="inlineStr">
        <is>
          <t>HELLAS COTTON</t>
        </is>
      </c>
      <c r="U120" s="65" t="inlineStr">
        <is>
          <t>F-BUU-DHU/357752-11</t>
        </is>
      </c>
      <c r="V120" s="65" t="n"/>
      <c r="W120" s="65" t="inlineStr">
        <is>
          <t>100% Sustainable fabric</t>
        </is>
      </c>
      <c r="X120" s="65" t="inlineStr">
        <is>
          <t>100% Organic cotton</t>
        </is>
      </c>
      <c r="Y120" s="65" t="inlineStr">
        <is>
          <t>300g</t>
        </is>
      </c>
      <c r="Z120" s="71" t="n">
        <v>9</v>
      </c>
      <c r="AA120" s="71" t="n"/>
      <c r="AB120" s="72" t="inlineStr">
        <is>
          <t>M</t>
        </is>
      </c>
      <c r="AC120" s="82" t="inlineStr">
        <is>
          <t xml:space="preserve">Sportieve outdoor kleding is niet meer alleen bedoeld om in te sporten, het is nu een echte fashion trend! De Flavian is een lichtgewicht jacket met lange mouwen en een rechte pasvorm. Het heeft een puntige kraag en sluit met drukknopen. De body van de jacket is gebroken wit, maar heeft contrasterende navy details. Zo hebben de voering, knopenlijst, opgerolde mouwen en zakken deze kleur. De drie zakken zijn van 100% gerecyled polyester (PET) gemaakt. 100% sustainable. </t>
        </is>
      </c>
      <c r="AD120" s="76" t="inlineStr">
        <is>
          <t>Sporty outdoor wear is no longer reserved for the active ones among us; it's now a strong fashion trend.  Flavian is a lightweight, long sleeved jacket with a straight fit. It has a pointed collar and closes with snap buttons. The body of the jacket is off white, but has stand out navy features. It is fully lined in a blue colour. The button placket, the rolled up sleeves and the pockets are blue. The three pockets are all made from recycled PET fabric - 100% sustainable.</t>
        </is>
      </c>
      <c r="AE120" s="77" t="inlineStr">
        <is>
          <t>Rinse</t>
        </is>
      </c>
      <c r="AF120" s="77" t="n"/>
      <c r="AG120" s="78" t="n"/>
      <c r="AH120" s="78" t="n"/>
      <c r="AI120" s="78" t="n"/>
      <c r="AJ120" s="78" t="n"/>
      <c r="AK120" s="78" t="n"/>
      <c r="AL120" s="78" t="n"/>
      <c r="AM120" s="78" t="n"/>
    </row>
    <row customHeight="1" ht="15.75" r="121" s="213">
      <c r="A121" s="61" t="n">
        <v>590</v>
      </c>
      <c r="B121" s="61" t="n">
        <v>1070505883</v>
      </c>
      <c r="C121" s="61" t="inlineStr">
        <is>
          <t>EGON</t>
        </is>
      </c>
      <c r="D121" s="61" t="inlineStr">
        <is>
          <t>JELLY BEAN</t>
        </is>
      </c>
      <c r="E121" s="61" t="n">
        <v>2</v>
      </c>
      <c r="F121" s="61" t="n"/>
      <c r="G121" s="63" t="n"/>
      <c r="H121" s="61" t="n"/>
      <c r="I121" s="61" t="inlineStr">
        <is>
          <t xml:space="preserve">SWEAT </t>
        </is>
      </c>
      <c r="J121" s="64" t="inlineStr">
        <is>
          <t>MEN</t>
        </is>
      </c>
      <c r="K121" s="65" t="n"/>
      <c r="L121" s="65" t="inlineStr">
        <is>
          <t>XS-XXL</t>
        </is>
      </c>
      <c r="M121" s="65" t="inlineStr">
        <is>
          <t>-</t>
        </is>
      </c>
      <c r="N121" s="65" t="inlineStr">
        <is>
          <t>-</t>
        </is>
      </c>
      <c r="O121" s="66" t="inlineStr">
        <is>
          <t>FYROM</t>
        </is>
      </c>
      <c r="P121" s="67" t="inlineStr">
        <is>
          <t>UNI TEXTILES</t>
        </is>
      </c>
      <c r="Q121" s="67" t="inlineStr">
        <is>
          <t>NEW POWER</t>
        </is>
      </c>
      <c r="R121" s="67" t="inlineStr">
        <is>
          <t>MERCURY</t>
        </is>
      </c>
      <c r="S121" s="67" t="inlineStr">
        <is>
          <t>FYROM</t>
        </is>
      </c>
      <c r="T121" s="65" t="inlineStr">
        <is>
          <t>HELLAS COTTON</t>
        </is>
      </c>
      <c r="U121" s="65" t="inlineStr">
        <is>
          <t>F-BUU-DHU/357752-11</t>
        </is>
      </c>
      <c r="V121" s="65" t="n"/>
      <c r="W121" s="65" t="inlineStr">
        <is>
          <t>100% Sustainable fabric</t>
        </is>
      </c>
      <c r="X121" s="65" t="inlineStr">
        <is>
          <t>100% Organic cotton</t>
        </is>
      </c>
      <c r="Y121" s="65" t="inlineStr">
        <is>
          <t>300g</t>
        </is>
      </c>
      <c r="Z121" s="71" t="n">
        <v>13</v>
      </c>
      <c r="AA121" s="71" t="n"/>
      <c r="AB121" s="72" t="inlineStr">
        <is>
          <t>M</t>
        </is>
      </c>
      <c r="AC121" s="82" t="inlineStr">
        <is>
          <t>De Egon is een sweat met lange mouwen, maar dan met een speciale twist. Het is een raglan sweater, wat betekend dat de mouwen vanaf de kraag naar beneden lopen. Dit geeft de sweat een relaxte look. Door de binnenkant van de sweatstof aan de buitenkant te gebruiken, geeft het de sweat wat extra's. De zwarte kleur zorgt ervoor dat het met alles gecombineerd kan worden, dus ook op al onze K.O.I. jeans!</t>
        </is>
      </c>
      <c r="AD121" s="76" t="inlineStr">
        <is>
          <t xml:space="preserve">Egon is a long sleeved sweat with a twist. It is a raglan sweat - which means that the sleeve extends in one piece fully to the collar, giving it a relaxed look. The loopback material gives this garment an extra something. This jelly bean colour gives the sweat character.  </t>
        </is>
      </c>
      <c r="AE121" s="77" t="inlineStr">
        <is>
          <t>Rinse</t>
        </is>
      </c>
      <c r="AF121" s="77" t="n"/>
      <c r="AG121" s="78" t="n"/>
      <c r="AH121" s="78" t="n"/>
      <c r="AI121" s="78" t="n"/>
      <c r="AJ121" s="78" t="n"/>
      <c r="AK121" s="78" t="n"/>
      <c r="AL121" s="78" t="n"/>
      <c r="AM121" s="78" t="n"/>
    </row>
    <row customHeight="1" ht="15.75" r="122" s="213">
      <c r="A122" s="61" t="n">
        <v>595</v>
      </c>
      <c r="B122" s="61" t="n">
        <v>1070505884</v>
      </c>
      <c r="C122" s="61" t="inlineStr">
        <is>
          <t>EGON</t>
        </is>
      </c>
      <c r="D122" s="61" t="inlineStr">
        <is>
          <t xml:space="preserve">BLACK </t>
        </is>
      </c>
      <c r="E122" s="61" t="n">
        <v>2</v>
      </c>
      <c r="F122" s="61" t="n"/>
      <c r="G122" s="63" t="n"/>
      <c r="H122" s="61" t="n"/>
      <c r="I122" s="61" t="inlineStr">
        <is>
          <t xml:space="preserve">SWEAT </t>
        </is>
      </c>
      <c r="J122" s="64" t="inlineStr">
        <is>
          <t>MEN</t>
        </is>
      </c>
      <c r="K122" s="65" t="n"/>
      <c r="L122" s="65" t="inlineStr">
        <is>
          <t>XS-XXL</t>
        </is>
      </c>
      <c r="M122" s="65" t="inlineStr">
        <is>
          <t>-</t>
        </is>
      </c>
      <c r="N122" s="65" t="inlineStr">
        <is>
          <t>-</t>
        </is>
      </c>
      <c r="O122" s="66" t="inlineStr">
        <is>
          <t>FYROM</t>
        </is>
      </c>
      <c r="P122" s="67" t="inlineStr">
        <is>
          <t>UNI TEXTILES</t>
        </is>
      </c>
      <c r="Q122" s="67" t="inlineStr">
        <is>
          <t>NEW POWER</t>
        </is>
      </c>
      <c r="R122" s="67" t="inlineStr">
        <is>
          <t>MERCURY</t>
        </is>
      </c>
      <c r="S122" s="67" t="inlineStr">
        <is>
          <t>FYROM</t>
        </is>
      </c>
      <c r="T122" s="65" t="inlineStr">
        <is>
          <t>HELLAS COTTON</t>
        </is>
      </c>
      <c r="U122" s="65" t="inlineStr">
        <is>
          <t>F-BUU-DHU/357752-11</t>
        </is>
      </c>
      <c r="V122" s="65" t="n"/>
      <c r="W122" s="65" t="inlineStr">
        <is>
          <t>100% Sustainable fabric</t>
        </is>
      </c>
      <c r="X122" s="65" t="inlineStr">
        <is>
          <t>100% Organic cotton</t>
        </is>
      </c>
      <c r="Y122" s="65" t="inlineStr">
        <is>
          <t>300g</t>
        </is>
      </c>
      <c r="Z122" s="71" t="n">
        <v>13</v>
      </c>
      <c r="AA122" s="71" t="n"/>
      <c r="AB122" s="72" t="inlineStr">
        <is>
          <t>M</t>
        </is>
      </c>
      <c r="AC122" s="82" t="inlineStr">
        <is>
          <t>De Egon is een sweat met lange mouwen, maar dan met een speciale twist. Het is een raglan sweater, wat betekend dat de mouwen vanaf de kraag naar beneden lopen. Dit geeft de sweat een relaxte look. Door de binnenkant van de sweatstof aan de buitenkant te gebruiken, geeft het de sweat wat extra's. Deze jelly been kleur komt hierdoor goed tot zijn recht.</t>
        </is>
      </c>
      <c r="AD122" s="76" t="inlineStr">
        <is>
          <t>Egon is a long sleeved sweat with a twist. It is a raglan sweat - which means that the sleeve extends in one piece fully to the collar, giving it a relaxed look. The loopback material gives this garment an extra something. This classic black colour means you can wear it time and time again, with any pair of K.O.I jeans.</t>
        </is>
      </c>
      <c r="AE122" s="77" t="inlineStr">
        <is>
          <t>Rinse</t>
        </is>
      </c>
      <c r="AF122" s="77" t="n"/>
      <c r="AG122" s="78" t="n"/>
      <c r="AH122" s="78" t="n"/>
      <c r="AI122" s="78" t="n"/>
      <c r="AJ122" s="78" t="n"/>
      <c r="AK122" s="78" t="n"/>
      <c r="AL122" s="78" t="n"/>
      <c r="AM122" s="78" t="n"/>
    </row>
    <row customHeight="1" ht="15.75" r="123" s="213">
      <c r="A123" s="61" t="n">
        <v>600</v>
      </c>
      <c r="B123" s="61" t="n">
        <v>1070505885</v>
      </c>
      <c r="C123" s="61" t="inlineStr">
        <is>
          <t>PARNELL</t>
        </is>
      </c>
      <c r="D123" s="61" t="inlineStr">
        <is>
          <t>WHITE</t>
        </is>
      </c>
      <c r="E123" s="61" t="n">
        <v>1</v>
      </c>
      <c r="F123" s="61" t="n"/>
      <c r="G123" s="63" t="n"/>
      <c r="H123" s="61" t="n"/>
      <c r="I123" s="61" t="inlineStr">
        <is>
          <t xml:space="preserve">SWEAT </t>
        </is>
      </c>
      <c r="J123" s="64" t="inlineStr">
        <is>
          <t>MEN</t>
        </is>
      </c>
      <c r="K123" s="65" t="n"/>
      <c r="L123" s="65" t="inlineStr">
        <is>
          <t>XS-XXL</t>
        </is>
      </c>
      <c r="M123" s="65" t="inlineStr">
        <is>
          <t>-</t>
        </is>
      </c>
      <c r="N123" s="65" t="inlineStr">
        <is>
          <t>-</t>
        </is>
      </c>
      <c r="O123" s="66" t="inlineStr">
        <is>
          <t>FYROM</t>
        </is>
      </c>
      <c r="P123" s="67" t="inlineStr">
        <is>
          <t>UNI TEXTILES</t>
        </is>
      </c>
      <c r="Q123" s="67" t="inlineStr">
        <is>
          <t>NEW POWER</t>
        </is>
      </c>
      <c r="R123" s="67" t="inlineStr">
        <is>
          <t>MERCURY</t>
        </is>
      </c>
      <c r="S123" s="67" t="inlineStr">
        <is>
          <t>FYROM</t>
        </is>
      </c>
      <c r="T123" s="65" t="inlineStr">
        <is>
          <t>HELLAS COTTON</t>
        </is>
      </c>
      <c r="U123" s="65" t="inlineStr">
        <is>
          <t>19522815.0000002</t>
        </is>
      </c>
      <c r="V123" s="65" t="n"/>
      <c r="W123" s="65" t="inlineStr">
        <is>
          <t>100% Sustainable fabric</t>
        </is>
      </c>
      <c r="X123" s="65" t="inlineStr">
        <is>
          <t>100% Organic cotton</t>
        </is>
      </c>
      <c r="Y123" s="65" t="inlineStr">
        <is>
          <t>430g</t>
        </is>
      </c>
      <c r="Z123" s="71" t="n">
        <v>13</v>
      </c>
      <c r="AA123" s="71" t="n"/>
      <c r="AB123" s="72" t="inlineStr">
        <is>
          <t>M</t>
        </is>
      </c>
      <c r="AC123" s="82" t="inlineStr">
        <is>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Op de linker borst zit een Japanse kersenbloesem, een opkomende zon en een Mount Fuji print. Deze print is op waterbasis gemaakt. Dit zijn drie typerende Japanse symbolen en Kings Of Indigo haalt hier veel inspiratie uit. Dezelfde grafische print staat uitvergroot op de rug van de sweater.</t>
        </is>
      </c>
      <c r="AD123" s="76" t="inlineStr">
        <is>
          <t>Parnell is a classic sweatshirt with a regular fit. It has a rib fabric on the cuffs, the neck opening and on the bottom hem. It can be worn oversized for a slouchy, relaxed look, or worn in a smaller size for a more sporty appearance. The left breast has a waterbased print of a Japanese cherry blossom, the rising sun, and Mount Fuji - three instantly recognisable Japanese symbols. The Japanese script reads Kings Of Indigo. This same graphic is enlarged on the back of the sweat.</t>
        </is>
      </c>
      <c r="AE123" s="77" t="inlineStr">
        <is>
          <t>Rinse</t>
        </is>
      </c>
      <c r="AF123" s="77" t="n"/>
      <c r="AG123" s="78" t="n"/>
      <c r="AH123" s="78" t="n"/>
      <c r="AI123" s="78" t="n"/>
      <c r="AJ123" s="78" t="n"/>
      <c r="AK123" s="78" t="n"/>
      <c r="AL123" s="78" t="n"/>
      <c r="AM123" s="78" t="n"/>
    </row>
    <row customHeight="1" ht="15.75" r="124" s="213">
      <c r="A124" s="61" t="n">
        <v>605</v>
      </c>
      <c r="B124" s="61" t="n">
        <v>1070505886</v>
      </c>
      <c r="C124" s="61" t="inlineStr">
        <is>
          <t>PARNELL</t>
        </is>
      </c>
      <c r="D124" s="61" t="inlineStr">
        <is>
          <t>SURF THE WEB</t>
        </is>
      </c>
      <c r="E124" s="61" t="n">
        <v>1</v>
      </c>
      <c r="F124" s="61" t="n"/>
      <c r="G124" s="63" t="n"/>
      <c r="H124" s="61" t="n"/>
      <c r="I124" s="61" t="inlineStr">
        <is>
          <t xml:space="preserve">SWEAT </t>
        </is>
      </c>
      <c r="J124" s="64" t="inlineStr">
        <is>
          <t>MEN</t>
        </is>
      </c>
      <c r="K124" s="65" t="n"/>
      <c r="L124" s="65" t="inlineStr">
        <is>
          <t>XS-XXL</t>
        </is>
      </c>
      <c r="M124" s="65" t="inlineStr">
        <is>
          <t>-</t>
        </is>
      </c>
      <c r="N124" s="65" t="inlineStr">
        <is>
          <t>-</t>
        </is>
      </c>
      <c r="O124" s="66" t="inlineStr">
        <is>
          <t>FYROM</t>
        </is>
      </c>
      <c r="P124" s="67" t="inlineStr">
        <is>
          <t>UNI TEXTILES</t>
        </is>
      </c>
      <c r="Q124" s="67" t="inlineStr">
        <is>
          <t>NEW POWER</t>
        </is>
      </c>
      <c r="R124" s="67" t="inlineStr">
        <is>
          <t>MERCURY</t>
        </is>
      </c>
      <c r="S124" s="67" t="inlineStr">
        <is>
          <t>FYROM</t>
        </is>
      </c>
      <c r="T124" s="65" t="inlineStr">
        <is>
          <t>HELLAS COTTON</t>
        </is>
      </c>
      <c r="U124" s="65" t="inlineStr">
        <is>
          <t>19522815.0000002</t>
        </is>
      </c>
      <c r="V124" s="65" t="n"/>
      <c r="W124" s="65" t="inlineStr">
        <is>
          <t>100% Sustainable fabric</t>
        </is>
      </c>
      <c r="X124" s="65" t="inlineStr">
        <is>
          <t>100% Organic cotton</t>
        </is>
      </c>
      <c r="Y124" s="65" t="inlineStr">
        <is>
          <t>430g</t>
        </is>
      </c>
      <c r="Z124" s="71" t="n">
        <v>13</v>
      </c>
      <c r="AA124" s="71" t="n"/>
      <c r="AB124" s="72" t="inlineStr">
        <is>
          <t>M</t>
        </is>
      </c>
      <c r="AC124" s="82" t="inlineStr">
        <is>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Er zit een op water gebasseerde print van een geisha die op een paard rijdt. Op de achtergrond zie je Mount Fuji en een grote opkomende zon. Hiermee verwijzen wij naar een van onze grootste inspiratiebronnen: Japan. In de Japanse tekens staat 'Kings Of Indigo' geschreven. De rode en witte kleuren staan mooi in contrast met de heldere, blauwe kleur.</t>
        </is>
      </c>
      <c r="AD124" s="76" t="inlineStr">
        <is>
          <t xml:space="preserve">Parnell is a classic sweatshirt with a regular fit. It has a rib fabric on the cuffs, the neck opening and on the bottom hem. It can be worn oversized for a slouchy, relaxed look, or worn in a smaller size for a more sporty appearance. The sweat carries a waterbased print of a geisha riding a horse with a large rising sun, and Mount Fuji in the background. This is to allude to our dominant inspiration, the Japanese. The Japanese script reads 'Kings Of Indigo'. The red and white colours contrast against the sweaters vibrant blue colour. </t>
        </is>
      </c>
      <c r="AE124" s="77" t="inlineStr">
        <is>
          <t>Rinse</t>
        </is>
      </c>
      <c r="AF124" s="77" t="n"/>
      <c r="AG124" s="78" t="n"/>
      <c r="AH124" s="78" t="n"/>
      <c r="AI124" s="78" t="n"/>
      <c r="AJ124" s="78" t="n"/>
      <c r="AK124" s="78" t="n"/>
      <c r="AL124" s="78" t="n"/>
      <c r="AM124" s="78" t="n"/>
    </row>
    <row customHeight="1" ht="15.75" r="125" s="213">
      <c r="A125" s="61" t="n">
        <v>610</v>
      </c>
      <c r="B125" s="61" t="n">
        <v>1070505887</v>
      </c>
      <c r="C125" s="61" t="inlineStr">
        <is>
          <t>PARNELL</t>
        </is>
      </c>
      <c r="D125" s="61" t="inlineStr">
        <is>
          <t>POPPY RED</t>
        </is>
      </c>
      <c r="E125" s="61" t="n">
        <v>1</v>
      </c>
      <c r="F125" s="61" t="n"/>
      <c r="G125" s="63" t="n"/>
      <c r="H125" s="61" t="n"/>
      <c r="I125" s="61" t="inlineStr">
        <is>
          <t xml:space="preserve">SWEAT </t>
        </is>
      </c>
      <c r="J125" s="64" t="inlineStr">
        <is>
          <t>MEN</t>
        </is>
      </c>
      <c r="K125" s="65" t="n"/>
      <c r="L125" s="65" t="inlineStr">
        <is>
          <t>XS-XXL</t>
        </is>
      </c>
      <c r="M125" s="65" t="inlineStr">
        <is>
          <t>-</t>
        </is>
      </c>
      <c r="N125" s="65" t="inlineStr">
        <is>
          <t>-</t>
        </is>
      </c>
      <c r="O125" s="66" t="inlineStr">
        <is>
          <t>FYROM</t>
        </is>
      </c>
      <c r="P125" s="67" t="inlineStr">
        <is>
          <t>UNI TEXTILES</t>
        </is>
      </c>
      <c r="Q125" s="67" t="inlineStr">
        <is>
          <t>NEW POWER</t>
        </is>
      </c>
      <c r="R125" s="67" t="inlineStr">
        <is>
          <t>MERCURY</t>
        </is>
      </c>
      <c r="S125" s="67" t="inlineStr">
        <is>
          <t>FYROM</t>
        </is>
      </c>
      <c r="T125" s="65" t="inlineStr">
        <is>
          <t>HELLAS COTTON</t>
        </is>
      </c>
      <c r="U125" s="65" t="inlineStr">
        <is>
          <t>19522815.0000002</t>
        </is>
      </c>
      <c r="V125" s="65" t="n"/>
      <c r="W125" s="65" t="inlineStr">
        <is>
          <t>100% Sustainable fabric</t>
        </is>
      </c>
      <c r="X125" s="65" t="inlineStr">
        <is>
          <t>100% Organic cotton</t>
        </is>
      </c>
      <c r="Y125" s="65" t="inlineStr">
        <is>
          <t>430g</t>
        </is>
      </c>
      <c r="Z125" s="71" t="n">
        <v>13</v>
      </c>
      <c r="AA125" s="71" t="n"/>
      <c r="AB125" s="72" t="inlineStr">
        <is>
          <t>M</t>
        </is>
      </c>
      <c r="AC125" s="82" t="inlineStr">
        <is>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 knallende rode kleur is perfect om een pop of colour toe te voegen aan je outfit. Op de linker borst zit een borduursel van onze beroemde koiboy die op een koi karper rijdt. Het Kings Of Indigo logo is net iets boven de zoom genaaid.</t>
        </is>
      </c>
      <c r="AD125" s="76" t="inlineStr">
        <is>
          <t xml:space="preserve">Parnell is a classic sweatshirt with a regular fit. It has a rib fabric on the cuffs, the neck opening and on the bottom hem. It can be worn oversized for a slouchy, relaxed look, or worn in a smaller size for a more sporty appearance. The poppy red is a perfect to add a pop of colour to your outfit. On the left breast, there is an embroidery of our famous koicoy riding the carp fish. Just above the hem, there is a Kings Of Indigo logo stitched. </t>
        </is>
      </c>
      <c r="AE125" s="77" t="inlineStr">
        <is>
          <t>Rinse</t>
        </is>
      </c>
      <c r="AF125" s="77" t="n"/>
      <c r="AG125" s="78" t="n"/>
      <c r="AH125" s="78" t="n"/>
      <c r="AI125" s="78" t="n"/>
      <c r="AJ125" s="78" t="n"/>
      <c r="AK125" s="78" t="n"/>
      <c r="AL125" s="78" t="n"/>
      <c r="AM125" s="78" t="n"/>
    </row>
    <row customHeight="1" ht="15.75" r="126" s="213">
      <c r="A126" s="61" t="n">
        <v>615</v>
      </c>
      <c r="B126" s="61" t="n">
        <v>1070505888</v>
      </c>
      <c r="C126" s="61" t="inlineStr">
        <is>
          <t>PARNELL</t>
        </is>
      </c>
      <c r="D126" s="61" t="inlineStr">
        <is>
          <t>DUSTY PINK</t>
        </is>
      </c>
      <c r="E126" s="61" t="n">
        <v>1</v>
      </c>
      <c r="F126" s="61" t="n"/>
      <c r="G126" s="63" t="n"/>
      <c r="H126" s="61" t="n"/>
      <c r="I126" s="61" t="inlineStr">
        <is>
          <t xml:space="preserve">SWEAT </t>
        </is>
      </c>
      <c r="J126" s="64" t="inlineStr">
        <is>
          <t>MEN</t>
        </is>
      </c>
      <c r="K126" s="65" t="n"/>
      <c r="L126" s="65" t="inlineStr">
        <is>
          <t>XS-XXL</t>
        </is>
      </c>
      <c r="M126" s="65" t="inlineStr">
        <is>
          <t>-</t>
        </is>
      </c>
      <c r="N126" s="65" t="inlineStr">
        <is>
          <t>-</t>
        </is>
      </c>
      <c r="O126" s="66" t="inlineStr">
        <is>
          <t>FYROM</t>
        </is>
      </c>
      <c r="P126" s="67" t="inlineStr">
        <is>
          <t>UNI TEXTILES</t>
        </is>
      </c>
      <c r="Q126" s="67" t="inlineStr">
        <is>
          <t>NEW POWER</t>
        </is>
      </c>
      <c r="R126" s="67" t="inlineStr">
        <is>
          <t>MERCURY</t>
        </is>
      </c>
      <c r="S126" s="67" t="inlineStr">
        <is>
          <t>FYROM</t>
        </is>
      </c>
      <c r="T126" s="65" t="inlineStr">
        <is>
          <t>HELLAS COTTON</t>
        </is>
      </c>
      <c r="U126" s="65" t="inlineStr">
        <is>
          <t>19522815.0000002</t>
        </is>
      </c>
      <c r="V126" s="65" t="n"/>
      <c r="W126" s="65" t="inlineStr">
        <is>
          <t>100% Sustainable fabric</t>
        </is>
      </c>
      <c r="X126" s="65" t="inlineStr">
        <is>
          <t>100% Organic cotton</t>
        </is>
      </c>
      <c r="Y126" s="65" t="inlineStr">
        <is>
          <t>430g</t>
        </is>
      </c>
      <c r="Z126" s="71" t="n">
        <v>13</v>
      </c>
      <c r="AA126" s="71" t="n"/>
      <c r="AB126" s="72" t="inlineStr">
        <is>
          <t>M</t>
        </is>
      </c>
      <c r="AC126" s="82" t="inlineStr">
        <is>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Deze dusty pink kleur kan het hele jaar gedragen worden. Op de sweater staat een visser die op een bankje een pijp aan het roken is. Op hetzelfde moment springt er een koi karper uit het water. De prints op de sweater zijn op waterbasis gemaakt. De grote KINGS letters moeten eruit zien alsof ze deel uit maken van de natuur. Een uniek stukje artwork.</t>
        </is>
      </c>
      <c r="AD126" s="76" t="inlineStr">
        <is>
          <t xml:space="preserve">Parnell is a classic sweatshirt with a regular fit. It has a rib fabric on the cuffs, the neck opening and on the bottom hem. It can be worn oversized for a slouchy, relaxed look, or worn in a smaller size for a more sporty appearance. The dusky pink shade is one that can be worn all year round. The sweatshirts graphoc osa waterbased print of a fisherman laily smoking a pipe on the river bank, while a koi fish jumps out of water.The large KINGS lettering is made to look like it is part of the nature.  A special piece of artwork unique to our brand. </t>
        </is>
      </c>
      <c r="AE126" s="77" t="inlineStr">
        <is>
          <t>Rinse</t>
        </is>
      </c>
      <c r="AF126" s="77" t="n"/>
      <c r="AG126" s="78" t="n"/>
      <c r="AH126" s="78" t="n"/>
      <c r="AI126" s="78" t="n"/>
      <c r="AJ126" s="78" t="n"/>
      <c r="AK126" s="78" t="n"/>
      <c r="AL126" s="78" t="n"/>
      <c r="AM126" s="78" t="n"/>
    </row>
    <row customHeight="1" ht="15.75" r="127" s="213">
      <c r="A127" s="61" t="n">
        <v>620</v>
      </c>
      <c r="B127" s="61" t="n">
        <v>1070505889</v>
      </c>
      <c r="C127" s="61" t="inlineStr">
        <is>
          <t>PARNELL</t>
        </is>
      </c>
      <c r="D127" s="61" t="inlineStr">
        <is>
          <t>CHECKERBOARD BLACK</t>
        </is>
      </c>
      <c r="E127" s="61" t="n">
        <v>4</v>
      </c>
      <c r="F127" s="61" t="n"/>
      <c r="G127" s="63" t="n"/>
      <c r="H127" s="61" t="n"/>
      <c r="I127" s="61" t="inlineStr">
        <is>
          <t xml:space="preserve">SWEAT </t>
        </is>
      </c>
      <c r="J127" s="64" t="inlineStr">
        <is>
          <t>MEN</t>
        </is>
      </c>
      <c r="K127" s="65" t="n"/>
      <c r="L127" s="65" t="inlineStr">
        <is>
          <t>XS-XXL</t>
        </is>
      </c>
      <c r="M127" s="65" t="inlineStr">
        <is>
          <t>-</t>
        </is>
      </c>
      <c r="N127" s="65" t="inlineStr">
        <is>
          <t>-</t>
        </is>
      </c>
      <c r="O127" s="66" t="inlineStr">
        <is>
          <t>FYROM</t>
        </is>
      </c>
      <c r="P127" s="67" t="inlineStr">
        <is>
          <t>UNI TEXTILES</t>
        </is>
      </c>
      <c r="Q127" s="67" t="inlineStr">
        <is>
          <t>NEW POWER</t>
        </is>
      </c>
      <c r="R127" s="67" t="inlineStr">
        <is>
          <t>MERCURY</t>
        </is>
      </c>
      <c r="S127" s="67" t="inlineStr">
        <is>
          <t>FYROM</t>
        </is>
      </c>
      <c r="T127" s="65" t="inlineStr">
        <is>
          <t>HELLAS COTTON</t>
        </is>
      </c>
      <c r="U127" s="65" t="inlineStr">
        <is>
          <t>19522815.0000002</t>
        </is>
      </c>
      <c r="V127" s="65" t="n"/>
      <c r="W127" s="65" t="inlineStr">
        <is>
          <t>100% Sustainable fabric</t>
        </is>
      </c>
      <c r="X127" s="65" t="inlineStr">
        <is>
          <t>100% Organic cotton</t>
        </is>
      </c>
      <c r="Y127" s="65" t="inlineStr">
        <is>
          <t>430g</t>
        </is>
      </c>
      <c r="Z127" s="71" t="n">
        <v>3</v>
      </c>
      <c r="AA127" s="71" t="n"/>
      <c r="AB127" s="72" t="inlineStr">
        <is>
          <t>M</t>
        </is>
      </c>
      <c r="AC127" s="82" t="inlineStr">
        <is>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 all over pint bevat ons K.O.I. karper logo. Deze schaakbordprint is vaker terug te zien in onze collecitie en is gemaakt op waterbasis.</t>
        </is>
      </c>
      <c r="AD127" s="76" t="inlineStr">
        <is>
          <t xml:space="preserve">Parnell is a classic sweatshirt with a regular fit. It has a rib fabric on the cuffs, the neck opening and on the bottom hem. It can be worn oversized for a slouchy, relaxed look, or worn in a smaller size for a more sporty appearance. The all over print is that of our K.O.I carp fish logo. This checkerboard print is part of a wider program we have for this collection. </t>
        </is>
      </c>
      <c r="AE127" s="77" t="inlineStr">
        <is>
          <t>Rinse</t>
        </is>
      </c>
      <c r="AF127" s="77" t="n"/>
      <c r="AG127" s="78" t="n"/>
      <c r="AH127" s="78" t="n"/>
      <c r="AI127" s="78" t="n"/>
      <c r="AJ127" s="78" t="n"/>
      <c r="AK127" s="78" t="n"/>
      <c r="AL127" s="78" t="n"/>
      <c r="AM127" s="78" t="n"/>
    </row>
    <row customHeight="1" ht="15.75" r="128" s="213">
      <c r="A128" s="61" t="n">
        <v>625</v>
      </c>
      <c r="B128" s="61" t="n">
        <v>1070505890</v>
      </c>
      <c r="C128" s="61" t="inlineStr">
        <is>
          <t>FELIM</t>
        </is>
      </c>
      <c r="D128" s="61" t="inlineStr">
        <is>
          <t>BLUE BELL LEMON TIE DYE</t>
        </is>
      </c>
      <c r="E128" s="61" t="n">
        <v>2</v>
      </c>
      <c r="F128" s="61" t="n"/>
      <c r="G128" s="63" t="n"/>
      <c r="H128" s="61" t="n"/>
      <c r="I128" s="61" t="inlineStr">
        <is>
          <t xml:space="preserve">SWEAT </t>
        </is>
      </c>
      <c r="J128" s="64" t="inlineStr">
        <is>
          <t>MEN</t>
        </is>
      </c>
      <c r="K128" s="65" t="n"/>
      <c r="L128" s="65" t="inlineStr">
        <is>
          <t>XS-XXL</t>
        </is>
      </c>
      <c r="M128" s="65" t="inlineStr">
        <is>
          <t>-</t>
        </is>
      </c>
      <c r="N128" s="65" t="inlineStr">
        <is>
          <t>-</t>
        </is>
      </c>
      <c r="O128" s="66" t="inlineStr">
        <is>
          <t>FYROM</t>
        </is>
      </c>
      <c r="P128" s="67" t="inlineStr">
        <is>
          <t>UNI TEXTILES</t>
        </is>
      </c>
      <c r="Q128" s="67" t="inlineStr">
        <is>
          <t>NEW POWER</t>
        </is>
      </c>
      <c r="R128" s="67" t="inlineStr">
        <is>
          <t>MERCURY</t>
        </is>
      </c>
      <c r="S128" s="67" t="inlineStr">
        <is>
          <t>FYROM</t>
        </is>
      </c>
      <c r="T128" s="65" t="inlineStr">
        <is>
          <t>HELLAS COTTON</t>
        </is>
      </c>
      <c r="U128" s="65" t="inlineStr">
        <is>
          <t>19522815.0000002</t>
        </is>
      </c>
      <c r="V128" s="65" t="n"/>
      <c r="W128" s="65" t="inlineStr">
        <is>
          <t>100% Sustainable fabric</t>
        </is>
      </c>
      <c r="X128" s="65" t="inlineStr">
        <is>
          <t>100% Organic cotton</t>
        </is>
      </c>
      <c r="Y128" s="65" t="inlineStr">
        <is>
          <t>430g</t>
        </is>
      </c>
      <c r="Z128" s="71" t="n">
        <v>9</v>
      </c>
      <c r="AA128" s="71" t="n">
        <v>4</v>
      </c>
      <c r="AB128" s="72" t="inlineStr">
        <is>
          <t>M</t>
        </is>
      </c>
      <c r="AC128" s="82" t="inlineStr">
        <is>
          <t>De Felim is een klassieke sweater met een normale pasvorm. Het heeft ribstof aan de zijkanten, de manchetten, de halsopening en de zoom. De voorkant van de sweater staat een koi karper met blauwe, rode en zwarte details. Deze print is op gemaakt op waterbasis. Onder de koi karper staat 'Kings Of Indigo' geschreven. De sweater is door middel van een tie-dye techniek geverfd, wat ervoor zorgt dat het kleurverloop van licht blauw naar wit en citroen geel subtiel in elkaar overgaat. Perfect om snel aan te gooien als de warme zomerdagen plaatsmaken voor een koelere nacht.</t>
        </is>
      </c>
      <c r="AD128" s="76" t="inlineStr">
        <is>
          <t>Felim is a classic sweatshirt with a regular fit. It has a rib fabric at the sides, on the cuffs, the neck opening and on the bottom hem. The front of the sweat has a waterbased print of a a koi carp fish with blue, red, and white detailing. The letting below reads 'kings 'of indigo'. This sweat is dyed in a tie-die technique, the light blue fading into white and then into a lemon yellow - perfect for throwing on when summer days turn into cooler nights.</t>
        </is>
      </c>
      <c r="AE128" s="77" t="inlineStr">
        <is>
          <t>Tie dye</t>
        </is>
      </c>
      <c r="AF128" s="77" t="n"/>
      <c r="AG128" s="78" t="n"/>
      <c r="AH128" s="78" t="n"/>
      <c r="AI128" s="78" t="n"/>
      <c r="AJ128" s="78" t="n"/>
      <c r="AK128" s="78" t="n"/>
      <c r="AL128" s="78" t="n"/>
      <c r="AM128" s="78" t="n"/>
    </row>
    <row customHeight="1" ht="15.75" r="129" s="213">
      <c r="A129" s="61" t="n">
        <v>630</v>
      </c>
      <c r="B129" s="61" t="n">
        <v>1070505891</v>
      </c>
      <c r="C129" s="61" t="inlineStr">
        <is>
          <t>FELIM</t>
        </is>
      </c>
      <c r="D129" s="61" t="inlineStr">
        <is>
          <t>BLUE BELL</t>
        </is>
      </c>
      <c r="E129" s="61" t="n">
        <v>2</v>
      </c>
      <c r="F129" s="61" t="n"/>
      <c r="G129" s="63" t="n"/>
      <c r="H129" s="61" t="n"/>
      <c r="I129" s="61" t="inlineStr">
        <is>
          <t xml:space="preserve">SWEAT </t>
        </is>
      </c>
      <c r="J129" s="64" t="inlineStr">
        <is>
          <t>MEN</t>
        </is>
      </c>
      <c r="K129" s="65" t="n"/>
      <c r="L129" s="65" t="inlineStr">
        <is>
          <t>XS-XXL</t>
        </is>
      </c>
      <c r="M129" s="65" t="inlineStr">
        <is>
          <t>-</t>
        </is>
      </c>
      <c r="N129" s="65" t="inlineStr">
        <is>
          <t>-</t>
        </is>
      </c>
      <c r="O129" s="66" t="inlineStr">
        <is>
          <t>FYROM</t>
        </is>
      </c>
      <c r="P129" s="67" t="inlineStr">
        <is>
          <t>UNI TEXTILES</t>
        </is>
      </c>
      <c r="Q129" s="67" t="inlineStr">
        <is>
          <t>NEW POWER</t>
        </is>
      </c>
      <c r="R129" s="67" t="inlineStr">
        <is>
          <t>MERCURY</t>
        </is>
      </c>
      <c r="S129" s="67" t="inlineStr">
        <is>
          <t>FYROM</t>
        </is>
      </c>
      <c r="T129" s="65" t="inlineStr">
        <is>
          <t>HELLAS COTTON</t>
        </is>
      </c>
      <c r="U129" s="65" t="inlineStr">
        <is>
          <t>19522815.0000002</t>
        </is>
      </c>
      <c r="V129" s="65" t="n"/>
      <c r="W129" s="65" t="inlineStr">
        <is>
          <t>100% Sustainable fabric</t>
        </is>
      </c>
      <c r="X129" s="65" t="inlineStr">
        <is>
          <t>100% Organic cotton</t>
        </is>
      </c>
      <c r="Y129" s="65" t="inlineStr">
        <is>
          <t>430g</t>
        </is>
      </c>
      <c r="Z129" s="71" t="n">
        <v>13</v>
      </c>
      <c r="AA129" s="71" t="n"/>
      <c r="AB129" s="72" t="inlineStr">
        <is>
          <t>M</t>
        </is>
      </c>
      <c r="AC129" s="82" t="inlineStr">
        <is>
          <t>De Felim is een klassieke sweater met een normale pasvorm. Het heeft ribstof aan de zijkanten, de manchetten, de halsopening en de zoom. Op zowel de linker borst als de achterkant van de sweater zit een illustratie van een vrolijke samurai die een vis vasthoudt. Hiervoor hebben wij inspiratie uit Japan gehaald. De kleurrijke palmbomen en het sierlijke handschrift waarin 'Kings Of Indigo'  is geschreven, voegen echt een zomervibe toe aan dit kledingstuk.</t>
        </is>
      </c>
      <c r="AD129" s="76" t="inlineStr">
        <is>
          <t>Felim is a classic sweatshirt with a regular fit. It has a rib fabric at the sides, on the cuffs, the neck opening and on the bottom hem. The artwork on the front left breast and back is a waterbased print of a cheerful samurai holding a fish - harking back to our Japanese inspiration. The colourful palm trees and the swirled script of 'Kings of Indigo' adds a real summer vibe to this piece of clothing.</t>
        </is>
      </c>
      <c r="AE129" s="77" t="inlineStr">
        <is>
          <t>Rinse</t>
        </is>
      </c>
      <c r="AF129" s="77" t="n"/>
      <c r="AG129" s="78" t="n"/>
      <c r="AH129" s="78" t="n"/>
      <c r="AI129" s="78" t="n"/>
      <c r="AJ129" s="78" t="n"/>
      <c r="AK129" s="78" t="n"/>
      <c r="AL129" s="78" t="n"/>
      <c r="AM129" s="78" t="n"/>
    </row>
    <row customHeight="1" ht="15.75" r="130" s="213">
      <c r="A130" s="61" t="n">
        <v>635</v>
      </c>
      <c r="B130" s="61" t="n">
        <v>1070505892</v>
      </c>
      <c r="C130" s="61" t="inlineStr">
        <is>
          <t>FELIM INDIGO</t>
        </is>
      </c>
      <c r="D130" s="61" t="inlineStr">
        <is>
          <t>NATURAL INDIGO</t>
        </is>
      </c>
      <c r="E130" s="61" t="inlineStr">
        <is>
          <t>TBC</t>
        </is>
      </c>
      <c r="F130" s="61" t="n"/>
      <c r="G130" s="63" t="n"/>
      <c r="H130" s="61" t="n"/>
      <c r="I130" s="61" t="inlineStr">
        <is>
          <t xml:space="preserve">SWEAT </t>
        </is>
      </c>
      <c r="J130" s="64" t="inlineStr">
        <is>
          <t>MEN</t>
        </is>
      </c>
      <c r="K130" s="65" t="n"/>
      <c r="L130" s="65" t="inlineStr">
        <is>
          <t>XS-XXL</t>
        </is>
      </c>
      <c r="M130" s="65" t="inlineStr">
        <is>
          <t>-</t>
        </is>
      </c>
      <c r="N130" s="65" t="inlineStr">
        <is>
          <t>-</t>
        </is>
      </c>
      <c r="O130" s="66" t="inlineStr">
        <is>
          <t>FYROM</t>
        </is>
      </c>
      <c r="P130" s="67" t="inlineStr">
        <is>
          <t>UNI TEXTILES</t>
        </is>
      </c>
      <c r="Q130" s="67" t="inlineStr">
        <is>
          <t>NEW POWER</t>
        </is>
      </c>
      <c r="R130" s="67" t="inlineStr">
        <is>
          <t>TBC</t>
        </is>
      </c>
      <c r="S130" s="67" t="inlineStr">
        <is>
          <t>TBC</t>
        </is>
      </c>
      <c r="T130" s="65" t="inlineStr">
        <is>
          <t>HELLAS COTTON</t>
        </is>
      </c>
      <c r="U130" s="65" t="inlineStr">
        <is>
          <t>19522815.0000002</t>
        </is>
      </c>
      <c r="V130" s="65" t="n"/>
      <c r="W130" s="65" t="inlineStr">
        <is>
          <t>100% Sustainable fabric</t>
        </is>
      </c>
      <c r="X130" s="65" t="inlineStr">
        <is>
          <t>100% Organic cotton</t>
        </is>
      </c>
      <c r="Y130" s="65" t="inlineStr">
        <is>
          <t>430g</t>
        </is>
      </c>
      <c r="Z130" s="71" t="n">
        <v>13</v>
      </c>
      <c r="AA130" s="71" t="n"/>
      <c r="AB130" s="72" t="inlineStr">
        <is>
          <t>M</t>
        </is>
      </c>
      <c r="AC130" s="82" t="inlineStr">
        <is>
          <t xml:space="preserve">De Felim is een klassieke sweater met een normale pasvorm. Het heeft ribstof aan de zijkanten, de manchetten, de halsopening en de zoom. </t>
        </is>
      </c>
      <c r="AD130" s="87" t="inlineStr">
        <is>
          <t>Felim is a classic sweatshirt with a regular fit. It has a rib fabric at the sides, on the cuffs, the neck opening and on the bottom hem.</t>
        </is>
      </c>
      <c r="AE130" s="77" t="inlineStr">
        <is>
          <t>Dip dye</t>
        </is>
      </c>
      <c r="AF130" s="77" t="n"/>
      <c r="AG130" s="78" t="n"/>
      <c r="AH130" s="78" t="n"/>
      <c r="AI130" s="78" t="n"/>
      <c r="AJ130" s="78" t="n"/>
      <c r="AK130" s="78" t="n"/>
      <c r="AL130" s="78" t="n"/>
      <c r="AM130" s="78" t="n"/>
    </row>
    <row customHeight="1" ht="15.75" r="131" s="213">
      <c r="A131" s="61" t="n">
        <v>640</v>
      </c>
      <c r="B131" s="61" t="n">
        <v>1070505893</v>
      </c>
      <c r="C131" s="61" t="inlineStr">
        <is>
          <t>NEZER</t>
        </is>
      </c>
      <c r="D131" s="61" t="inlineStr">
        <is>
          <t>POPPY RED</t>
        </is>
      </c>
      <c r="E131" s="61" t="n">
        <v>1</v>
      </c>
      <c r="F131" s="61" t="n"/>
      <c r="G131" s="63" t="n"/>
      <c r="H131" s="61" t="n"/>
      <c r="I131" s="61" t="inlineStr">
        <is>
          <t>TEES L/S</t>
        </is>
      </c>
      <c r="J131" s="64" t="inlineStr">
        <is>
          <t>MEN</t>
        </is>
      </c>
      <c r="K131" s="65" t="n"/>
      <c r="L131" s="65" t="inlineStr">
        <is>
          <t>XS-XXL</t>
        </is>
      </c>
      <c r="M131" s="65" t="inlineStr">
        <is>
          <t>-</t>
        </is>
      </c>
      <c r="N131" s="65" t="inlineStr">
        <is>
          <t>-</t>
        </is>
      </c>
      <c r="O131" s="66" t="inlineStr">
        <is>
          <t>FYROM</t>
        </is>
      </c>
      <c r="P131" s="67" t="inlineStr">
        <is>
          <t>UNI TEXTILES</t>
        </is>
      </c>
      <c r="Q131" s="67" t="inlineStr">
        <is>
          <t>NEW POWER</t>
        </is>
      </c>
      <c r="R131" s="67" t="inlineStr">
        <is>
          <t>MERCURY</t>
        </is>
      </c>
      <c r="S131" s="67" t="inlineStr">
        <is>
          <t>FYROM</t>
        </is>
      </c>
      <c r="T131" s="65" t="inlineStr">
        <is>
          <t>HELLAS COTTON</t>
        </is>
      </c>
      <c r="U131" s="65" t="inlineStr">
        <is>
          <t>FLAMA 160-120-1500-001</t>
        </is>
      </c>
      <c r="V131" s="65" t="n"/>
      <c r="W131" s="65" t="inlineStr">
        <is>
          <t>100% Sustainable fabric</t>
        </is>
      </c>
      <c r="X131" s="65" t="inlineStr">
        <is>
          <t>100% Organic cotton</t>
        </is>
      </c>
      <c r="Y131" s="65" t="inlineStr">
        <is>
          <t>220g</t>
        </is>
      </c>
      <c r="Z131" s="71" t="n">
        <v>3</v>
      </c>
      <c r="AA131" s="71" t="n">
        <v>10</v>
      </c>
      <c r="AB131" s="72" t="inlineStr">
        <is>
          <t>M</t>
        </is>
      </c>
      <c r="AC131" s="82" t="inlineStr">
        <is>
          <t>De Nezer hoort, omdat het zo makkelijk te combineren, in iedere mannen kledingkast thuis. Het T-shirt  heeft een normale pasvorm en lange mouwen. De halslijn is wat losser en gevormder uitgesneden, wat voor een relaxte look zorgt. De felle rode kleur voegt aan iedere outfit een pop of colour toe.</t>
        </is>
      </c>
      <c r="AD131" s="87" t="inlineStr">
        <is>
          <t xml:space="preserve">Nezer should belong in every man's wardrobe for its ease of wearing. A regular fit, long sleeve tee with a loose, curved neckline for a relaxed look. The poppy red shade is one that will add a pop of colour to any outfit. </t>
        </is>
      </c>
      <c r="AE131" s="77" t="inlineStr">
        <is>
          <t>Rinse</t>
        </is>
      </c>
      <c r="AF131" s="77" t="n"/>
      <c r="AG131" s="78" t="n"/>
      <c r="AH131" s="78" t="n"/>
      <c r="AI131" s="78" t="n"/>
      <c r="AJ131" s="78" t="n"/>
      <c r="AK131" s="78" t="n"/>
      <c r="AL131" s="78" t="n"/>
      <c r="AM131" s="78" t="n"/>
    </row>
    <row customHeight="1" ht="15.75" r="132" s="213">
      <c r="A132" s="61" t="n">
        <v>645</v>
      </c>
      <c r="B132" s="61" t="n">
        <v>1070505894</v>
      </c>
      <c r="C132" s="61" t="inlineStr">
        <is>
          <t>NEZER</t>
        </is>
      </c>
      <c r="D132" s="61" t="inlineStr">
        <is>
          <t>SURF THE WEB</t>
        </is>
      </c>
      <c r="E132" s="61" t="n">
        <v>1</v>
      </c>
      <c r="F132" s="61" t="n"/>
      <c r="G132" s="63" t="n"/>
      <c r="H132" s="61" t="n"/>
      <c r="I132" s="61" t="inlineStr">
        <is>
          <t>TEES L/S</t>
        </is>
      </c>
      <c r="J132" s="64" t="inlineStr">
        <is>
          <t>MEN</t>
        </is>
      </c>
      <c r="K132" s="65" t="n"/>
      <c r="L132" s="65" t="inlineStr">
        <is>
          <t>XS-XXL</t>
        </is>
      </c>
      <c r="M132" s="65" t="inlineStr">
        <is>
          <t>-</t>
        </is>
      </c>
      <c r="N132" s="65" t="inlineStr">
        <is>
          <t>-</t>
        </is>
      </c>
      <c r="O132" s="65" t="inlineStr">
        <is>
          <t>FYROM</t>
        </is>
      </c>
      <c r="P132" s="65" t="inlineStr">
        <is>
          <t>UNI TEXTILES</t>
        </is>
      </c>
      <c r="Q132" s="65" t="inlineStr">
        <is>
          <t>NEW POWER</t>
        </is>
      </c>
      <c r="R132" s="65" t="inlineStr">
        <is>
          <t>MERCURY</t>
        </is>
      </c>
      <c r="S132" s="65" t="inlineStr">
        <is>
          <t>FYROM</t>
        </is>
      </c>
      <c r="T132" s="65" t="inlineStr">
        <is>
          <t>HELLAS COTTON</t>
        </is>
      </c>
      <c r="U132" s="65" t="inlineStr">
        <is>
          <t>FLAMA 160-120-1500-001</t>
        </is>
      </c>
      <c r="V132" s="65" t="n"/>
      <c r="W132" s="65" t="inlineStr">
        <is>
          <t>100% Sustainable fabric</t>
        </is>
      </c>
      <c r="X132" s="65" t="inlineStr">
        <is>
          <t>100% Organic cotton</t>
        </is>
      </c>
      <c r="Y132" s="65" t="inlineStr">
        <is>
          <t>220g</t>
        </is>
      </c>
      <c r="Z132" s="71" t="n">
        <v>13</v>
      </c>
      <c r="AA132" s="71" t="n"/>
      <c r="AB132" s="72" t="inlineStr">
        <is>
          <t>M</t>
        </is>
      </c>
      <c r="AC132" s="82" t="inlineStr">
        <is>
          <t>De Nezer hoort, omdat het zo makkelijk te combineren, in iedere mannen kledingkast thuis. Het T-shirt  heeft een normale pasvorm en lange mouwen. De halslijn is wat losser en gevormder uitgesneden, wat voor een relaxte look zorgt. De heldere blauwe kleur voegt aan iedere outfit een pop of colour toe.</t>
        </is>
      </c>
      <c r="AD132" s="87" t="inlineStr">
        <is>
          <t xml:space="preserve">Nezer should belong in every man's wardrobe for its ease of wearing. A regular fit, long sleeve tee with a loose, curved neckline for a relaxed look. The vibrant blue will add a pop of colour to any outfit. </t>
        </is>
      </c>
      <c r="AE132" s="64" t="inlineStr">
        <is>
          <t>Rinse</t>
        </is>
      </c>
      <c r="AF132" s="64" t="n"/>
      <c r="AG132" s="188" t="n"/>
      <c r="AH132" s="188" t="n"/>
      <c r="AI132" s="188" t="n"/>
      <c r="AJ132" s="188" t="n"/>
      <c r="AK132" s="188" t="n"/>
      <c r="AL132" s="188" t="n"/>
      <c r="AM132" s="188" t="n"/>
    </row>
    <row customHeight="1" ht="15.75" r="133" s="213">
      <c r="A133" s="61" t="n">
        <v>650</v>
      </c>
      <c r="B133" s="61" t="n">
        <v>1070505895</v>
      </c>
      <c r="C133" s="61" t="inlineStr">
        <is>
          <t>DARIUS</t>
        </is>
      </c>
      <c r="D133" s="61" t="inlineStr">
        <is>
          <t>DUSTY PINK</t>
        </is>
      </c>
      <c r="E133" s="61" t="n">
        <v>1</v>
      </c>
      <c r="F133" s="61" t="n"/>
      <c r="G133" s="63" t="n"/>
      <c r="H133" s="61" t="n"/>
      <c r="I133" s="61" t="inlineStr">
        <is>
          <t>TEES S/S</t>
        </is>
      </c>
      <c r="J133" s="64" t="inlineStr">
        <is>
          <t>MEN</t>
        </is>
      </c>
      <c r="K133" s="65" t="n"/>
      <c r="L133" s="65" t="inlineStr">
        <is>
          <t>XS-XXL</t>
        </is>
      </c>
      <c r="M133" s="65" t="inlineStr">
        <is>
          <t>-</t>
        </is>
      </c>
      <c r="N133" s="65" t="inlineStr">
        <is>
          <t>-</t>
        </is>
      </c>
      <c r="O133" s="66" t="inlineStr">
        <is>
          <t>FYROM</t>
        </is>
      </c>
      <c r="P133" s="67" t="inlineStr">
        <is>
          <t>UNI TEXTILES</t>
        </is>
      </c>
      <c r="Q133" s="67" t="inlineStr">
        <is>
          <t>NEW POWER</t>
        </is>
      </c>
      <c r="R133" s="67" t="inlineStr">
        <is>
          <t>MERCURY</t>
        </is>
      </c>
      <c r="S133" s="67" t="inlineStr">
        <is>
          <t>FYROM</t>
        </is>
      </c>
      <c r="T133" s="65" t="inlineStr">
        <is>
          <t>HELLAS COTTON</t>
        </is>
      </c>
      <c r="U133" s="65" t="inlineStr">
        <is>
          <t>FORMER DARIUS FABRIC QUALITY IN 180GSM</t>
        </is>
      </c>
      <c r="V133" s="65" t="n"/>
      <c r="W133" s="65" t="inlineStr">
        <is>
          <t>100% Sustainable fabric</t>
        </is>
      </c>
      <c r="X133" s="65" t="inlineStr">
        <is>
          <t>100% Organic cotton</t>
        </is>
      </c>
      <c r="Y133" s="65" t="inlineStr">
        <is>
          <t>180g</t>
        </is>
      </c>
      <c r="Z133" s="71" t="n">
        <v>13</v>
      </c>
      <c r="AA133" s="71" t="n"/>
      <c r="AB133" s="72" t="inlineStr">
        <is>
          <t>M</t>
        </is>
      </c>
      <c r="AC133" s="82" t="inlineStr">
        <is>
          <t>De Darius hebben we al sinds het begin in ons midden. Het heeft een klassieke T-shirt pasvorm: relaxte mouwen en een smalle kraag. De dusty pink kleur staat mooi in contrast met de zwarte kraag. De de linker borst en de achterkant van het T-shirt hebben dezelfde Japanse kersenbloesem &amp; opkomende zon print 'Kings Of Indigo' staat hier in het Engels en in het Japans geschreven. De mouw openingen en de zoom zijn afgewerkt met een mini flatlock steek.</t>
        </is>
      </c>
      <c r="AD133" s="76" t="inlineStr">
        <is>
          <t>The Darius fit is one we have had since the start.  A classic tee fit - with relaxed sleeves and a narrow neck opening. The dusky pink colour contrasts well with the black neckline. The left chest and back of the shirt have the same waterbased graphic - a Japanese cherry tree &amp; the rising sun,  with Kings of Indigo in English and Japanese script. The bottom hem and sleeve openings are finished with a mini flatlock stitch.</t>
        </is>
      </c>
      <c r="AE133" s="77" t="inlineStr">
        <is>
          <t>Rinse</t>
        </is>
      </c>
      <c r="AF133" s="77" t="n"/>
      <c r="AG133" s="78" t="n"/>
      <c r="AH133" s="78" t="n"/>
      <c r="AI133" s="78" t="n"/>
      <c r="AJ133" s="78" t="n"/>
      <c r="AK133" s="78" t="n"/>
      <c r="AL133" s="78" t="n"/>
      <c r="AM133" s="78" t="n"/>
    </row>
    <row customHeight="1" ht="15.75" r="134" s="213">
      <c r="A134" s="61" t="n">
        <v>655</v>
      </c>
      <c r="B134" s="61" t="n">
        <v>1070505896</v>
      </c>
      <c r="C134" s="61" t="inlineStr">
        <is>
          <t>DARIUS</t>
        </is>
      </c>
      <c r="D134" s="61" t="inlineStr">
        <is>
          <t>WHITE GEISHA</t>
        </is>
      </c>
      <c r="E134" s="61" t="n">
        <v>1</v>
      </c>
      <c r="F134" s="61" t="n"/>
      <c r="G134" s="63" t="n"/>
      <c r="H134" s="61" t="n"/>
      <c r="I134" s="61" t="inlineStr">
        <is>
          <t>TEES S/S</t>
        </is>
      </c>
      <c r="J134" s="64" t="inlineStr">
        <is>
          <t>MEN</t>
        </is>
      </c>
      <c r="K134" s="65" t="n"/>
      <c r="L134" s="65" t="inlineStr">
        <is>
          <t>XS-XXL</t>
        </is>
      </c>
      <c r="M134" s="65" t="inlineStr">
        <is>
          <t>-</t>
        </is>
      </c>
      <c r="N134" s="65" t="inlineStr">
        <is>
          <t>-</t>
        </is>
      </c>
      <c r="O134" s="66" t="inlineStr">
        <is>
          <t>FYROM</t>
        </is>
      </c>
      <c r="P134" s="67" t="inlineStr">
        <is>
          <t>UNI TEXTILES</t>
        </is>
      </c>
      <c r="Q134" s="67" t="inlineStr">
        <is>
          <t>NEW POWER</t>
        </is>
      </c>
      <c r="R134" s="67" t="inlineStr">
        <is>
          <t>MERCURY</t>
        </is>
      </c>
      <c r="S134" s="67" t="inlineStr">
        <is>
          <t>FYROM</t>
        </is>
      </c>
      <c r="T134" s="65" t="inlineStr">
        <is>
          <t>HELLAS COTTON</t>
        </is>
      </c>
      <c r="U134" s="65" t="inlineStr">
        <is>
          <t>FORMER DARIUS FABRIC QUALITY IN 180GSM</t>
        </is>
      </c>
      <c r="V134" s="65" t="n"/>
      <c r="W134" s="65" t="inlineStr">
        <is>
          <t>100% Sustainable fabric</t>
        </is>
      </c>
      <c r="X134" s="65" t="inlineStr">
        <is>
          <t>100% Organic cotton</t>
        </is>
      </c>
      <c r="Y134" s="65" t="inlineStr">
        <is>
          <t>180g</t>
        </is>
      </c>
      <c r="Z134" s="71" t="n">
        <v>13</v>
      </c>
      <c r="AA134" s="71" t="n"/>
      <c r="AB134" s="72" t="inlineStr">
        <is>
          <t>M</t>
        </is>
      </c>
      <c r="AC134" s="82" t="inlineStr">
        <is>
          <t>De Darius hebben we al sinds het begin in ons midden. Het heeft een klassieke T-shirt pasvorm: relaxte mouwen en een smalle kraag. Op de voorkant van het shirt staat een print van de opkomende Japanse zon met een helder rode Moun Fuji en een geisha die op een paard rijdt. De print is op waterbasis gemaakt. De onderste zoom en de mouw openingen zijn met een mini lock steek afgewerkt.</t>
        </is>
      </c>
      <c r="AD134" s="76" t="inlineStr">
        <is>
          <t xml:space="preserve">The Darius fit is one we have had since the start.  A classic tee fit - with relaxed sleeves and a narrow neck opening. The waterbased graphic on the front of the shirt is that of the Japanese rising sun in a bright red, Mount Fuji, and a geisha rising a horse. Three recognisable symbols of Japan - one of our great influences. The bottom hem and sleeve openings are finished with a mini flatlock stitch. </t>
        </is>
      </c>
      <c r="AE134" s="77" t="inlineStr">
        <is>
          <t>Rinse</t>
        </is>
      </c>
      <c r="AF134" s="77" t="n"/>
      <c r="AG134" s="78" t="n"/>
      <c r="AH134" s="78" t="n"/>
      <c r="AI134" s="78" t="n"/>
      <c r="AJ134" s="78" t="n"/>
      <c r="AK134" s="78" t="n"/>
      <c r="AL134" s="78" t="n"/>
      <c r="AM134" s="78" t="n"/>
    </row>
    <row customHeight="1" ht="15.75" r="135" s="213">
      <c r="A135" s="61" t="n">
        <v>660</v>
      </c>
      <c r="B135" s="61" t="n">
        <v>1070505897</v>
      </c>
      <c r="C135" s="61" t="inlineStr">
        <is>
          <t>DARIUS</t>
        </is>
      </c>
      <c r="D135" s="61" t="inlineStr">
        <is>
          <t>SURF THE WEB</t>
        </is>
      </c>
      <c r="E135" s="61" t="n">
        <v>1</v>
      </c>
      <c r="F135" s="61" t="n"/>
      <c r="G135" s="63" t="n"/>
      <c r="H135" s="61" t="n"/>
      <c r="I135" s="61" t="inlineStr">
        <is>
          <t>TEES S/S</t>
        </is>
      </c>
      <c r="J135" s="64" t="inlineStr">
        <is>
          <t>MEN</t>
        </is>
      </c>
      <c r="K135" s="65" t="n"/>
      <c r="L135" s="65" t="inlineStr">
        <is>
          <t>XS-XXL</t>
        </is>
      </c>
      <c r="M135" s="65" t="inlineStr">
        <is>
          <t>-</t>
        </is>
      </c>
      <c r="N135" s="65" t="inlineStr">
        <is>
          <t>-</t>
        </is>
      </c>
      <c r="O135" s="66" t="inlineStr">
        <is>
          <t>FYROM</t>
        </is>
      </c>
      <c r="P135" s="67" t="inlineStr">
        <is>
          <t>UNI TEXTILES</t>
        </is>
      </c>
      <c r="Q135" s="67" t="inlineStr">
        <is>
          <t>NEW POWER</t>
        </is>
      </c>
      <c r="R135" s="67" t="inlineStr">
        <is>
          <t>MERCURY</t>
        </is>
      </c>
      <c r="S135" s="67" t="inlineStr">
        <is>
          <t>FYROM</t>
        </is>
      </c>
      <c r="T135" s="65" t="inlineStr">
        <is>
          <t>HELLAS COTTON</t>
        </is>
      </c>
      <c r="U135" s="65" t="inlineStr">
        <is>
          <t>FORMER DARIUS FABRIC QUALITY IN 180GSM</t>
        </is>
      </c>
      <c r="V135" s="65" t="n"/>
      <c r="W135" s="65" t="inlineStr">
        <is>
          <t>100% Sustainable fabric</t>
        </is>
      </c>
      <c r="X135" s="65" t="inlineStr">
        <is>
          <t>100% Organic cotton</t>
        </is>
      </c>
      <c r="Y135" s="65" t="inlineStr">
        <is>
          <t>180g</t>
        </is>
      </c>
      <c r="Z135" s="71" t="n">
        <v>13</v>
      </c>
      <c r="AA135" s="71" t="n"/>
      <c r="AB135" s="72" t="inlineStr">
        <is>
          <t>M</t>
        </is>
      </c>
      <c r="AC135" s="82" t="inlineStr">
        <is>
          <t>De Darius hebben we al sinds het begin in ons midden. Het heeft een klassieke T-shirt pasvorm: relaxte mouwen en een smalle kraag. De onderste zoom en de mouw openingen zijn met een mini lock steek afgewerkt. Op de linker borst staat onze beroemde koiboy die op een koi karper rijdt.</t>
        </is>
      </c>
      <c r="AD135" s="76" t="inlineStr">
        <is>
          <t>The Darius fit is one we have had since the start.  A classic tee fit - with relaxed sleeves and a narrow neck opening. The left breast is detailed with an emboridery of the famous Koiboy riding a carp fish - a recognisable Kings Of Indigo symbol. The bottom hem and sleeve openings are finished with a mini flatlock stitch.</t>
        </is>
      </c>
      <c r="AE135" s="77" t="inlineStr">
        <is>
          <t>Rinse</t>
        </is>
      </c>
      <c r="AF135" s="77" t="n"/>
      <c r="AG135" s="78" t="n"/>
      <c r="AH135" s="78" t="n"/>
      <c r="AI135" s="78" t="n"/>
      <c r="AJ135" s="78" t="n"/>
      <c r="AK135" s="78" t="n"/>
      <c r="AL135" s="78" t="n"/>
      <c r="AM135" s="78" t="n"/>
    </row>
    <row customHeight="1" ht="15.75" r="136" s="213">
      <c r="A136" s="61" t="n">
        <v>665</v>
      </c>
      <c r="B136" s="61" t="n">
        <v>1010104304</v>
      </c>
      <c r="C136" s="61" t="inlineStr">
        <is>
          <t>DARIUS</t>
        </is>
      </c>
      <c r="D136" s="61" t="inlineStr">
        <is>
          <t>BLUE BELL</t>
        </is>
      </c>
      <c r="E136" s="61" t="n">
        <v>2</v>
      </c>
      <c r="F136" s="61" t="n"/>
      <c r="G136" s="63" t="n"/>
      <c r="H136" s="61" t="n"/>
      <c r="I136" s="61" t="inlineStr">
        <is>
          <t>TEES S/S</t>
        </is>
      </c>
      <c r="J136" s="64" t="inlineStr">
        <is>
          <t>MEN</t>
        </is>
      </c>
      <c r="K136" s="65" t="n"/>
      <c r="L136" s="65" t="inlineStr">
        <is>
          <t>XS-XXL</t>
        </is>
      </c>
      <c r="M136" s="65" t="inlineStr">
        <is>
          <t>-</t>
        </is>
      </c>
      <c r="N136" s="65" t="inlineStr">
        <is>
          <t>-</t>
        </is>
      </c>
      <c r="O136" s="66" t="inlineStr">
        <is>
          <t>FYROM</t>
        </is>
      </c>
      <c r="P136" s="67" t="inlineStr">
        <is>
          <t>UNI TEXTILES</t>
        </is>
      </c>
      <c r="Q136" s="67" t="inlineStr">
        <is>
          <t>NEW POWER</t>
        </is>
      </c>
      <c r="R136" s="67" t="inlineStr">
        <is>
          <t>MERCURY</t>
        </is>
      </c>
      <c r="S136" s="67" t="inlineStr">
        <is>
          <t>FYROM</t>
        </is>
      </c>
      <c r="T136" s="65" t="inlineStr">
        <is>
          <t>HELLAS COTTON</t>
        </is>
      </c>
      <c r="U136" s="65" t="inlineStr">
        <is>
          <t>FORMER DARIUS FABRIC QUALITY IN 180GSM</t>
        </is>
      </c>
      <c r="V136" s="65" t="n"/>
      <c r="W136" s="65" t="inlineStr">
        <is>
          <t>100% Sustainable fabric</t>
        </is>
      </c>
      <c r="X136" s="65" t="inlineStr">
        <is>
          <t>100% Organic cotton</t>
        </is>
      </c>
      <c r="Y136" s="65" t="inlineStr">
        <is>
          <t>180g</t>
        </is>
      </c>
      <c r="Z136" s="71" t="n">
        <v>13</v>
      </c>
      <c r="AA136" s="71" t="n"/>
      <c r="AB136" s="72" t="inlineStr">
        <is>
          <t>M</t>
        </is>
      </c>
      <c r="AC136" s="82" t="inlineStr">
        <is>
          <t>De Darius hebben we al sinds het begin in ons midden. Het heeft een klassieke T-shirt pasvorm: relaxte mouwen en een smalle kraag. De onderste zoom en de mouw openingen zijn met een mini lock steek afgewerkt. Op de voorkant staat een grote print, waarbij een slapende visser op de oever een pijp aan het roken is. Op hetzelfde moment springt er een koi karper uit het water. De KINGS letters zijn zo gemaakt dat het net lijkt of ze deel uitmaken van de bomen. De print staat mooi in contrast met de bell blauwe kleur van het T-shirt. Deze print is op waterbasis gemaakt.</t>
        </is>
      </c>
      <c r="AD136" s="76" t="inlineStr">
        <is>
          <t>The Darius fit is one we have had since the start.  A classic tee fit - with relaxed sleeves and a narrow neck opening. The photoprint graphic is a colourful image of a man lazily fishing and smoking a pipe on a river bank, while a koi carp fish jumps out of the water. The KINGS lettering is made to look as if part of the trees. It contrasts well with the blue bell shade of the tee.The bottom hem and sleeve openings are finished with a mini flatlock stitch.</t>
        </is>
      </c>
      <c r="AE136" s="77" t="inlineStr">
        <is>
          <t>Rinse</t>
        </is>
      </c>
      <c r="AF136" s="77" t="n"/>
      <c r="AG136" s="78" t="n"/>
      <c r="AH136" s="78" t="n"/>
      <c r="AI136" s="78" t="n"/>
      <c r="AJ136" s="78" t="n"/>
      <c r="AK136" s="78" t="n"/>
      <c r="AL136" s="78" t="n"/>
      <c r="AM136" s="78" t="n"/>
    </row>
    <row customHeight="1" ht="15.75" r="137" s="213">
      <c r="A137" s="61" t="n">
        <v>670</v>
      </c>
      <c r="B137" s="61" t="n">
        <v>1010401615</v>
      </c>
      <c r="C137" s="61" t="inlineStr">
        <is>
          <t>DARIUS</t>
        </is>
      </c>
      <c r="D137" s="61" t="inlineStr">
        <is>
          <t>WHITE COWBOY</t>
        </is>
      </c>
      <c r="E137" s="61" t="n">
        <v>1</v>
      </c>
      <c r="F137" s="61" t="n"/>
      <c r="G137" s="63" t="n"/>
      <c r="H137" s="61" t="n"/>
      <c r="I137" s="61" t="inlineStr">
        <is>
          <t>TEES S/S</t>
        </is>
      </c>
      <c r="J137" s="64" t="inlineStr">
        <is>
          <t>MEN</t>
        </is>
      </c>
      <c r="K137" s="65" t="n"/>
      <c r="L137" s="65" t="inlineStr">
        <is>
          <t>XS-XXL</t>
        </is>
      </c>
      <c r="M137" s="65" t="inlineStr">
        <is>
          <t>-</t>
        </is>
      </c>
      <c r="N137" s="65" t="inlineStr">
        <is>
          <t>-</t>
        </is>
      </c>
      <c r="O137" s="66" t="inlineStr">
        <is>
          <t>FYROM</t>
        </is>
      </c>
      <c r="P137" s="67" t="inlineStr">
        <is>
          <t>UNI TEXTILES</t>
        </is>
      </c>
      <c r="Q137" s="67" t="inlineStr">
        <is>
          <t>NEW POWER</t>
        </is>
      </c>
      <c r="R137" s="67" t="inlineStr">
        <is>
          <t>MERCURY</t>
        </is>
      </c>
      <c r="S137" s="67" t="inlineStr">
        <is>
          <t>FYROM</t>
        </is>
      </c>
      <c r="T137" s="65" t="inlineStr">
        <is>
          <t>HELLAS COTTON</t>
        </is>
      </c>
      <c r="U137" s="65" t="inlineStr">
        <is>
          <t>FORMER DARIUS FABRIC QUALITY IN 180GSM</t>
        </is>
      </c>
      <c r="V137" s="65" t="n"/>
      <c r="W137" s="65" t="inlineStr">
        <is>
          <t>100% Sustainable fabric</t>
        </is>
      </c>
      <c r="X137" s="65" t="inlineStr">
        <is>
          <t>100% Organic cotton</t>
        </is>
      </c>
      <c r="Y137" s="65" t="inlineStr">
        <is>
          <t>180g</t>
        </is>
      </c>
      <c r="Z137" s="71" t="n">
        <v>13</v>
      </c>
      <c r="AA137" s="71" t="n"/>
      <c r="AB137" s="72" t="inlineStr">
        <is>
          <t>M</t>
        </is>
      </c>
      <c r="AC137" s="82" t="inlineStr">
        <is>
          <t>De Darius hebben we al sinds het begin in ons midden. Het heeft een klassieke T-shirt pasvorm: relaxte mouwen en een smalle kraag. De onderste zoom en de mouw openingen zijn met een mini lock steek afgewerkt. Op het T-shirt staat een cowboy, het meest toonaangevende symbool uit de Amerikaanse jaren '50.</t>
        </is>
      </c>
      <c r="AD137" s="76" t="inlineStr">
        <is>
          <t xml:space="preserve">The Darius fit is one we have had since the start.  A classic tee fit - with relaxed sleeves and a narrow neck opening. The shirt's waterbased graphic is that of a cowboy - one of the ultiamte symbols of 50s Americana, our dominant inspiration. The bottom hem and sleeve openings are finished with a mini flatlock stitch. </t>
        </is>
      </c>
      <c r="AE137" s="77" t="inlineStr">
        <is>
          <t>Rinse</t>
        </is>
      </c>
      <c r="AF137" s="77" t="n"/>
      <c r="AG137" s="78" t="n"/>
      <c r="AH137" s="78" t="n"/>
      <c r="AI137" s="78" t="n"/>
      <c r="AJ137" s="78" t="n"/>
      <c r="AK137" s="78" t="n"/>
      <c r="AL137" s="78" t="n"/>
      <c r="AM137" s="78" t="n"/>
    </row>
    <row customHeight="1" ht="15.75" r="138" s="213">
      <c r="A138" s="61" t="n">
        <v>675</v>
      </c>
      <c r="B138" s="61" t="n">
        <v>1010200015</v>
      </c>
      <c r="C138" s="61" t="inlineStr">
        <is>
          <t>RUPERT</t>
        </is>
      </c>
      <c r="D138" s="61" t="inlineStr">
        <is>
          <t>DARK VEGGIE RINSE</t>
        </is>
      </c>
      <c r="E138" s="61" t="n">
        <v>2</v>
      </c>
      <c r="F138" s="61" t="n"/>
      <c r="G138" s="63" t="n"/>
      <c r="H138" s="61" t="n"/>
      <c r="I138" s="61" t="inlineStr">
        <is>
          <t>PANTS</t>
        </is>
      </c>
      <c r="J138" s="64" t="inlineStr">
        <is>
          <t>MEN</t>
        </is>
      </c>
      <c r="K138" s="65" t="n"/>
      <c r="L138" s="65" t="inlineStr">
        <is>
          <t>28-38</t>
        </is>
      </c>
      <c r="M138" s="65" t="inlineStr">
        <is>
          <t xml:space="preserve">ONE INSEAM </t>
        </is>
      </c>
      <c r="N138" s="65" t="inlineStr">
        <is>
          <t>-</t>
        </is>
      </c>
      <c r="O138" s="66" t="inlineStr">
        <is>
          <t>TUNISIA</t>
        </is>
      </c>
      <c r="P138" s="67" t="inlineStr">
        <is>
          <t>ARTLAB</t>
        </is>
      </c>
      <c r="Q138" s="67" t="inlineStr">
        <is>
          <t>ARTLAB</t>
        </is>
      </c>
      <c r="R138" s="67" t="inlineStr">
        <is>
          <t>INTERWASHING</t>
        </is>
      </c>
      <c r="S138" s="67" t="inlineStr">
        <is>
          <t>TN</t>
        </is>
      </c>
      <c r="T138" s="65" t="inlineStr">
        <is>
          <t>ORTA</t>
        </is>
      </c>
      <c r="U138" s="65" t="inlineStr">
        <is>
          <t>9588A-40 Veggie Warp Denim</t>
        </is>
      </c>
      <c r="V138" s="65" t="n"/>
      <c r="W138" s="65" t="inlineStr">
        <is>
          <t>100% Sustainable fabric</t>
        </is>
      </c>
      <c r="X138" s="65" t="inlineStr">
        <is>
          <t>100% Organic cotton</t>
        </is>
      </c>
      <c r="Y138" s="65" t="inlineStr">
        <is>
          <t>11 oz</t>
        </is>
      </c>
      <c r="Z138" s="71" t="n">
        <v>9</v>
      </c>
      <c r="AA138" s="71" t="n"/>
      <c r="AB138" s="72" t="n">
        <v>32</v>
      </c>
      <c r="AC138" s="82" t="inlineStr">
        <is>
          <t>De Rupert combineerd comfort en stijl in één kledingstuk. Het is een capri broek, die op de heupen hoort te zitten. De pijpen zijn ballon vormig en lopen taps toe af. De broek gaat dicht met een rits gulp en een knoop. Ook is er een extra trekkoord, waarmee de broek wat meer aangetrokken kan worden. Aan de voorkant zitten verschillende coupenaden die model brengen aan de broek. Er zitten twee zakken aan de voorkant en twee steekzakken aan de achterkant. 'Veggie rinse' betekend dat het product op een natuurlijke manier is geverfd en er binnen dit proces geen chemicaliën aan bod zijn gekomen.</t>
        </is>
      </c>
      <c r="AD138" s="76" t="inlineStr">
        <is>
          <t xml:space="preserve">Rupert combines comfort and style perfectly. A capri style pant, they are intended to sit on the hip. They are a balloon shape and become narrower at the bottom of the leg. They close with a zip fly, button, and have an additional drawstring. They have several darts on front and back to create their shape. There are two discreet frotn pockets and two back welt pockets. The veggie rinse means that the garment has been dyed with natural dye not containing chemicals. </t>
        </is>
      </c>
      <c r="AE138" s="77" t="inlineStr">
        <is>
          <t>Rinse</t>
        </is>
      </c>
      <c r="AF138" s="77" t="n"/>
      <c r="AG138" s="78" t="n"/>
      <c r="AH138" s="78" t="n"/>
      <c r="AI138" s="78" t="n"/>
      <c r="AJ138" s="78" t="n"/>
      <c r="AK138" s="78" t="n"/>
      <c r="AL138" s="78" t="n"/>
      <c r="AM138" s="78" t="n"/>
    </row>
    <row customHeight="1" ht="15.75" r="139" s="213">
      <c r="A139" s="61" t="n">
        <v>680</v>
      </c>
      <c r="B139" s="61" t="n">
        <v>1010104303</v>
      </c>
      <c r="C139" s="61" t="inlineStr">
        <is>
          <t xml:space="preserve">HENRI </t>
        </is>
      </c>
      <c r="D139" s="61" t="inlineStr">
        <is>
          <t>INDIGO STRIPE</t>
        </is>
      </c>
      <c r="E139" s="61" t="n">
        <v>2</v>
      </c>
      <c r="F139" s="61" t="n"/>
      <c r="G139" s="63" t="n"/>
      <c r="H139" s="61" t="n"/>
      <c r="I139" s="61" t="inlineStr">
        <is>
          <t>PANTS</t>
        </is>
      </c>
      <c r="J139" s="64" t="inlineStr">
        <is>
          <t>MEN</t>
        </is>
      </c>
      <c r="K139" s="65" t="n"/>
      <c r="L139" s="65" t="inlineStr">
        <is>
          <t>28-38</t>
        </is>
      </c>
      <c r="M139" s="65" t="inlineStr">
        <is>
          <t>32-34</t>
        </is>
      </c>
      <c r="N139" s="65" t="inlineStr">
        <is>
          <t>-</t>
        </is>
      </c>
      <c r="O139" s="66" t="inlineStr">
        <is>
          <t>TUNISIA</t>
        </is>
      </c>
      <c r="P139" s="67" t="inlineStr">
        <is>
          <t>ARTLAB</t>
        </is>
      </c>
      <c r="Q139" s="67" t="inlineStr">
        <is>
          <t>ARTLAB</t>
        </is>
      </c>
      <c r="R139" s="67" t="inlineStr">
        <is>
          <t>INTERWASHING</t>
        </is>
      </c>
      <c r="S139" s="67" t="inlineStr">
        <is>
          <t>TN</t>
        </is>
      </c>
      <c r="T139" s="65" t="inlineStr">
        <is>
          <t xml:space="preserve">UNITIN </t>
        </is>
      </c>
      <c r="U139" s="65" t="inlineStr">
        <is>
          <t>MOON D.01</t>
        </is>
      </c>
      <c r="V139" s="65" t="n"/>
      <c r="W139" s="65" t="inlineStr">
        <is>
          <t>100% Sustainable fabric</t>
        </is>
      </c>
      <c r="X139" s="65" t="inlineStr">
        <is>
          <t>78% Tencel, 22% linen</t>
        </is>
      </c>
      <c r="Y139" s="65" t="inlineStr">
        <is>
          <t>170g</t>
        </is>
      </c>
      <c r="Z139" s="71" t="n">
        <v>13</v>
      </c>
      <c r="AA139" s="71" t="n"/>
      <c r="AB139" s="72" t="inlineStr">
        <is>
          <t>32X34</t>
        </is>
      </c>
      <c r="AC139" s="82" t="inlineStr">
        <is>
          <t>De Henri combineerd comfort en stijl in één kledingstuk. Deze chino heeft wijde pijpen en een relaxte pasvorm. De pijpen zijn cropped. Aan de voorkant van de broek zitten twee grote plooien, en aan de achterkant zitten twee coupenaden om meer model te creëeren. Er zitten twee zakken aan de voorkant en twee flapzakken aan de achterkant van de chino. Deze chino is voornamelijk van TENCEL gemaakt, waardoor hij licht van gewicht is en de huid goed laat ademen. Perfect voor in de zomer.</t>
        </is>
      </c>
      <c r="AD139" s="76" t="inlineStr">
        <is>
          <t>Henri combines comfort and style perfectly. These chino pants have a wide leg with a relaxed fit. The inseams are cropped. In the front, there are wide pleats and at the back, two darts in order to create shape. There are two discreet front pockets and two flap pockets at the back. Made predominantly with TENCEL, these pants are lightweight and breathable - ideal for summer.</t>
        </is>
      </c>
      <c r="AE139" s="77" t="inlineStr">
        <is>
          <t>Rinse</t>
        </is>
      </c>
      <c r="AF139" s="77" t="n"/>
      <c r="AG139" s="78" t="n"/>
      <c r="AH139" s="78" t="n"/>
      <c r="AI139" s="78" t="n"/>
      <c r="AJ139" s="78" t="n"/>
      <c r="AK139" s="78" t="n"/>
      <c r="AL139" s="78" t="n"/>
      <c r="AM139" s="78" t="n"/>
    </row>
    <row customHeight="1" ht="15.75" r="140" s="213">
      <c r="A140" s="61" t="n">
        <v>685</v>
      </c>
      <c r="B140" s="61" t="n">
        <v>1010601044</v>
      </c>
      <c r="C140" s="61" t="inlineStr">
        <is>
          <t>DARIUS</t>
        </is>
      </c>
      <c r="D140" s="61" t="inlineStr">
        <is>
          <t>BLUE BELL LEMON TIE DYE</t>
        </is>
      </c>
      <c r="E140" s="61" t="n">
        <v>2</v>
      </c>
      <c r="F140" s="61" t="n"/>
      <c r="G140" s="63" t="n"/>
      <c r="H140" s="61" t="n"/>
      <c r="I140" s="61" t="inlineStr">
        <is>
          <t>TEES S/S</t>
        </is>
      </c>
      <c r="J140" s="64" t="inlineStr">
        <is>
          <t>MEN</t>
        </is>
      </c>
      <c r="K140" s="65" t="n"/>
      <c r="L140" s="65" t="inlineStr">
        <is>
          <t>XS-XXL</t>
        </is>
      </c>
      <c r="M140" s="65" t="inlineStr">
        <is>
          <t>-</t>
        </is>
      </c>
      <c r="N140" s="65" t="inlineStr">
        <is>
          <t>-</t>
        </is>
      </c>
      <c r="O140" s="66" t="inlineStr">
        <is>
          <t>FYROM</t>
        </is>
      </c>
      <c r="P140" s="67" t="inlineStr">
        <is>
          <t>UNI TEXTILES</t>
        </is>
      </c>
      <c r="Q140" s="67" t="inlineStr">
        <is>
          <t>NEW POWER</t>
        </is>
      </c>
      <c r="R140" s="67" t="inlineStr">
        <is>
          <t>MERCURY</t>
        </is>
      </c>
      <c r="S140" s="67" t="inlineStr">
        <is>
          <t>FYROM</t>
        </is>
      </c>
      <c r="T140" s="65" t="inlineStr">
        <is>
          <t>HELLAS COTTON</t>
        </is>
      </c>
      <c r="U140" s="65" t="inlineStr">
        <is>
          <t>FORMER DARIUS FABRIC QUALITY IN 180GSM</t>
        </is>
      </c>
      <c r="V140" s="65" t="n"/>
      <c r="W140" s="65" t="inlineStr">
        <is>
          <t>100% Sustainable fabric</t>
        </is>
      </c>
      <c r="X140" s="65" t="inlineStr">
        <is>
          <t>100% Organic cotton</t>
        </is>
      </c>
      <c r="Y140" s="65" t="inlineStr">
        <is>
          <t>180g</t>
        </is>
      </c>
      <c r="Z140" s="71" t="n">
        <v>9</v>
      </c>
      <c r="AA140" s="71" t="n">
        <v>4</v>
      </c>
      <c r="AB140" s="72" t="inlineStr">
        <is>
          <t>M</t>
        </is>
      </c>
      <c r="AC140" s="82" t="inlineStr">
        <is>
          <t>De Darius hebben we al sinds het begin in ons midden. Het heeft een klassieke T-shirt pasvorm: relaxte mouwen en een smalle kraag. De onderste zoom en de mouw openingen zijn met een mini lock steek afgewerkt. Het T-shirt is door middel van een tie-dye methode geverfd. Hierdoor lopen de kleuren bell blauw, wit en citroen geel mooi in elkaar over. Op zowel de linker borst als op de rug staat dezelfde print. Hier staat Kings Of Indigo in rode letters geschreven, en heeft een samurai, omringt met palmbomen, een vishengel en een koi karper vast. De prints zijn op waterbasis gemaakt.</t>
        </is>
      </c>
      <c r="AD140" s="76" t="inlineStr">
        <is>
          <t xml:space="preserve">The Darius fit is one we have had since the start, and this one is especially good for a summer wardrobe update. A classic tee fit - with relaxed sleeves and a narrow neck opening. The tee is a tie dye technique of a blue bell shade into white, into a lemon yellow. The left breast carries the Kings Of Indigo lettering in a red script, and a waterbased print graphic. The same graphic is enlarged on the tee's back - a samurai holding a fishing rod and fish, surrounded by palm trees. The bottom hem and sleeve openings are finished with a mini flatlock stitch. </t>
        </is>
      </c>
      <c r="AE140" s="77" t="inlineStr">
        <is>
          <t>Tie dye</t>
        </is>
      </c>
      <c r="AF140" s="77" t="n"/>
      <c r="AG140" s="78" t="n"/>
      <c r="AH140" s="78" t="n"/>
      <c r="AI140" s="78" t="n"/>
      <c r="AJ140" s="78" t="n"/>
      <c r="AK140" s="78" t="n"/>
      <c r="AL140" s="78" t="n"/>
      <c r="AM140" s="78" t="n"/>
    </row>
    <row customHeight="1" ht="15.75" r="141" s="213">
      <c r="A141" s="61" t="n">
        <v>690</v>
      </c>
      <c r="B141" s="61" t="n">
        <v>1010601045</v>
      </c>
      <c r="C141" s="61" t="inlineStr">
        <is>
          <t>DARIUS</t>
        </is>
      </c>
      <c r="D141" s="61" t="inlineStr">
        <is>
          <t>CHECKERBOARD BLACK</t>
        </is>
      </c>
      <c r="E141" s="61" t="n">
        <v>4</v>
      </c>
      <c r="F141" s="61" t="n"/>
      <c r="G141" s="63" t="n"/>
      <c r="H141" s="61" t="n"/>
      <c r="I141" s="61" t="inlineStr">
        <is>
          <t>TEES S/S</t>
        </is>
      </c>
      <c r="J141" s="64" t="inlineStr">
        <is>
          <t>MEN</t>
        </is>
      </c>
      <c r="K141" s="65" t="n"/>
      <c r="L141" s="65" t="inlineStr">
        <is>
          <t>XS-XXL</t>
        </is>
      </c>
      <c r="M141" s="65" t="inlineStr">
        <is>
          <t>-</t>
        </is>
      </c>
      <c r="N141" s="65" t="inlineStr">
        <is>
          <t>-</t>
        </is>
      </c>
      <c r="O141" s="66" t="inlineStr">
        <is>
          <t>FYROM</t>
        </is>
      </c>
      <c r="P141" s="67" t="inlineStr">
        <is>
          <t>UNI TEXTILES</t>
        </is>
      </c>
      <c r="Q141" s="67" t="inlineStr">
        <is>
          <t>NEW POWER</t>
        </is>
      </c>
      <c r="R141" s="67" t="inlineStr">
        <is>
          <t>MERCURY</t>
        </is>
      </c>
      <c r="S141" s="67" t="inlineStr">
        <is>
          <t>FYROM</t>
        </is>
      </c>
      <c r="T141" s="65" t="inlineStr">
        <is>
          <t>HELLAS COTTON</t>
        </is>
      </c>
      <c r="U141" s="65" t="inlineStr">
        <is>
          <t>FORMER DARIUS FABRIC QUALITY IN 180GSM</t>
        </is>
      </c>
      <c r="V141" s="65" t="n"/>
      <c r="W141" s="65" t="inlineStr">
        <is>
          <t>100% Sustainable fabric</t>
        </is>
      </c>
      <c r="X141" s="65" t="inlineStr">
        <is>
          <t>100% Organic cotton</t>
        </is>
      </c>
      <c r="Y141" s="65" t="inlineStr">
        <is>
          <t>180g</t>
        </is>
      </c>
      <c r="Z141" s="71" t="n">
        <v>3</v>
      </c>
      <c r="AA141" s="71" t="n"/>
      <c r="AB141" s="72" t="inlineStr">
        <is>
          <t>M</t>
        </is>
      </c>
      <c r="AC141" s="82" t="inlineStr">
        <is>
          <t>De Darius hebben we al sinds het begin in ons midden. Het heeft een klassieke T-shirt pasvorm: relaxte mouwen en een smalle kraag. De onderste zoom en de mouw openingen zijn met een mini lock steek afgewerkt. Het T-shirt heeft een all over schaakbord print. In de witte vlakken is ons koi karper logo vormgegeven. Dit schaakbordpatroon is meerdere malen in onze collectie terug te vinden. De print is op waterbasis gemaakt.</t>
        </is>
      </c>
      <c r="AD141" s="76" t="inlineStr">
        <is>
          <t>The Darius fit is one we have had since the start.  A classic tee fit - with relaxed sleeves and a narrow neck opening. The bottom hem and sleeve openings are finished with a mini flatlock stitch. This tee fits in our checkerboard programme - the universally recognised black and white contrast now carrying our koi carp fish logo in the white squares.</t>
        </is>
      </c>
      <c r="AE141" s="77" t="inlineStr">
        <is>
          <t>Rinse</t>
        </is>
      </c>
      <c r="AF141" s="77" t="n"/>
      <c r="AG141" s="78" t="n"/>
      <c r="AH141" s="78" t="n"/>
      <c r="AI141" s="78" t="n"/>
      <c r="AJ141" s="78" t="n"/>
      <c r="AK141" s="78" t="n"/>
      <c r="AL141" s="78" t="n"/>
      <c r="AM141" s="78" t="n"/>
    </row>
    <row customHeight="1" ht="15.75" r="142" s="213">
      <c r="A142" s="61" t="n">
        <v>695</v>
      </c>
      <c r="B142" s="61" t="n">
        <v>1010300114</v>
      </c>
      <c r="C142" s="61" t="inlineStr">
        <is>
          <t>MIGUEL</t>
        </is>
      </c>
      <c r="D142" s="61" t="inlineStr">
        <is>
          <t>LIGHT INDIGO MARBLE</t>
        </is>
      </c>
      <c r="E142" s="61" t="n">
        <v>2</v>
      </c>
      <c r="F142" s="61" t="n"/>
      <c r="G142" s="63" t="n"/>
      <c r="H142" s="61" t="n"/>
      <c r="I142" s="61" t="inlineStr">
        <is>
          <t>SHORTS</t>
        </is>
      </c>
      <c r="J142" s="64" t="inlineStr">
        <is>
          <t>MEN</t>
        </is>
      </c>
      <c r="K142" s="65" t="n"/>
      <c r="L142" s="65" t="inlineStr">
        <is>
          <t>28-38</t>
        </is>
      </c>
      <c r="M142" s="65" t="inlineStr">
        <is>
          <t xml:space="preserve">ONE INSEAM </t>
        </is>
      </c>
      <c r="N142" s="65" t="inlineStr">
        <is>
          <t>-</t>
        </is>
      </c>
      <c r="O142" s="66" t="inlineStr">
        <is>
          <t>TUNISIA</t>
        </is>
      </c>
      <c r="P142" s="67" t="inlineStr">
        <is>
          <t>ARTLAB</t>
        </is>
      </c>
      <c r="Q142" s="67" t="inlineStr">
        <is>
          <t>ARTLAB</t>
        </is>
      </c>
      <c r="R142" s="67" t="inlineStr">
        <is>
          <t>INTERWASHING</t>
        </is>
      </c>
      <c r="S142" s="67" t="inlineStr">
        <is>
          <t>TN</t>
        </is>
      </c>
      <c r="T142" s="65" t="inlineStr">
        <is>
          <t>CALIK</t>
        </is>
      </c>
      <c r="U142" s="65" t="inlineStr">
        <is>
          <t>71061D RONAN NESTA BLUE ORGANIC RECYCLE</t>
        </is>
      </c>
      <c r="V142" s="65" t="inlineStr">
        <is>
          <t>70836D RONAN NESTA BLUE</t>
        </is>
      </c>
      <c r="W142" s="65" t="inlineStr">
        <is>
          <t>100% Sustainable fabric</t>
        </is>
      </c>
      <c r="X142" s="65" t="inlineStr">
        <is>
          <t>80% Organic cotton, 20% tencel lyocell</t>
        </is>
      </c>
      <c r="Y142" s="65" t="inlineStr">
        <is>
          <t>9 oz</t>
        </is>
      </c>
      <c r="Z142" s="71" t="n">
        <v>13</v>
      </c>
      <c r="AA142" s="71" t="n"/>
      <c r="AB142" s="72" t="n">
        <v>32</v>
      </c>
      <c r="AC142" s="82" t="inlineStr">
        <is>
          <t>Een zomergarderobe is zonder een goed paar shorts niet compleet. De Miguel heeft een losse pasvorm en hoort op de heupen te zitten. Hij sluit met een knopen gulp en er zit een riem inbegrepen. Het short heeft twee vierkante zakken aan de voorkant en op de achterkant zitten twee coupenaden en flap zakken. De lichte marble wassing zorgt voor een perfecte, casual, zomer look.</t>
        </is>
      </c>
      <c r="AD142" s="76" t="inlineStr">
        <is>
          <t>A summer wardrobe isn't complete without a good pair of shorts. Miguel is a wide fit that sits on the hips. They close with a button fly and come with an additional belt. They have two squared front pockets and on the back it has two darts for shape and two flap pockets. The light marble wash is perfect for a casual, summer look.</t>
        </is>
      </c>
      <c r="AE142" s="77" t="inlineStr">
        <is>
          <t>TBC</t>
        </is>
      </c>
      <c r="AF142" s="77" t="n"/>
      <c r="AG142" s="78" t="n"/>
      <c r="AH142" s="78" t="n"/>
      <c r="AI142" s="78" t="n"/>
      <c r="AJ142" s="78" t="n"/>
      <c r="AK142" s="78" t="n"/>
      <c r="AL142" s="78" t="n"/>
      <c r="AM142" s="78" t="n"/>
    </row>
    <row customHeight="1" ht="15.75" r="143" s="213">
      <c r="A143" s="61" t="n">
        <v>700</v>
      </c>
      <c r="B143" s="61" t="n">
        <v>1010601041</v>
      </c>
      <c r="C143" s="61" t="inlineStr">
        <is>
          <t>CRONUS</t>
        </is>
      </c>
      <c r="D143" s="61" t="inlineStr">
        <is>
          <t>CRINKLE GREEN</t>
        </is>
      </c>
      <c r="E143" s="61" t="n">
        <v>2</v>
      </c>
      <c r="F143" s="61" t="n"/>
      <c r="G143" s="63" t="n"/>
      <c r="H143" s="61" t="n"/>
      <c r="I143" s="61" t="inlineStr">
        <is>
          <t>SHORTS</t>
        </is>
      </c>
      <c r="J143" s="64" t="inlineStr">
        <is>
          <t>MEN</t>
        </is>
      </c>
      <c r="K143" s="65" t="n"/>
      <c r="L143" s="65" t="inlineStr">
        <is>
          <t>28-38</t>
        </is>
      </c>
      <c r="M143" s="65" t="inlineStr">
        <is>
          <t xml:space="preserve">ONE INSEAM </t>
        </is>
      </c>
      <c r="N143" s="65" t="inlineStr">
        <is>
          <t>-</t>
        </is>
      </c>
      <c r="O143" s="66" t="inlineStr">
        <is>
          <t>TUNISIA</t>
        </is>
      </c>
      <c r="P143" s="67" t="inlineStr">
        <is>
          <t>ARTLAB</t>
        </is>
      </c>
      <c r="Q143" s="67" t="inlineStr">
        <is>
          <t>ARTLAB</t>
        </is>
      </c>
      <c r="R143" s="67" t="inlineStr">
        <is>
          <t>INTERWASHING</t>
        </is>
      </c>
      <c r="S143" s="67" t="inlineStr">
        <is>
          <t>TN</t>
        </is>
      </c>
      <c r="T143" s="65" t="inlineStr">
        <is>
          <t xml:space="preserve">NORTHERN LINEN </t>
        </is>
      </c>
      <c r="U143" s="65" t="inlineStr">
        <is>
          <t>14532 - RC516 055HH (#4)</t>
        </is>
      </c>
      <c r="V143" s="65" t="n"/>
      <c r="W143" s="65" t="inlineStr">
        <is>
          <t>86% Sustainable fabric</t>
        </is>
      </c>
      <c r="X143" s="65" t="inlineStr">
        <is>
          <t>86% Ramie, 14% cotton</t>
        </is>
      </c>
      <c r="Y143" s="65" t="inlineStr">
        <is>
          <t>190g</t>
        </is>
      </c>
      <c r="Z143" s="71" t="n">
        <v>13</v>
      </c>
      <c r="AA143" s="71" t="n"/>
      <c r="AB143" s="72" t="n">
        <v>32</v>
      </c>
      <c r="AC143" s="82" t="inlineStr">
        <is>
          <t>Een zomer garderobe is zonder een goed paar shorts niet compleet. De Cornus heeft een normale pasvorm, een knoopsluiting en twee zakken aan de voorkant. Aan de achterkant zitten twee steekzakken en coupenaden. De Cornus geweldig zomer item door zijn lichte gewicht. Dit komt door de samenstelling van linnen en ramie. Ramie in het bijzonder is heel uniek, omdat dit een van de sterkste vezels is en zijn vorm behoudt. Het heeft een zijde achtige en kreukelige uitstraling.</t>
        </is>
      </c>
      <c r="AD143" s="76" t="inlineStr">
        <is>
          <t xml:space="preserve">A summer wardrobe isn't complete without a good pair of shorts. Cronus is a regular fit with a button cosure and two front pockets. The back has two welt pockets and darts for shape. Cronus is a great lightweight summer garment because of it's composition of linen and ramie. Ramie is especially unique because it is one of the strongest fibres. It holds it's shape and creates a silky, yet crinkly appearance to the garment. </t>
        </is>
      </c>
      <c r="AE143" s="77" t="inlineStr">
        <is>
          <t>Rinse</t>
        </is>
      </c>
      <c r="AF143" s="77" t="n"/>
      <c r="AG143" s="78" t="n"/>
      <c r="AH143" s="78" t="n"/>
      <c r="AI143" s="78" t="n"/>
      <c r="AJ143" s="78" t="n"/>
      <c r="AK143" s="78" t="n"/>
      <c r="AL143" s="78" t="n"/>
      <c r="AM143" s="78" t="n"/>
    </row>
    <row customHeight="1" ht="15.75" r="144" s="213">
      <c r="A144" s="61" t="n">
        <v>705</v>
      </c>
      <c r="B144" s="61" t="n">
        <v>1010300115</v>
      </c>
      <c r="C144" s="61" t="inlineStr">
        <is>
          <t>CRONUS</t>
        </is>
      </c>
      <c r="D144" s="61" t="inlineStr">
        <is>
          <t>DARK INDIGO LINEN</t>
        </is>
      </c>
      <c r="E144" s="61" t="n">
        <v>2</v>
      </c>
      <c r="F144" s="61" t="n"/>
      <c r="G144" s="63" t="n"/>
      <c r="H144" s="61" t="n"/>
      <c r="I144" s="61" t="inlineStr">
        <is>
          <t>SHORTS</t>
        </is>
      </c>
      <c r="J144" s="64" t="inlineStr">
        <is>
          <t>MEN</t>
        </is>
      </c>
      <c r="K144" s="65" t="n"/>
      <c r="L144" s="65" t="inlineStr">
        <is>
          <t>28-38</t>
        </is>
      </c>
      <c r="M144" s="65" t="inlineStr">
        <is>
          <t xml:space="preserve">ONE INSEAM </t>
        </is>
      </c>
      <c r="N144" s="65" t="inlineStr">
        <is>
          <t>-</t>
        </is>
      </c>
      <c r="O144" s="66" t="inlineStr">
        <is>
          <t>TUNISIA</t>
        </is>
      </c>
      <c r="P144" s="67" t="inlineStr">
        <is>
          <t>ARTLAB</t>
        </is>
      </c>
      <c r="Q144" s="67" t="inlineStr">
        <is>
          <t>ARTLAB</t>
        </is>
      </c>
      <c r="R144" s="67" t="inlineStr">
        <is>
          <t>INTERWASHING</t>
        </is>
      </c>
      <c r="S144" s="67" t="inlineStr">
        <is>
          <t>TN</t>
        </is>
      </c>
      <c r="T144" s="65" t="inlineStr">
        <is>
          <t xml:space="preserve">NORTHERN LINEN </t>
        </is>
      </c>
      <c r="U144" s="65" t="inlineStr">
        <is>
          <t xml:space="preserve">14181 - LI701058BR </t>
        </is>
      </c>
      <c r="V144" s="65" t="n"/>
      <c r="W144" s="65" t="inlineStr">
        <is>
          <t>100% Sustainable fabric</t>
        </is>
      </c>
      <c r="X144" s="65" t="inlineStr">
        <is>
          <t>100% Linen</t>
        </is>
      </c>
      <c r="Y144" s="65" t="inlineStr">
        <is>
          <t>260g</t>
        </is>
      </c>
      <c r="Z144" s="71" t="n">
        <v>13</v>
      </c>
      <c r="AA144" s="71" t="n"/>
      <c r="AB144" s="72" t="n">
        <v>32</v>
      </c>
      <c r="AC144" s="82" t="inlineStr">
        <is>
          <t>Een zomer garderobe is zonder een goed paar shorts niet compleet. De Cornus heeft een normale pasvorm, een knoopsluiting en twee zakken aan de voorkant. Aan de achterkant zitten twee steekzakken en coupenaden. De donkere indigo kleur maakt het een herkenbaar Kings Of Indigo product. Doordat hij van 100% linnen is gemaakt is hij erg licht van gewicht, waardoor hij perfect is voor warm weer.</t>
        </is>
      </c>
      <c r="AD144" s="76" t="inlineStr">
        <is>
          <t xml:space="preserve">A summer wardrobe isn't complete without a good pair of shorts. Cronus is a regular fit with a button cosure and two front pockets. The back has two welt pockets and darts for shape. The dark indigo dye makes this a recognisable Kings of Indgio garment. Made with 100% linen, this is a perfect, lightweight garment to wear in warmer weather. </t>
        </is>
      </c>
      <c r="AE144" s="77" t="inlineStr">
        <is>
          <t>Rinse</t>
        </is>
      </c>
      <c r="AF144" s="77" t="n"/>
      <c r="AG144" s="78" t="n"/>
      <c r="AH144" s="78" t="n"/>
      <c r="AI144" s="78" t="n"/>
      <c r="AJ144" s="78" t="n"/>
      <c r="AK144" s="78" t="n"/>
      <c r="AL144" s="78" t="n"/>
      <c r="AM144" s="78" t="n"/>
    </row>
    <row customHeight="1" ht="15.75" r="145" s="213">
      <c r="A145" s="61" t="n">
        <v>710</v>
      </c>
      <c r="B145" s="61" t="n">
        <v>1010601042</v>
      </c>
      <c r="C145" s="61" t="inlineStr">
        <is>
          <t>CRONUS</t>
        </is>
      </c>
      <c r="D145" s="61" t="inlineStr">
        <is>
          <t>BEIGE STRIPE</t>
        </is>
      </c>
      <c r="E145" s="61" t="n">
        <v>2</v>
      </c>
      <c r="F145" s="61" t="n"/>
      <c r="G145" s="63" t="n"/>
      <c r="H145" s="61" t="n"/>
      <c r="I145" s="61" t="inlineStr">
        <is>
          <t>SHORTS</t>
        </is>
      </c>
      <c r="J145" s="64" t="inlineStr">
        <is>
          <t>MEN</t>
        </is>
      </c>
      <c r="K145" s="65" t="n"/>
      <c r="L145" s="65" t="inlineStr">
        <is>
          <t>28-38</t>
        </is>
      </c>
      <c r="M145" s="65" t="inlineStr">
        <is>
          <t xml:space="preserve">ONE INSEAM </t>
        </is>
      </c>
      <c r="N145" s="65" t="inlineStr">
        <is>
          <t>-</t>
        </is>
      </c>
      <c r="O145" s="66" t="inlineStr">
        <is>
          <t>TUNISIA</t>
        </is>
      </c>
      <c r="P145" s="67" t="inlineStr">
        <is>
          <t>ARTLAB</t>
        </is>
      </c>
      <c r="Q145" s="67" t="inlineStr">
        <is>
          <t>ARTLAB</t>
        </is>
      </c>
      <c r="R145" s="67" t="inlineStr">
        <is>
          <t>INTERWASHING</t>
        </is>
      </c>
      <c r="S145" s="67" t="inlineStr">
        <is>
          <t>TN</t>
        </is>
      </c>
      <c r="T145" s="65" t="inlineStr">
        <is>
          <t xml:space="preserve">NORTHERN LINEN </t>
        </is>
      </c>
      <c r="U145" s="65" t="inlineStr">
        <is>
          <t>15210 - LI500057YG (9)</t>
        </is>
      </c>
      <c r="V145" s="65" t="n"/>
      <c r="W145" s="65" t="inlineStr">
        <is>
          <t>100% Sustainable fabric</t>
        </is>
      </c>
      <c r="X145" s="65" t="inlineStr">
        <is>
          <t>100% Linen</t>
        </is>
      </c>
      <c r="Y145" s="65" t="inlineStr">
        <is>
          <t>185g</t>
        </is>
      </c>
      <c r="Z145" s="71" t="n">
        <v>13</v>
      </c>
      <c r="AA145" s="71" t="n"/>
      <c r="AB145" s="72" t="n">
        <v>32</v>
      </c>
      <c r="AC145" s="82" t="inlineStr">
        <is>
          <t>Een zomer garderobe is zonder een goed paar shorts niet compleet. De Cornus heeft een normale pasvorm, een knoopsluiting en twee zakken aan de voorkant. Aan de achterkant zitten twee steekzakken en coupenaden. De dunne, verticale, beige en donkerbruine strepen zorgen voor een vintage uitstraling. Doordat hij van 100% linnen is gemaakt is hij erg licht van gewicht, waardoor hij perfect is voor warm weer.</t>
        </is>
      </c>
      <c r="AD145" s="76" t="inlineStr">
        <is>
          <t xml:space="preserve">A summer wardrobe isn't complete without a good pair of shorts. Cronus is a regular fit with a button cosure and two front pockets. The back has two welt pockets and darts for shape. The vertical fine stripes of beige and darker brown give a vintage look to the shorts. Made with 100% linen, this is a perfect, lightweight garment to wear in warmer weather. </t>
        </is>
      </c>
      <c r="AE145" s="77" t="inlineStr">
        <is>
          <t>Rinse</t>
        </is>
      </c>
      <c r="AF145" s="77" t="n"/>
      <c r="AG145" s="78" t="n"/>
      <c r="AH145" s="78" t="n"/>
      <c r="AI145" s="78" t="n"/>
      <c r="AJ145" s="78" t="n"/>
      <c r="AK145" s="78" t="n"/>
      <c r="AL145" s="78" t="n"/>
      <c r="AM145" s="78" t="n"/>
    </row>
    <row customHeight="1" ht="15.75" r="146" s="213">
      <c r="A146" s="61" t="n">
        <v>715</v>
      </c>
      <c r="B146" s="61" t="n">
        <v>1010601043</v>
      </c>
      <c r="C146" s="61" t="inlineStr">
        <is>
          <t>CRONUS</t>
        </is>
      </c>
      <c r="D146" s="61" t="inlineStr">
        <is>
          <t>ECRU KOINOBORI SURF</t>
        </is>
      </c>
      <c r="E146" s="61" t="n">
        <v>3</v>
      </c>
      <c r="F146" s="61" t="n"/>
      <c r="G146" s="63" t="n">
        <v>43152</v>
      </c>
      <c r="H146" s="61" t="n"/>
      <c r="I146" s="61" t="inlineStr">
        <is>
          <t>SHORTS</t>
        </is>
      </c>
      <c r="J146" s="64" t="inlineStr">
        <is>
          <t>MEN</t>
        </is>
      </c>
      <c r="K146" s="65" t="n"/>
      <c r="L146" s="65" t="inlineStr">
        <is>
          <t>28-38</t>
        </is>
      </c>
      <c r="M146" s="65" t="inlineStr">
        <is>
          <t xml:space="preserve">ONE INSEAM </t>
        </is>
      </c>
      <c r="N146" s="65" t="inlineStr">
        <is>
          <t>-</t>
        </is>
      </c>
      <c r="O146" s="66" t="inlineStr">
        <is>
          <t>TUNISIA</t>
        </is>
      </c>
      <c r="P146" s="67" t="inlineStr">
        <is>
          <t>ARTLAB</t>
        </is>
      </c>
      <c r="Q146" s="67" t="inlineStr">
        <is>
          <t>ARTLAB</t>
        </is>
      </c>
      <c r="R146" s="67" t="inlineStr">
        <is>
          <t>INTERWASHING</t>
        </is>
      </c>
      <c r="S146" s="67" t="inlineStr">
        <is>
          <t>TN</t>
        </is>
      </c>
      <c r="T146" s="65" t="inlineStr">
        <is>
          <t>NORTHERN LINEN</t>
        </is>
      </c>
      <c r="U146" s="65" t="inlineStr">
        <is>
          <t>TBC</t>
        </is>
      </c>
      <c r="V146" s="65" t="n"/>
      <c r="W146" s="65" t="inlineStr">
        <is>
          <t>100% Sustainable fabric</t>
        </is>
      </c>
      <c r="X146" s="65" t="inlineStr">
        <is>
          <t>100% Linen</t>
        </is>
      </c>
      <c r="Y146" s="65" t="inlineStr">
        <is>
          <t>5oz</t>
        </is>
      </c>
      <c r="Z146" s="71" t="n">
        <v>10</v>
      </c>
      <c r="AA146" s="71" t="n">
        <v>3</v>
      </c>
      <c r="AB146" s="72" t="n">
        <v>32</v>
      </c>
      <c r="AC146" s="82" t="inlineStr">
        <is>
          <t>Een zomer garderobe is zonder een goed paar shorts niet compleet. De Cornus heeft een normale pasvorm, een knoopsluiting en twee zakken aan de voorkant. Aan de achterkant zitten twee steekzakken en coupenaden. Er staan verschillende kleurrijke borduursels van surfers op koi karpers op het gebroken witte short.  Doordat hij van 100% linnen is gemaakt is hij erg licht van gewicht, waardoor hij perfect is voor warm weer. Als je hem combineerd met de matching Barder heb je een geweldige set!</t>
        </is>
      </c>
      <c r="AD146" s="76" t="inlineStr">
        <is>
          <t>A summer wardrobe isn't complete without a good pair of shorts, and these are especially suited for summer days! Cronus is a regular fit with a button cosure and two front pockets. The back has two welt pockets and darts for shape. The material is an off white, and has colourful embroidery of surfers riding a carp fish. Made with 100% linen, this is a perfect, lightweight garment to wear in warmer weather. Pair with the matching Balder shirt for a stand out co-ord!</t>
        </is>
      </c>
      <c r="AE146" s="77" t="inlineStr">
        <is>
          <t>Garment dye</t>
        </is>
      </c>
      <c r="AF146" s="77" t="n"/>
      <c r="AG146" s="78" t="n"/>
      <c r="AH146" s="78" t="n"/>
      <c r="AI146" s="78" t="n"/>
      <c r="AJ146" s="78" t="n"/>
      <c r="AK146" s="78" t="n"/>
      <c r="AL146" s="78" t="n"/>
      <c r="AM146" s="78" t="n"/>
    </row>
    <row customHeight="1" ht="15.75" r="147" s="213">
      <c r="A147" s="61" t="n">
        <v>720</v>
      </c>
      <c r="B147" s="61" t="n">
        <v>1010200016</v>
      </c>
      <c r="C147" s="61" t="inlineStr">
        <is>
          <t>THOR CROPPED</t>
        </is>
      </c>
      <c r="D147" s="61" t="inlineStr">
        <is>
          <t>CHECKERBOARD DRY</t>
        </is>
      </c>
      <c r="E147" s="61" t="n">
        <v>2</v>
      </c>
      <c r="F147" s="61" t="n"/>
      <c r="G147" s="63" t="n"/>
      <c r="H147" s="61" t="n"/>
      <c r="I147" s="61" t="inlineStr">
        <is>
          <t>DENIM PANTS</t>
        </is>
      </c>
      <c r="J147" s="64" t="inlineStr">
        <is>
          <t>MEN</t>
        </is>
      </c>
      <c r="K147" s="65" t="n"/>
      <c r="L147" s="65" t="inlineStr">
        <is>
          <t>28-38</t>
        </is>
      </c>
      <c r="M147" s="65" t="inlineStr">
        <is>
          <t xml:space="preserve">ONE INSEAM </t>
        </is>
      </c>
      <c r="N147" s="65" t="inlineStr">
        <is>
          <t>-</t>
        </is>
      </c>
      <c r="O147" s="66" t="inlineStr">
        <is>
          <t>TUNISIA</t>
        </is>
      </c>
      <c r="P147" s="67" t="inlineStr">
        <is>
          <t>ARTLAB</t>
        </is>
      </c>
      <c r="Q147" s="67" t="inlineStr">
        <is>
          <t>ARTLAB</t>
        </is>
      </c>
      <c r="R147" s="67" t="inlineStr">
        <is>
          <t>-</t>
        </is>
      </c>
      <c r="S147" s="67" t="inlineStr">
        <is>
          <t>-</t>
        </is>
      </c>
      <c r="T147" s="65" t="inlineStr">
        <is>
          <t xml:space="preserve">ORTA </t>
        </is>
      </c>
      <c r="U147" s="65" t="inlineStr">
        <is>
          <t>9588A-40 Veggie Warp Denim</t>
        </is>
      </c>
      <c r="V147" s="65" t="n"/>
      <c r="W147" s="65" t="inlineStr">
        <is>
          <t>100% Sustainable fabric</t>
        </is>
      </c>
      <c r="X147" s="65" t="inlineStr">
        <is>
          <t>100% Organic cotton</t>
        </is>
      </c>
      <c r="Y147" s="65" t="inlineStr">
        <is>
          <t>11 oz</t>
        </is>
      </c>
      <c r="Z147" s="71" t="n">
        <v>6</v>
      </c>
      <c r="AA147" s="71" t="n">
        <v>7</v>
      </c>
      <c r="AB147" s="72" t="n">
        <v>32</v>
      </c>
      <c r="AC147" s="82" t="inlineStr">
        <is>
          <t>De Thor is een trendy jeans en geschikt voor iedereen die wel eens wat anders wilt proberen. De jeans heeft een hoge taille en een normale pasvorm met wijde parallel pijpen die wat cropped zijn. Hij sluit met een knoopsluiting. De jeans heeft een all over schaakbord print met ons K.O.I. karper logo. De schaakbord print is vaker terug te zien in onze collectie en op waterbasis gemaakt. De Thor is een dry denim, wat betekend dat hij niet met chemicaliën in aanraking is geweest. Hierdoor kan de jeans eerst wat stug zitten, maar door hem in te lopen wordt dat minder en creëer je je eigen kreukels in je jeans.</t>
        </is>
      </c>
      <c r="AD147" s="76" t="inlineStr">
        <is>
          <t>A fashion forward style, Thor is a jean for those who like to change things up at times. The jean is a high rise with a regular fit and a wide parallel leg. It is cropped to mid way down the shin. It has a button closure. The all over print is that of our K.O.I carp fish logo. This checkerboard print is part of a wider program we have for this collection. Thor is a dry denim, meaning it has not been treated with any chemicals. This makes the jean rigid at first, but will loosen with wear, allowing you to leave your own mark on the jean.</t>
        </is>
      </c>
      <c r="AE147" s="77" t="inlineStr">
        <is>
          <t xml:space="preserve">No wash </t>
        </is>
      </c>
      <c r="AF147" s="77" t="n"/>
      <c r="AG147" s="78" t="n"/>
      <c r="AH147" s="78" t="n"/>
      <c r="AI147" s="78" t="n"/>
      <c r="AJ147" s="78" t="n"/>
      <c r="AK147" s="78" t="n"/>
      <c r="AL147" s="78" t="n"/>
      <c r="AM147" s="78" t="n"/>
    </row>
    <row customHeight="1" ht="15.75" r="148" s="213">
      <c r="A148" s="61" t="n">
        <v>725</v>
      </c>
      <c r="B148" s="61" t="n">
        <v>1010200017</v>
      </c>
      <c r="C148" s="61" t="inlineStr">
        <is>
          <t>THOR CROPPED</t>
        </is>
      </c>
      <c r="D148" s="61" t="inlineStr">
        <is>
          <t>ECRU KOINOBORI SURF</t>
        </is>
      </c>
      <c r="E148" s="61" t="n">
        <v>3</v>
      </c>
      <c r="F148" s="61" t="n"/>
      <c r="G148" s="63" t="n"/>
      <c r="H148" s="61" t="n"/>
      <c r="I148" s="61" t="inlineStr">
        <is>
          <t>DENIM PANTS</t>
        </is>
      </c>
      <c r="J148" s="64" t="inlineStr">
        <is>
          <t>MEN</t>
        </is>
      </c>
      <c r="K148" s="65" t="n"/>
      <c r="L148" s="65" t="inlineStr">
        <is>
          <t>28-38</t>
        </is>
      </c>
      <c r="M148" s="65" t="inlineStr">
        <is>
          <t xml:space="preserve">ONE INSEAM </t>
        </is>
      </c>
      <c r="N148" s="65" t="inlineStr">
        <is>
          <t>-</t>
        </is>
      </c>
      <c r="O148" s="66" t="inlineStr">
        <is>
          <t>TUNISIA</t>
        </is>
      </c>
      <c r="P148" s="67" t="inlineStr">
        <is>
          <t>ARTLAB</t>
        </is>
      </c>
      <c r="Q148" s="67" t="inlineStr">
        <is>
          <t>ARTLAB</t>
        </is>
      </c>
      <c r="R148" s="67" t="inlineStr">
        <is>
          <t>INTERWASHING</t>
        </is>
      </c>
      <c r="S148" s="67" t="inlineStr">
        <is>
          <t>TN</t>
        </is>
      </c>
      <c r="T148" s="65" t="inlineStr">
        <is>
          <t xml:space="preserve">ORTA </t>
        </is>
      </c>
      <c r="U148" s="65" t="inlineStr">
        <is>
          <t>0003A-38 ECRU Rigid</t>
        </is>
      </c>
      <c r="V148" s="65" t="n"/>
      <c r="W148" s="65" t="inlineStr">
        <is>
          <t>100% Sustainable fabric</t>
        </is>
      </c>
      <c r="X148" s="65" t="inlineStr">
        <is>
          <t>100% Organic cotton</t>
        </is>
      </c>
      <c r="Y148" s="65" t="inlineStr">
        <is>
          <t>12 oz</t>
        </is>
      </c>
      <c r="Z148" s="71" t="n">
        <v>10</v>
      </c>
      <c r="AA148" s="71" t="n">
        <v>3</v>
      </c>
      <c r="AB148" s="72" t="n">
        <v>32</v>
      </c>
      <c r="AC148" s="82" t="inlineStr">
        <is>
          <t>De Thor is een trendy jeans, voor iedereen die wel eens wat anders wilt proberen. De jeans heeft een hoge taille en een normale pasvorm met wijde parallel pijpen die wat cropped zijn. Hij sluit met een knoopsluiting. Er zitten kleurrijke geborduurde surfers op koi karpers op de ecru kleurige jeans. Zij maken dit een echte zomer hit! Combineer hem met het Balder shirt of de Till jacket en je hebt je eigen matching set!</t>
        </is>
      </c>
      <c r="AD148" s="76" t="inlineStr">
        <is>
          <t>A fashion forward style, Thor is a jean for those who like to change things up at times. The jean is a high rise with a regular fit and a wide parallel leg. It is cropped to mid way down the shin. It has a button closure. The ecru white with the colourful embroidery of surfers riding a carp fish makes these pants a summer hit. Pair with the Balder shirt or Till jacket and jump on the co-ord trend!</t>
        </is>
      </c>
      <c r="AE148" s="77" t="inlineStr">
        <is>
          <t>Rinse</t>
        </is>
      </c>
      <c r="AF148" s="77" t="n"/>
      <c r="AG148" s="78" t="n"/>
      <c r="AH148" s="78" t="n"/>
      <c r="AI148" s="78" t="n"/>
      <c r="AJ148" s="78" t="n"/>
      <c r="AK148" s="78" t="n"/>
      <c r="AL148" s="78" t="n"/>
      <c r="AM148" s="78" t="n"/>
    </row>
    <row customHeight="1" ht="15.75" r="149" s="213">
      <c r="A149" s="61" t="n">
        <v>735</v>
      </c>
      <c r="B149" s="61" t="n">
        <v>1010200019</v>
      </c>
      <c r="C149" s="61" t="inlineStr">
        <is>
          <t>THOR CROPPED</t>
        </is>
      </c>
      <c r="D149" s="61" t="inlineStr">
        <is>
          <t>BLUE BELL LEMON</t>
        </is>
      </c>
      <c r="E149" s="61" t="n">
        <v>2</v>
      </c>
      <c r="F149" s="61" t="n"/>
      <c r="G149" s="63" t="n"/>
      <c r="H149" s="61" t="n"/>
      <c r="I149" s="61" t="inlineStr">
        <is>
          <t>DENIM PANTS</t>
        </is>
      </c>
      <c r="J149" s="64" t="inlineStr">
        <is>
          <t>MEN</t>
        </is>
      </c>
      <c r="K149" s="65" t="n"/>
      <c r="L149" s="65" t="inlineStr">
        <is>
          <t>28-38</t>
        </is>
      </c>
      <c r="M149" s="65" t="inlineStr">
        <is>
          <t xml:space="preserve">ONE INSEAM </t>
        </is>
      </c>
      <c r="N149" s="65" t="inlineStr">
        <is>
          <t>-</t>
        </is>
      </c>
      <c r="O149" s="66" t="inlineStr">
        <is>
          <t>TUNISIA</t>
        </is>
      </c>
      <c r="P149" s="67" t="inlineStr">
        <is>
          <t>ARTLAB</t>
        </is>
      </c>
      <c r="Q149" s="67" t="inlineStr">
        <is>
          <t>ARTLAB</t>
        </is>
      </c>
      <c r="R149" s="67" t="inlineStr">
        <is>
          <t>INTERWASHING</t>
        </is>
      </c>
      <c r="S149" s="67" t="inlineStr">
        <is>
          <t>TN</t>
        </is>
      </c>
      <c r="T149" s="65" t="inlineStr">
        <is>
          <t>ORTA</t>
        </is>
      </c>
      <c r="U149" s="65" t="n"/>
      <c r="V149" s="65" t="inlineStr">
        <is>
          <t>8853A-43</t>
        </is>
      </c>
      <c r="W149" s="65" t="inlineStr">
        <is>
          <t>100% Sustainable fabric</t>
        </is>
      </c>
      <c r="X149" s="65" t="inlineStr">
        <is>
          <t>100% Organic cotton</t>
        </is>
      </c>
      <c r="Y149" s="65" t="inlineStr">
        <is>
          <t>12 oz</t>
        </is>
      </c>
      <c r="Z149" s="71" t="n">
        <v>13</v>
      </c>
      <c r="AA149" s="71" t="n"/>
      <c r="AB149" s="72" t="n">
        <v>32</v>
      </c>
      <c r="AC149" s="82" t="inlineStr">
        <is>
          <t>De Thor is een trendy jeans, voor iedereen die wel eens wat anders wilt proberen. De jeans heeft een hoge taille en een normale pasvorm met wijde parallel pijpen die wat cropped zijn. Hij sluit met een knoopsluiting.  De bovenkant van de jeans heeft een lichte marble wassing en loopt over in wit. Vanaf de knie vindt er een overloop in citroen geel plaats.</t>
        </is>
      </c>
      <c r="AD149" s="76" t="inlineStr">
        <is>
          <t xml:space="preserve">Put on your party pants with Thor Blue Bell Lemon! A fashion forward style, Thor is a jean for those who like to change things up at times. The jean is a high rise with a regular fit and a wide parallel leg. It is cropped to mid way down the shin. It has a button closure. The top part of the jean are a light washed marble shade, progressing into a white section and from the knee down are a lemon yellow. </t>
        </is>
      </c>
      <c r="AE149" s="77" t="inlineStr">
        <is>
          <t>Stone and bleach wash with a dip dye in yellow</t>
        </is>
      </c>
      <c r="AF149" s="77" t="n"/>
      <c r="AG149" s="78" t="n"/>
      <c r="AH149" s="78" t="n"/>
      <c r="AI149" s="78" t="n"/>
      <c r="AJ149" s="78" t="n"/>
      <c r="AK149" s="78" t="n"/>
      <c r="AL149" s="78" t="n"/>
      <c r="AM149" s="78" t="n"/>
    </row>
    <row customHeight="1" ht="15.75" r="150" s="213">
      <c r="A150" s="61" t="n">
        <v>740</v>
      </c>
      <c r="B150" s="61" t="n">
        <v>5100500064</v>
      </c>
      <c r="C150" s="61" t="inlineStr">
        <is>
          <t xml:space="preserve">TOTE BAG </t>
        </is>
      </c>
      <c r="D150" s="61" t="inlineStr">
        <is>
          <t>ECRU KOIBOY</t>
        </is>
      </c>
      <c r="E150" s="61" t="n">
        <v>1</v>
      </c>
      <c r="F150" s="61" t="n"/>
      <c r="G150" s="63" t="n"/>
      <c r="H150" s="61" t="n"/>
      <c r="I150" s="61" t="inlineStr">
        <is>
          <t>ACCESSORIES</t>
        </is>
      </c>
      <c r="J150" s="64" t="inlineStr">
        <is>
          <t>UNISEX</t>
        </is>
      </c>
      <c r="K150" s="65" t="n"/>
      <c r="L150" s="65" t="inlineStr">
        <is>
          <t>ONE SIZE</t>
        </is>
      </c>
      <c r="M150" s="65" t="inlineStr">
        <is>
          <t>-</t>
        </is>
      </c>
      <c r="N150" s="65" t="inlineStr">
        <is>
          <t>-</t>
        </is>
      </c>
      <c r="O150" s="66" t="inlineStr">
        <is>
          <t>TUNISIA</t>
        </is>
      </c>
      <c r="P150" s="67" t="inlineStr">
        <is>
          <t>ARTLAB</t>
        </is>
      </c>
      <c r="Q150" s="67" t="inlineStr">
        <is>
          <t>ARTLAB</t>
        </is>
      </c>
      <c r="R150" s="67" t="inlineStr">
        <is>
          <t>-</t>
        </is>
      </c>
      <c r="S150" s="67" t="inlineStr">
        <is>
          <t>-</t>
        </is>
      </c>
      <c r="T150" s="65" t="inlineStr">
        <is>
          <t>ORTA</t>
        </is>
      </c>
      <c r="U150" s="65" t="inlineStr">
        <is>
          <t>0003A-38 ECRU Rigid</t>
        </is>
      </c>
      <c r="V150" s="65" t="n"/>
      <c r="W150" s="65" t="inlineStr">
        <is>
          <t>100% Sustainable fabric</t>
        </is>
      </c>
      <c r="X150" s="65" t="inlineStr">
        <is>
          <t>100% Organic cotton</t>
        </is>
      </c>
      <c r="Y150" s="65" t="inlineStr">
        <is>
          <t>12 oz</t>
        </is>
      </c>
      <c r="Z150" s="71" t="n">
        <v>13</v>
      </c>
      <c r="AA150" s="71" t="n"/>
      <c r="AB150" s="72" t="inlineStr">
        <is>
          <t>One Size</t>
        </is>
      </c>
      <c r="AC150" s="82" t="inlineStr">
        <is>
          <t>Dit is een denim tote bag met een gebroken witte vissengraat taping op de handvatten. Op de voorkant van de tote bag zit een borduursel van onze kenmerkende koiboy, die op een koi karper rijdt. Hierdoor worden twee van onze inspiratiebronnen Japan en Amerika samengevoegd.</t>
        </is>
      </c>
      <c r="AD150" s="76" t="inlineStr">
        <is>
          <t xml:space="preserve">This is a denim tote bag with attached off white herringbone tape as handles. On the front, there is an intricate emboidery of our recogisable koiboy riding the carp fish - a combination of our two dominant inspirations of Japan and America. </t>
        </is>
      </c>
      <c r="AE150" s="77" t="inlineStr">
        <is>
          <t>Rinse</t>
        </is>
      </c>
      <c r="AF150" s="77" t="n"/>
      <c r="AG150" s="78" t="n"/>
      <c r="AH150" s="78" t="n"/>
      <c r="AI150" s="78" t="n"/>
      <c r="AJ150" s="78" t="n"/>
      <c r="AK150" s="78" t="n"/>
      <c r="AL150" s="78" t="n"/>
      <c r="AM150" s="78" t="n"/>
    </row>
    <row customHeight="1" ht="15.75" r="151" s="213">
      <c r="A151" s="61" t="n">
        <v>745</v>
      </c>
      <c r="B151" s="61" t="n">
        <v>5100500065</v>
      </c>
      <c r="C151" s="61" t="inlineStr">
        <is>
          <t xml:space="preserve">TOTE BAG </t>
        </is>
      </c>
      <c r="D151" s="61" t="inlineStr">
        <is>
          <t>CHECKERBOARD DRY</t>
        </is>
      </c>
      <c r="E151" s="61" t="n">
        <v>1</v>
      </c>
      <c r="F151" s="61" t="n"/>
      <c r="G151" s="63" t="n"/>
      <c r="H151" s="61" t="n"/>
      <c r="I151" s="61" t="inlineStr">
        <is>
          <t>ACCESSORIES</t>
        </is>
      </c>
      <c r="J151" s="64" t="inlineStr">
        <is>
          <t>UNISEX</t>
        </is>
      </c>
      <c r="K151" s="65" t="n"/>
      <c r="L151" s="65" t="inlineStr">
        <is>
          <t>ONE SIZE</t>
        </is>
      </c>
      <c r="M151" s="65" t="inlineStr">
        <is>
          <t>-</t>
        </is>
      </c>
      <c r="N151" s="65" t="inlineStr">
        <is>
          <t>-</t>
        </is>
      </c>
      <c r="O151" s="66" t="inlineStr">
        <is>
          <t>TUNISIA</t>
        </is>
      </c>
      <c r="P151" s="67" t="inlineStr">
        <is>
          <t>ARTLAB</t>
        </is>
      </c>
      <c r="Q151" s="67" t="inlineStr">
        <is>
          <t>ARTLAB</t>
        </is>
      </c>
      <c r="R151" s="67" t="inlineStr">
        <is>
          <t>-</t>
        </is>
      </c>
      <c r="S151" s="67" t="inlineStr">
        <is>
          <t>-</t>
        </is>
      </c>
      <c r="T151" s="65" t="inlineStr">
        <is>
          <t xml:space="preserve">ORTA </t>
        </is>
      </c>
      <c r="U151" s="65" t="inlineStr">
        <is>
          <t>9588A-40 Veggie Warp Denim</t>
        </is>
      </c>
      <c r="V151" s="65" t="n"/>
      <c r="W151" s="65" t="inlineStr">
        <is>
          <t>100% Sustainable fabric</t>
        </is>
      </c>
      <c r="X151" s="65" t="inlineStr">
        <is>
          <t>100% Organic cotton</t>
        </is>
      </c>
      <c r="Y151" s="65" t="inlineStr">
        <is>
          <t>11 oz</t>
        </is>
      </c>
      <c r="Z151" s="71" t="n">
        <v>13</v>
      </c>
      <c r="AA151" s="71" t="n"/>
      <c r="AB151" s="72" t="inlineStr">
        <is>
          <t>One Size</t>
        </is>
      </c>
      <c r="AC151" s="82" t="inlineStr">
        <is>
          <t>Dit is een denim tote bag met een gebroken witte vissengraat taping op de handvatten. De schaakbordprint is op waterbasis gemaakt.</t>
        </is>
      </c>
      <c r="AD151" s="76" t="inlineStr">
        <is>
          <t xml:space="preserve">This is a denim tote bag with attached off white herringbone tape as handles. The water based print of the checkerboard is all over the bag, a brand statement. </t>
        </is>
      </c>
      <c r="AE151" s="77" t="inlineStr">
        <is>
          <t>-</t>
        </is>
      </c>
      <c r="AF151" s="77" t="n"/>
      <c r="AG151" s="78" t="n"/>
      <c r="AH151" s="78" t="n"/>
      <c r="AI151" s="78" t="n"/>
      <c r="AJ151" s="78" t="n"/>
      <c r="AK151" s="78" t="n"/>
      <c r="AL151" s="78" t="n"/>
      <c r="AM151" s="78" t="n"/>
    </row>
    <row customHeight="1" ht="15.75" r="152" s="213">
      <c r="A152" s="61" t="n">
        <v>750</v>
      </c>
      <c r="B152" s="61" t="n">
        <v>5100900018</v>
      </c>
      <c r="C152" s="61" t="inlineStr">
        <is>
          <t>BANDANA KOINOBORI SURF</t>
        </is>
      </c>
      <c r="D152" s="61" t="inlineStr">
        <is>
          <t>RINSE</t>
        </is>
      </c>
      <c r="E152" s="61" t="n">
        <v>1</v>
      </c>
      <c r="F152" s="61" t="n"/>
      <c r="G152" s="63" t="n"/>
      <c r="H152" s="61" t="n"/>
      <c r="I152" s="61" t="inlineStr">
        <is>
          <t>ACCESSORIES</t>
        </is>
      </c>
      <c r="J152" s="64" t="inlineStr">
        <is>
          <t>UNISEX</t>
        </is>
      </c>
      <c r="K152" s="65" t="n"/>
      <c r="L152" s="65" t="inlineStr">
        <is>
          <t>ONE SIZE</t>
        </is>
      </c>
      <c r="M152" s="65" t="inlineStr">
        <is>
          <t>-</t>
        </is>
      </c>
      <c r="N152" s="65" t="inlineStr">
        <is>
          <t>-</t>
        </is>
      </c>
      <c r="O152" s="66" t="inlineStr">
        <is>
          <t>TUNISIA</t>
        </is>
      </c>
      <c r="P152" s="67" t="inlineStr">
        <is>
          <t>ARTLAB</t>
        </is>
      </c>
      <c r="Q152" s="67" t="inlineStr">
        <is>
          <t>ARTLAB</t>
        </is>
      </c>
      <c r="R152" s="67" t="inlineStr">
        <is>
          <t>INTERWASHING</t>
        </is>
      </c>
      <c r="S152" s="67" t="inlineStr">
        <is>
          <t>TN</t>
        </is>
      </c>
      <c r="T152" s="65" t="inlineStr">
        <is>
          <t xml:space="preserve">UNITIN </t>
        </is>
      </c>
      <c r="U152" s="65" t="inlineStr">
        <is>
          <t>CUBANGO-1111</t>
        </is>
      </c>
      <c r="V152" s="65" t="inlineStr">
        <is>
          <t>100% Sustainable fabric</t>
        </is>
      </c>
      <c r="W152" s="65" t="inlineStr">
        <is>
          <t>100% Sustainable fabric</t>
        </is>
      </c>
      <c r="X152" s="65" t="inlineStr">
        <is>
          <t>100% Tencel lyocell</t>
        </is>
      </c>
      <c r="Y152" s="65" t="inlineStr">
        <is>
          <t>150g</t>
        </is>
      </c>
      <c r="Z152" s="71" t="n">
        <v>13</v>
      </c>
      <c r="AA152" s="71" t="n"/>
      <c r="AB152" s="72" t="inlineStr">
        <is>
          <t>One Size</t>
        </is>
      </c>
      <c r="AC152" s="82" t="inlineStr">
        <is>
          <t>De bandana is bedrukt met een print die op waterbasis is gemaakt. Doordat de bandana is gewassen voelt hij zacht aan.</t>
        </is>
      </c>
      <c r="AD152" s="76" t="inlineStr">
        <is>
          <t xml:space="preserve">This bandana is printed with waterbased print and washed for a soft hand feel. </t>
        </is>
      </c>
      <c r="AE152" s="77" t="inlineStr">
        <is>
          <t>Rinse</t>
        </is>
      </c>
      <c r="AF152" s="77" t="n"/>
      <c r="AG152" s="78" t="n"/>
      <c r="AH152" s="78" t="n"/>
      <c r="AI152" s="78" t="n"/>
      <c r="AJ152" s="78" t="n"/>
      <c r="AK152" s="78" t="n"/>
      <c r="AL152" s="78" t="n"/>
      <c r="AM152" s="78" t="n"/>
    </row>
    <row customHeight="1" ht="15.75" r="153" s="213">
      <c r="A153" s="61" t="n">
        <v>755</v>
      </c>
      <c r="B153" s="61" t="n">
        <v>5100900019</v>
      </c>
      <c r="C153" s="61" t="inlineStr">
        <is>
          <t>BANDANA CHECKERBOARD</t>
        </is>
      </c>
      <c r="D153" s="61" t="inlineStr">
        <is>
          <t>RINSE</t>
        </is>
      </c>
      <c r="E153" s="61" t="n">
        <v>1</v>
      </c>
      <c r="F153" s="61" t="n"/>
      <c r="G153" s="63" t="n"/>
      <c r="H153" s="61" t="n"/>
      <c r="I153" s="61" t="inlineStr">
        <is>
          <t>ACCESSORIES</t>
        </is>
      </c>
      <c r="J153" s="64" t="inlineStr">
        <is>
          <t>UNISEX</t>
        </is>
      </c>
      <c r="K153" s="65" t="n"/>
      <c r="L153" s="65" t="inlineStr">
        <is>
          <t>ONE SIZE</t>
        </is>
      </c>
      <c r="M153" s="65" t="inlineStr">
        <is>
          <t>-</t>
        </is>
      </c>
      <c r="N153" s="65" t="inlineStr">
        <is>
          <t>-</t>
        </is>
      </c>
      <c r="O153" s="66" t="inlineStr">
        <is>
          <t>TUNISIA</t>
        </is>
      </c>
      <c r="P153" s="67" t="inlineStr">
        <is>
          <t>ARTLAB</t>
        </is>
      </c>
      <c r="Q153" s="67" t="inlineStr">
        <is>
          <t>ARTLAB</t>
        </is>
      </c>
      <c r="R153" s="67" t="inlineStr">
        <is>
          <t>INTERWASHING</t>
        </is>
      </c>
      <c r="S153" s="67" t="inlineStr">
        <is>
          <t>TN</t>
        </is>
      </c>
      <c r="T153" s="65" t="inlineStr">
        <is>
          <t xml:space="preserve">UNITIN </t>
        </is>
      </c>
      <c r="U153" s="65" t="inlineStr">
        <is>
          <t>CUBANGO-1111</t>
        </is>
      </c>
      <c r="V153" s="65" t="inlineStr">
        <is>
          <t>100% Sustainable fabric</t>
        </is>
      </c>
      <c r="W153" s="65" t="inlineStr">
        <is>
          <t>100% Sustainable fabric</t>
        </is>
      </c>
      <c r="X153" s="65" t="inlineStr">
        <is>
          <t>100% Tencel lyocell</t>
        </is>
      </c>
      <c r="Y153" s="65" t="inlineStr">
        <is>
          <t>150g</t>
        </is>
      </c>
      <c r="Z153" s="71" t="n">
        <v>13</v>
      </c>
      <c r="AA153" s="71" t="n"/>
      <c r="AB153" s="72" t="inlineStr">
        <is>
          <t>One Size</t>
        </is>
      </c>
      <c r="AC153" s="82" t="inlineStr">
        <is>
          <t>De bandana is bedrukt met een print die op waterbasis is gemaakt. Doordat de bandana is gewassen voelt hij zacht aan. Inclusief schaakspel.</t>
        </is>
      </c>
      <c r="AD153" s="76" t="inlineStr">
        <is>
          <t>This bandana is printed with waterbased print and washed for a soft hand feel. It's delivered with a checkerboard game.</t>
        </is>
      </c>
      <c r="AE153" s="77" t="inlineStr">
        <is>
          <t>Rinse</t>
        </is>
      </c>
      <c r="AF153" s="77" t="n"/>
      <c r="AG153" s="78" t="n"/>
      <c r="AH153" s="78" t="n"/>
      <c r="AI153" s="78" t="n"/>
      <c r="AJ153" s="78" t="n"/>
      <c r="AK153" s="78" t="n"/>
      <c r="AL153" s="78" t="n"/>
      <c r="AM153" s="78" t="n"/>
    </row>
    <row customHeight="1" ht="15.75" r="154" s="213">
      <c r="A154" s="128" t="n">
        <v>760</v>
      </c>
      <c r="B154" s="128" t="n">
        <v>5100900020</v>
      </c>
      <c r="C154" s="128" t="inlineStr">
        <is>
          <t>DARIUS INDIGO</t>
        </is>
      </c>
      <c r="D154" s="128" t="inlineStr">
        <is>
          <t>NATURAL INDIGO</t>
        </is>
      </c>
      <c r="E154" s="128" t="inlineStr">
        <is>
          <t>TBC</t>
        </is>
      </c>
      <c r="F154" s="128" t="n"/>
      <c r="G154" s="129" t="n"/>
      <c r="H154" s="128" t="n"/>
      <c r="I154" s="128" t="inlineStr">
        <is>
          <t>TEES S/S</t>
        </is>
      </c>
      <c r="J154" s="130" t="inlineStr">
        <is>
          <t>MEN</t>
        </is>
      </c>
      <c r="K154" s="131" t="n"/>
      <c r="L154" s="131" t="inlineStr">
        <is>
          <t>XS-XXL</t>
        </is>
      </c>
      <c r="M154" s="131" t="inlineStr">
        <is>
          <t>-</t>
        </is>
      </c>
      <c r="N154" s="131" t="inlineStr">
        <is>
          <t>-</t>
        </is>
      </c>
      <c r="O154" s="131" t="inlineStr">
        <is>
          <t>FYROM</t>
        </is>
      </c>
      <c r="P154" s="131" t="inlineStr">
        <is>
          <t>UNI TEXTILES</t>
        </is>
      </c>
      <c r="Q154" s="131" t="inlineStr">
        <is>
          <t>NEW POWER</t>
        </is>
      </c>
      <c r="R154" s="131" t="inlineStr">
        <is>
          <t>TBC</t>
        </is>
      </c>
      <c r="S154" s="131" t="inlineStr">
        <is>
          <t>TBC</t>
        </is>
      </c>
      <c r="T154" s="131" t="inlineStr">
        <is>
          <t>HELLAS COTTON</t>
        </is>
      </c>
      <c r="U154" s="131" t="inlineStr">
        <is>
          <t>FORMER DARIUS FABRIC QUALITY IN 180GSM</t>
        </is>
      </c>
      <c r="V154" s="131" t="n"/>
      <c r="W154" s="131" t="inlineStr">
        <is>
          <t>100% Sustainable fabric</t>
        </is>
      </c>
      <c r="X154" s="131" t="inlineStr">
        <is>
          <t>100% Organic cotton</t>
        </is>
      </c>
      <c r="Y154" s="131" t="inlineStr">
        <is>
          <t>180g</t>
        </is>
      </c>
      <c r="Z154" s="133" t="n">
        <v>13</v>
      </c>
      <c r="AA154" s="133" t="n"/>
      <c r="AB154" s="135" t="inlineStr">
        <is>
          <t>M</t>
        </is>
      </c>
      <c r="AC154" s="191" t="inlineStr">
        <is>
          <t>De Darius hebben we al sinds het begin in ons midden. Het heeft een klassieke T-shirt pasvorm: relaxte mouwen en een smalle kraag. De onderste zoom en de mouw openingen zijn met een mini lock steek afgewerkt.</t>
        </is>
      </c>
      <c r="AD154" s="77" t="inlineStr">
        <is>
          <t xml:space="preserve">The Darius fit is one we have had since the start.  A classic tee fit - relaxed sleeves and a narrow neck opening.  The bottom hem and sleeve openings are finished with a mini flatlock stitch. </t>
        </is>
      </c>
      <c r="AE154" s="130" t="inlineStr">
        <is>
          <t>Dip dye</t>
        </is>
      </c>
      <c r="AF154" s="130" t="n"/>
      <c r="AG154" s="137" t="n"/>
      <c r="AH154" s="137" t="n"/>
      <c r="AI154" s="137" t="n"/>
      <c r="AJ154" s="137" t="n"/>
      <c r="AK154" s="137" t="n"/>
      <c r="AL154" s="137" t="n"/>
      <c r="AM154" s="137" t="n"/>
    </row>
    <row customHeight="1" ht="15.75" r="155" s="213">
      <c r="A155" s="61" t="n">
        <v>765</v>
      </c>
      <c r="B155" s="61" t="n">
        <v>5100900021</v>
      </c>
      <c r="C155" s="61" t="inlineStr">
        <is>
          <t>DARIUS</t>
        </is>
      </c>
      <c r="D155" s="61" t="inlineStr">
        <is>
          <t>POPPY RED STRIPE</t>
        </is>
      </c>
      <c r="E155" s="61" t="n">
        <v>1</v>
      </c>
      <c r="F155" s="61" t="n"/>
      <c r="G155" s="63" t="n"/>
      <c r="H155" s="61" t="n"/>
      <c r="I155" s="61" t="inlineStr">
        <is>
          <t>TEES S/S</t>
        </is>
      </c>
      <c r="J155" s="64" t="inlineStr">
        <is>
          <t>MEN</t>
        </is>
      </c>
      <c r="K155" s="65" t="n"/>
      <c r="L155" s="65" t="inlineStr">
        <is>
          <t>XS-XXL</t>
        </is>
      </c>
      <c r="M155" s="65" t="inlineStr">
        <is>
          <t>-</t>
        </is>
      </c>
      <c r="N155" s="65" t="inlineStr">
        <is>
          <t>-</t>
        </is>
      </c>
      <c r="O155" s="66" t="inlineStr">
        <is>
          <t>FYROM</t>
        </is>
      </c>
      <c r="P155" s="67" t="inlineStr">
        <is>
          <t>UNI TEXTILES</t>
        </is>
      </c>
      <c r="Q155" s="67" t="inlineStr">
        <is>
          <t>NEW POWER</t>
        </is>
      </c>
      <c r="R155" s="67" t="inlineStr">
        <is>
          <t>MERCURY</t>
        </is>
      </c>
      <c r="S155" s="67" t="inlineStr">
        <is>
          <t>FYROM</t>
        </is>
      </c>
      <c r="T155" s="65" t="inlineStr">
        <is>
          <t>HELLAS COTTON</t>
        </is>
      </c>
      <c r="U155" s="65" t="inlineStr">
        <is>
          <t xml:space="preserve">FABRIC AS FEINA SS17 YD STRIPE (100%ORGANIC COTTON) </t>
        </is>
      </c>
      <c r="V155" s="65" t="n"/>
      <c r="W155" s="65" t="inlineStr">
        <is>
          <t>100% Sustainable fabric</t>
        </is>
      </c>
      <c r="X155" s="65" t="inlineStr">
        <is>
          <t>100% Organic cotton</t>
        </is>
      </c>
      <c r="Y155" s="65" t="inlineStr">
        <is>
          <t>280g</t>
        </is>
      </c>
      <c r="Z155" s="71" t="n">
        <v>13</v>
      </c>
      <c r="AA155" s="71" t="n"/>
      <c r="AB155" s="72" t="inlineStr">
        <is>
          <t>M</t>
        </is>
      </c>
      <c r="AC155" s="191" t="inlineStr">
        <is>
          <t>De Darius hebben we al sinds het begin in ons midden. Het heeft een klassieke T-shirt pasvorm: relaxte mouwen en een smalle kraag. De onderste zoom en de mouw openingen zijn met een mini lock steek afgewerkt. De horizontale, dunne, fel rode en witte strepen zijn ideaal voor de lekkere zomerdagen.</t>
        </is>
      </c>
      <c r="AD155" s="124" t="inlineStr">
        <is>
          <t xml:space="preserve">The Darius fit is one we have had since the start.  A classic tee fit - relaxed sleeves and a narrow neck opening. The horizontal stripes are fine, and a poppy red and white combination - ideal for easy going summer days. The neckline is a contrasting black.The bottom hem and sleeve openings are finished with a mini flatlock stitch. </t>
        </is>
      </c>
      <c r="AE155" s="77" t="inlineStr">
        <is>
          <t>Rinse</t>
        </is>
      </c>
      <c r="AF155" s="77" t="n"/>
      <c r="AG155" s="78" t="n"/>
      <c r="AH155" s="78" t="n"/>
      <c r="AI155" s="78" t="n"/>
      <c r="AJ155" s="78" t="n"/>
      <c r="AK155" s="78" t="n"/>
      <c r="AL155" s="78" t="n"/>
      <c r="AM155" s="78" t="n"/>
    </row>
    <row customHeight="1" ht="15.75" r="156" s="213">
      <c r="A156" s="61" t="n">
        <v>770</v>
      </c>
      <c r="B156" s="61" t="n">
        <v>5101900012</v>
      </c>
      <c r="C156" s="61" t="inlineStr">
        <is>
          <t>DARIUS</t>
        </is>
      </c>
      <c r="D156" s="61" t="inlineStr">
        <is>
          <t>LEMON STRIPE</t>
        </is>
      </c>
      <c r="E156" s="61" t="n">
        <v>2</v>
      </c>
      <c r="F156" s="61" t="n"/>
      <c r="G156" s="63" t="n"/>
      <c r="H156" s="61" t="n"/>
      <c r="I156" s="61" t="inlineStr">
        <is>
          <t>TEES S/S</t>
        </is>
      </c>
      <c r="J156" s="64" t="inlineStr">
        <is>
          <t>MEN</t>
        </is>
      </c>
      <c r="K156" s="65" t="n"/>
      <c r="L156" s="65" t="inlineStr">
        <is>
          <t>XS-XXL</t>
        </is>
      </c>
      <c r="M156" s="65" t="inlineStr">
        <is>
          <t>-</t>
        </is>
      </c>
      <c r="N156" s="65" t="inlineStr">
        <is>
          <t>-</t>
        </is>
      </c>
      <c r="O156" s="66" t="inlineStr">
        <is>
          <t>FYROM</t>
        </is>
      </c>
      <c r="P156" s="67" t="inlineStr">
        <is>
          <t>UNI TEXTILES</t>
        </is>
      </c>
      <c r="Q156" s="67" t="inlineStr">
        <is>
          <t>NEW POWER</t>
        </is>
      </c>
      <c r="R156" s="67" t="inlineStr">
        <is>
          <t>MERCURY</t>
        </is>
      </c>
      <c r="S156" s="67" t="inlineStr">
        <is>
          <t>FYROM</t>
        </is>
      </c>
      <c r="T156" s="65" t="inlineStr">
        <is>
          <t>HELLAS COTTON</t>
        </is>
      </c>
      <c r="U156" s="65" t="inlineStr">
        <is>
          <t xml:space="preserve">FABRIC AS FEINA SS17 YD STRIPE (100%ORGANIC COTTON) </t>
        </is>
      </c>
      <c r="V156" s="65" t="n"/>
      <c r="W156" s="65" t="inlineStr">
        <is>
          <t>100% Sustainable fabric</t>
        </is>
      </c>
      <c r="X156" s="65" t="inlineStr">
        <is>
          <t>100% Organic cotton</t>
        </is>
      </c>
      <c r="Y156" s="65" t="inlineStr">
        <is>
          <t>280g</t>
        </is>
      </c>
      <c r="Z156" s="71" t="n">
        <v>13</v>
      </c>
      <c r="AA156" s="71" t="n"/>
      <c r="AB156" s="72" t="inlineStr">
        <is>
          <t>M</t>
        </is>
      </c>
      <c r="AC156" s="191" t="inlineStr">
        <is>
          <t>De Darius hebben we al sinds het begin in ons midden. Het heeft een klassieke T-shirt pasvorm: relaxte mouwen en een smalle kraag. De onderste zoom en de mouw openingen zijn met een mini lock steek afgewerkt. De horizontale, dunne, citroen gele en witte strepen zijn ideaal voor de lekkere zomerdagen.</t>
        </is>
      </c>
      <c r="AD156" s="76" t="inlineStr">
        <is>
          <t xml:space="preserve">The Darius fit is one we have had since the start.  A classic tee fit - relaxed sleeves and a narrow neck opening. The horizontal stripes are fine, and a lemon and white combination - ideal for easy going summer days. The neckline is a contrasting black. The bottom hem and sleeve openings are finished with a mini flatlock stitch. </t>
        </is>
      </c>
      <c r="AE156" s="77" t="inlineStr">
        <is>
          <t>Rinse</t>
        </is>
      </c>
      <c r="AF156" s="77" t="n"/>
      <c r="AG156" s="78" t="n"/>
      <c r="AH156" s="78" t="n"/>
      <c r="AI156" s="78" t="n"/>
      <c r="AJ156" s="78" t="n"/>
      <c r="AK156" s="78" t="n"/>
      <c r="AL156" s="78" t="n"/>
      <c r="AM156" s="78" t="n"/>
    </row>
    <row customHeight="1" ht="15.75" r="157" s="213">
      <c r="A157" s="61" t="n">
        <v>775</v>
      </c>
      <c r="B157" s="61" t="n">
        <v>5101900013</v>
      </c>
      <c r="C157" s="61" t="inlineStr">
        <is>
          <t>DARIUS</t>
        </is>
      </c>
      <c r="D157" s="61" t="inlineStr">
        <is>
          <t>JELLY BEAN STRIPE</t>
        </is>
      </c>
      <c r="E157" s="61" t="n">
        <v>2</v>
      </c>
      <c r="F157" s="61" t="n"/>
      <c r="G157" s="63" t="n"/>
      <c r="H157" s="61" t="n"/>
      <c r="I157" s="61" t="inlineStr">
        <is>
          <t>TEES S/S</t>
        </is>
      </c>
      <c r="J157" s="64" t="inlineStr">
        <is>
          <t>MEN</t>
        </is>
      </c>
      <c r="K157" s="65" t="n"/>
      <c r="L157" s="65" t="inlineStr">
        <is>
          <t>XS-XXL</t>
        </is>
      </c>
      <c r="M157" s="65" t="inlineStr">
        <is>
          <t>-</t>
        </is>
      </c>
      <c r="N157" s="65" t="inlineStr">
        <is>
          <t>-</t>
        </is>
      </c>
      <c r="O157" s="66" t="inlineStr">
        <is>
          <t>FYROM</t>
        </is>
      </c>
      <c r="P157" s="67" t="inlineStr">
        <is>
          <t>UNI TEXTILES</t>
        </is>
      </c>
      <c r="Q157" s="67" t="inlineStr">
        <is>
          <t>NEW POWER</t>
        </is>
      </c>
      <c r="R157" s="67" t="inlineStr">
        <is>
          <t>MERCURY</t>
        </is>
      </c>
      <c r="S157" s="67" t="inlineStr">
        <is>
          <t>FYROM</t>
        </is>
      </c>
      <c r="T157" s="65" t="inlineStr">
        <is>
          <t>HELLAS COTTON</t>
        </is>
      </c>
      <c r="U157" s="65" t="inlineStr">
        <is>
          <t xml:space="preserve">FABRIC AS FEINA SS17 YD STRIPE (100%ORGANIC COTTON) </t>
        </is>
      </c>
      <c r="V157" s="65" t="n"/>
      <c r="W157" s="65" t="inlineStr">
        <is>
          <t>100% Sustainable fabric</t>
        </is>
      </c>
      <c r="X157" s="65" t="inlineStr">
        <is>
          <t>100% Organic cotton</t>
        </is>
      </c>
      <c r="Y157" s="65" t="inlineStr">
        <is>
          <t>280g</t>
        </is>
      </c>
      <c r="Z157" s="71" t="n">
        <v>3</v>
      </c>
      <c r="AA157" s="71" t="n">
        <v>10</v>
      </c>
      <c r="AB157" s="72" t="inlineStr">
        <is>
          <t>M</t>
        </is>
      </c>
      <c r="AC157" s="191" t="inlineStr">
        <is>
          <t>De Darius hebben we al sinds het begin in ons midden. Het heeft een klassieke T-shirt pasvorm: relaxte mouwen en een smalle kraag. De onderste zoom en de mouw openingen zijn met een mini lock steek afgewerkt. De horizontale, dunne strepen hebben een heldere jelly been kleur. Super tof voor feesten in de zomer!</t>
        </is>
      </c>
      <c r="AD157" s="76" t="inlineStr">
        <is>
          <t>The Darius fit is one we have had since the start.  A classic tee fit - relaxed sleeves and a narrow neck opening.  The horizontal stripes are fine, and a vibrant jelly bean green. Great for summer time parties! The neckline is a contrasting black. The bottom hem and sleeve openings are finished with a mini flatlock stitch.</t>
        </is>
      </c>
      <c r="AE157" s="77" t="inlineStr">
        <is>
          <t>Rinse</t>
        </is>
      </c>
      <c r="AF157" s="77" t="n"/>
      <c r="AG157" s="78" t="n"/>
      <c r="AH157" s="78" t="n"/>
      <c r="AI157" s="78" t="n"/>
      <c r="AJ157" s="78" t="n"/>
      <c r="AK157" s="78" t="n"/>
      <c r="AL157" s="78" t="n"/>
      <c r="AM157" s="78" t="n"/>
    </row>
    <row customHeight="1" ht="15.75" r="158" s="213">
      <c r="A158" s="61" t="n">
        <v>780</v>
      </c>
      <c r="B158" s="61" t="n">
        <v>5100400199</v>
      </c>
      <c r="C158" s="61" t="inlineStr">
        <is>
          <t>DARIUS</t>
        </is>
      </c>
      <c r="D158" s="61" t="inlineStr">
        <is>
          <t>SURF THE WEB STRIPE</t>
        </is>
      </c>
      <c r="E158" s="61" t="n">
        <v>1</v>
      </c>
      <c r="F158" s="61" t="n"/>
      <c r="G158" s="63" t="n"/>
      <c r="H158" s="61" t="n"/>
      <c r="I158" s="61" t="inlineStr">
        <is>
          <t>TEES S/S</t>
        </is>
      </c>
      <c r="J158" s="64" t="inlineStr">
        <is>
          <t>MEN</t>
        </is>
      </c>
      <c r="K158" s="65" t="n"/>
      <c r="L158" s="65" t="inlineStr">
        <is>
          <t>XS-XXL</t>
        </is>
      </c>
      <c r="M158" s="65" t="inlineStr">
        <is>
          <t>-</t>
        </is>
      </c>
      <c r="N158" s="65" t="inlineStr">
        <is>
          <t>-</t>
        </is>
      </c>
      <c r="O158" s="66" t="inlineStr">
        <is>
          <t>FYROM</t>
        </is>
      </c>
      <c r="P158" s="67" t="inlineStr">
        <is>
          <t>UNI TEXTILES</t>
        </is>
      </c>
      <c r="Q158" s="67" t="inlineStr">
        <is>
          <t>NEW POWER</t>
        </is>
      </c>
      <c r="R158" s="67" t="inlineStr">
        <is>
          <t>MERCURY</t>
        </is>
      </c>
      <c r="S158" s="67" t="inlineStr">
        <is>
          <t>FYROM</t>
        </is>
      </c>
      <c r="T158" s="65" t="inlineStr">
        <is>
          <t>HELLAS COTTON</t>
        </is>
      </c>
      <c r="U158" s="65" t="inlineStr">
        <is>
          <t xml:space="preserve">FABRIC AS FEINA SS17 YD STRIPE (100%ORGANIC COTTON) </t>
        </is>
      </c>
      <c r="V158" s="65" t="n"/>
      <c r="W158" s="65" t="inlineStr">
        <is>
          <t>100% Sustainable fabric</t>
        </is>
      </c>
      <c r="X158" s="65" t="inlineStr">
        <is>
          <t>100% Organic cotton</t>
        </is>
      </c>
      <c r="Y158" s="65" t="inlineStr">
        <is>
          <t>280g</t>
        </is>
      </c>
      <c r="Z158" s="71" t="n">
        <v>5</v>
      </c>
      <c r="AA158" s="71" t="n">
        <v>8</v>
      </c>
      <c r="AB158" s="72" t="inlineStr">
        <is>
          <t>M</t>
        </is>
      </c>
      <c r="AC158" s="191" t="inlineStr">
        <is>
          <t>De Darius hebben we al sinds het begin in ons midden. Het heeft een klassieke T-shirt pasvorm: relaxte mouwen en een smalle kraag. De onderste zoom en de mouw openingen zijn met een mini lock steek afgewerkt. De horizontale, dunne strepen hebben een heldere blauwe, rode en witte kleurencombinatie. Ideaal voor de fijne zomerdagen. De kraag heeft een contrasterende zwarte kleur.</t>
        </is>
      </c>
      <c r="AD158" s="76" t="inlineStr">
        <is>
          <t>The Darius fit is one we have had since the start.  A classic tee fit - relaxed sleeves and a narrow neck opening. The horizontal stripes are fine, and a bright blue red and white combination - ideal for easy going summer days. The neckline is a contrasting black.The bottom hem and sleeve openings are finished with a mini flatlock stitch.</t>
        </is>
      </c>
      <c r="AE158" s="77" t="inlineStr">
        <is>
          <t>Rinse</t>
        </is>
      </c>
      <c r="AF158" s="77" t="n"/>
      <c r="AG158" s="78" t="n"/>
      <c r="AH158" s="78" t="n"/>
      <c r="AI158" s="78" t="n"/>
      <c r="AJ158" s="78" t="n"/>
      <c r="AK158" s="78" t="n"/>
      <c r="AL158" s="78" t="n"/>
      <c r="AM158" s="78" t="n"/>
    </row>
    <row customHeight="1" ht="15.75" r="159" s="213">
      <c r="A159" s="61" t="n">
        <v>785</v>
      </c>
      <c r="B159" s="61" t="n">
        <v>5100400200</v>
      </c>
      <c r="C159" s="61" t="inlineStr">
        <is>
          <t>DARIUS</t>
        </is>
      </c>
      <c r="D159" s="61" t="inlineStr">
        <is>
          <t>BLACK KOI CARP</t>
        </is>
      </c>
      <c r="E159" s="61" t="n">
        <v>2</v>
      </c>
      <c r="F159" s="61" t="n"/>
      <c r="G159" s="63" t="n">
        <v>43152</v>
      </c>
      <c r="H159" s="61" t="n"/>
      <c r="I159" s="61" t="inlineStr">
        <is>
          <t>TEES S/S</t>
        </is>
      </c>
      <c r="J159" s="64" t="inlineStr">
        <is>
          <t>MEN</t>
        </is>
      </c>
      <c r="K159" s="65" t="n"/>
      <c r="L159" s="65" t="inlineStr">
        <is>
          <t>XS-XXL</t>
        </is>
      </c>
      <c r="M159" s="65" t="inlineStr">
        <is>
          <t>-</t>
        </is>
      </c>
      <c r="N159" s="65" t="inlineStr">
        <is>
          <t>-</t>
        </is>
      </c>
      <c r="O159" s="66" t="inlineStr">
        <is>
          <t>FYROM</t>
        </is>
      </c>
      <c r="P159" s="67" t="inlineStr">
        <is>
          <t>UNI TEXTILES</t>
        </is>
      </c>
      <c r="Q159" s="67" t="inlineStr">
        <is>
          <t>NEW POWER</t>
        </is>
      </c>
      <c r="R159" s="67" t="inlineStr">
        <is>
          <t>MERCURY</t>
        </is>
      </c>
      <c r="S159" s="67" t="inlineStr">
        <is>
          <t>FYROM</t>
        </is>
      </c>
      <c r="T159" s="65" t="inlineStr">
        <is>
          <t>HELLAS COTTON</t>
        </is>
      </c>
      <c r="U159" s="65" t="inlineStr">
        <is>
          <t xml:space="preserve">LINEN STRIPE - YARN DYE STRIPE </t>
        </is>
      </c>
      <c r="V159" s="65" t="n"/>
      <c r="W159" s="65" t="inlineStr">
        <is>
          <t>100% Sustainable fabric</t>
        </is>
      </c>
      <c r="X159" s="65" t="inlineStr">
        <is>
          <t>100% Organic cotton</t>
        </is>
      </c>
      <c r="Y159" s="65" t="inlineStr">
        <is>
          <t>180g</t>
        </is>
      </c>
      <c r="Z159" s="71" t="n">
        <v>13</v>
      </c>
      <c r="AA159" s="71" t="n"/>
      <c r="AB159" s="72" t="inlineStr">
        <is>
          <t>M</t>
        </is>
      </c>
      <c r="AC159" s="191" t="inlineStr">
        <is>
          <t>De Darius hebben we al sinds het begin in ons midden. Het heeft een klassieke T-shirt pasvorm: relaxte mouwen en een smalle kraag. De onderste zoom en de mouw openingen zijn met een mini lock steek afgewerkt. Op het T-shirt staat een grote koi karper print met blauwe, zwarte, rode en witte details. Onder de print staat Kings Of Indigo in witte letters geschreven.</t>
        </is>
      </c>
      <c r="AD159" s="76" t="inlineStr">
        <is>
          <t>The Darius fit is one we have had since the start.  A classic tee fit - relaxed sleeves and a narrow neck opening. The tee carries a large waterbased print of a koi carp fish with blue, black, red and white detailing. Below the fish is our name, kings of indigo, in white lettering. The bottom hem and sleeve openings are finished with a mini flatlock stitch.</t>
        </is>
      </c>
      <c r="AE159" s="77" t="inlineStr">
        <is>
          <t>Rinse</t>
        </is>
      </c>
      <c r="AF159" s="77" t="n"/>
      <c r="AG159" s="78" t="n"/>
      <c r="AH159" s="78" t="n"/>
      <c r="AI159" s="78" t="n"/>
      <c r="AJ159" s="78" t="n"/>
      <c r="AK159" s="78" t="n"/>
      <c r="AL159" s="78" t="n"/>
      <c r="AM159" s="78" t="n"/>
    </row>
    <row customHeight="1" ht="15.75" r="160" s="213">
      <c r="A160" s="61" t="n">
        <v>790</v>
      </c>
      <c r="B160" s="61" t="n">
        <v>5100400201</v>
      </c>
      <c r="C160" s="61" t="inlineStr">
        <is>
          <t>DARIUS</t>
        </is>
      </c>
      <c r="D160" s="61" t="inlineStr">
        <is>
          <t>LEMON</t>
        </is>
      </c>
      <c r="E160" s="61" t="n">
        <v>2</v>
      </c>
      <c r="F160" s="61" t="n"/>
      <c r="G160" s="63" t="n">
        <v>43152</v>
      </c>
      <c r="H160" s="61" t="n"/>
      <c r="I160" s="61" t="inlineStr">
        <is>
          <t>TEES S/S</t>
        </is>
      </c>
      <c r="J160" s="64" t="inlineStr">
        <is>
          <t>MEN</t>
        </is>
      </c>
      <c r="K160" s="65" t="n"/>
      <c r="L160" s="65" t="inlineStr">
        <is>
          <t>XS-XXL</t>
        </is>
      </c>
      <c r="M160" s="65" t="inlineStr">
        <is>
          <t>-</t>
        </is>
      </c>
      <c r="N160" s="65" t="inlineStr">
        <is>
          <t>-</t>
        </is>
      </c>
      <c r="O160" s="66" t="inlineStr">
        <is>
          <t>FYROM</t>
        </is>
      </c>
      <c r="P160" s="67" t="inlineStr">
        <is>
          <t>UNI TEXTILES</t>
        </is>
      </c>
      <c r="Q160" s="67" t="inlineStr">
        <is>
          <t>NEW POWER</t>
        </is>
      </c>
      <c r="R160" s="67" t="inlineStr">
        <is>
          <t>MERCURY</t>
        </is>
      </c>
      <c r="S160" s="67" t="inlineStr">
        <is>
          <t>FYROM</t>
        </is>
      </c>
      <c r="T160" s="65" t="inlineStr">
        <is>
          <t>HELLAS COTTON</t>
        </is>
      </c>
      <c r="U160" s="65" t="inlineStr">
        <is>
          <t xml:space="preserve">LINEN STRIPE - YARN DYE STRIPE </t>
        </is>
      </c>
      <c r="V160" s="65" t="n"/>
      <c r="W160" s="65" t="inlineStr">
        <is>
          <t>100% Sustainable fabric</t>
        </is>
      </c>
      <c r="X160" s="65" t="inlineStr">
        <is>
          <t>100% Organic cotton</t>
        </is>
      </c>
      <c r="Y160" s="65" t="inlineStr">
        <is>
          <t>180g</t>
        </is>
      </c>
      <c r="Z160" s="71" t="n">
        <v>13</v>
      </c>
      <c r="AA160" s="71" t="n"/>
      <c r="AB160" s="72" t="inlineStr">
        <is>
          <t>M</t>
        </is>
      </c>
      <c r="AC160" s="191" t="inlineStr">
        <is>
          <t>De Darius hebben we al sinds het begin in ons midden. Het heeft een klassieke T-shirt pasvorm: relaxte mouwen en een smalle kraag. De onderste zoom en de mouw openingen zijn met een mini lock steek afgewerkt. Op het T-shirt staat een borduursel van een koi karper met blauwe, zwarte en witte details. Onze naam 'Kings Of Indigo' staat hieronder. Ook dit is erop geborduurd.</t>
        </is>
      </c>
      <c r="AD160" s="76" t="inlineStr">
        <is>
          <t>The Darius fit is one we have had since the start.  A classic tee fit - relaxed sleeves and a narrow neck opening. There is a an embroidery of a koi carp fish with blue, black, and white details. The 'kings of indigo' lettering is also embroided below. The bottom hem and sleeve openings are finished with a mini flatlock stitch.</t>
        </is>
      </c>
      <c r="AE160" s="77" t="inlineStr">
        <is>
          <t>Rinse</t>
        </is>
      </c>
      <c r="AF160" s="77" t="n"/>
      <c r="AG160" s="78" t="n"/>
      <c r="AH160" s="78" t="n"/>
      <c r="AI160" s="78" t="n"/>
      <c r="AJ160" s="78" t="n"/>
      <c r="AK160" s="78" t="n"/>
      <c r="AL160" s="78" t="n"/>
      <c r="AM160" s="78" t="n"/>
    </row>
    <row customHeight="1" ht="15.75" r="161" s="213">
      <c r="A161" s="61" t="n">
        <v>795</v>
      </c>
      <c r="B161" s="61" t="n">
        <v>5100400202</v>
      </c>
      <c r="C161" s="61" t="inlineStr">
        <is>
          <t>LEOPOLD</t>
        </is>
      </c>
      <c r="D161" s="61" t="inlineStr">
        <is>
          <t>SURF THE WEB STRIPE</t>
        </is>
      </c>
      <c r="E161" s="61" t="n">
        <v>1</v>
      </c>
      <c r="F161" s="61" t="n"/>
      <c r="G161" s="63" t="n"/>
      <c r="H161" s="61" t="n"/>
      <c r="I161" s="61" t="inlineStr">
        <is>
          <t>TEES S/S</t>
        </is>
      </c>
      <c r="J161" s="64" t="inlineStr">
        <is>
          <t>MEN</t>
        </is>
      </c>
      <c r="K161" s="65" t="n"/>
      <c r="L161" s="65" t="inlineStr">
        <is>
          <t>XS-XXL</t>
        </is>
      </c>
      <c r="M161" s="65" t="inlineStr">
        <is>
          <t>-</t>
        </is>
      </c>
      <c r="N161" s="65" t="inlineStr">
        <is>
          <t>-</t>
        </is>
      </c>
      <c r="O161" s="66" t="inlineStr">
        <is>
          <t>FYROM</t>
        </is>
      </c>
      <c r="P161" s="67" t="inlineStr">
        <is>
          <t>UNI TEXTILES</t>
        </is>
      </c>
      <c r="Q161" s="67" t="inlineStr">
        <is>
          <t>NEW POWER</t>
        </is>
      </c>
      <c r="R161" s="67" t="inlineStr">
        <is>
          <t>MERCURY</t>
        </is>
      </c>
      <c r="S161" s="67" t="inlineStr">
        <is>
          <t>FYROM</t>
        </is>
      </c>
      <c r="T161" s="65" t="inlineStr">
        <is>
          <t>HELLAS COTTON</t>
        </is>
      </c>
      <c r="U161" s="65" t="inlineStr">
        <is>
          <t>TBC AS OUR LEGACY STRIPE FABRIC - CODE?</t>
        </is>
      </c>
      <c r="V161" s="65" t="n"/>
      <c r="W161" s="65" t="inlineStr">
        <is>
          <t>100% Sustainable fabric</t>
        </is>
      </c>
      <c r="X161" s="65" t="inlineStr">
        <is>
          <t>100% Organic cotton</t>
        </is>
      </c>
      <c r="Y161" s="65" t="inlineStr">
        <is>
          <t>420g</t>
        </is>
      </c>
      <c r="Z161" s="71" t="n">
        <v>3</v>
      </c>
      <c r="AA161" s="71" t="n">
        <v>10</v>
      </c>
      <c r="AB161" s="72" t="inlineStr">
        <is>
          <t>M</t>
        </is>
      </c>
      <c r="AC161" s="82" t="inlineStr">
        <is>
          <t>De Leopold past goed tussen de preppy verandert in sporty trend. Dit polo shirt heeft een geweven kraag en een verborgen knopenlijst. Aan de zijkanten zitten kleine splits en de voorkant is net wat korter dan de achterkant. Het heeft een dunne, horizontale helderblauwe en witte streep. Op de linkerborst staat onze beroemde koiboy die op een Japanse koi karper rijdt geborduurd. Hiermee combineren wij onze twee grootste inspiratiebronnen: Japan en Amerika</t>
        </is>
      </c>
      <c r="AD161" s="76" t="inlineStr">
        <is>
          <t>Leopold fits well with the popular preppy-turn-sports look. This polo shirt has a woven collar and hidden button placket, slits at the sides and the front is slightly shorter than the back. It has fine horizontal bright blue and white stripes.The artwork on the left breast is an embroidery of our famous koiboy riding a Japanese koi carp fish - our two dominant inspirations of Americana and Japan brought together.</t>
        </is>
      </c>
      <c r="AE161" s="77" t="inlineStr">
        <is>
          <t>Rinse</t>
        </is>
      </c>
      <c r="AF161" s="77" t="n"/>
      <c r="AG161" s="78" t="n"/>
      <c r="AH161" s="78" t="n"/>
      <c r="AI161" s="78" t="n"/>
      <c r="AJ161" s="78" t="n"/>
      <c r="AK161" s="78" t="n"/>
      <c r="AL161" s="78" t="n"/>
      <c r="AM161" s="78" t="n"/>
    </row>
    <row customHeight="1" ht="15.75" r="162" s="213">
      <c r="A162" s="61" t="n">
        <v>800</v>
      </c>
      <c r="B162" s="61" t="n">
        <v>5100400203</v>
      </c>
      <c r="C162" s="61" t="inlineStr">
        <is>
          <t>LEOPOLD</t>
        </is>
      </c>
      <c r="D162" s="61" t="inlineStr">
        <is>
          <t>POPPY RED STRIPE</t>
        </is>
      </c>
      <c r="E162" s="61" t="n">
        <v>1</v>
      </c>
      <c r="F162" s="61" t="n"/>
      <c r="G162" s="63" t="n"/>
      <c r="H162" s="61" t="n"/>
      <c r="I162" s="61" t="inlineStr">
        <is>
          <t>TEES S/S</t>
        </is>
      </c>
      <c r="J162" s="64" t="inlineStr">
        <is>
          <t>MEN</t>
        </is>
      </c>
      <c r="K162" s="65" t="n"/>
      <c r="L162" s="65" t="inlineStr">
        <is>
          <t>XS-XXL</t>
        </is>
      </c>
      <c r="M162" s="65" t="inlineStr">
        <is>
          <t>-</t>
        </is>
      </c>
      <c r="N162" s="65" t="inlineStr">
        <is>
          <t>-</t>
        </is>
      </c>
      <c r="O162" s="66" t="inlineStr">
        <is>
          <t>FYROM</t>
        </is>
      </c>
      <c r="P162" s="67" t="inlineStr">
        <is>
          <t>UNI TEXTILES</t>
        </is>
      </c>
      <c r="Q162" s="67" t="inlineStr">
        <is>
          <t>NEW POWER</t>
        </is>
      </c>
      <c r="R162" s="67" t="inlineStr">
        <is>
          <t>MERCURY</t>
        </is>
      </c>
      <c r="S162" s="67" t="inlineStr">
        <is>
          <t>FYROM</t>
        </is>
      </c>
      <c r="T162" s="65" t="inlineStr">
        <is>
          <t>HELLAS COTTON</t>
        </is>
      </c>
      <c r="U162" s="65" t="inlineStr">
        <is>
          <t>TBC AS OUR LEGACY STRIPE FABRIC - CODE?</t>
        </is>
      </c>
      <c r="V162" s="65" t="n"/>
      <c r="W162" s="65" t="inlineStr">
        <is>
          <t>100% Sustainable fabric</t>
        </is>
      </c>
      <c r="X162" s="65" t="inlineStr">
        <is>
          <t>100% Organic cotton</t>
        </is>
      </c>
      <c r="Y162" s="65" t="inlineStr">
        <is>
          <t>420g</t>
        </is>
      </c>
      <c r="Z162" s="71" t="n">
        <v>13</v>
      </c>
      <c r="AA162" s="71" t="n"/>
      <c r="AB162" s="72" t="inlineStr">
        <is>
          <t>M</t>
        </is>
      </c>
      <c r="AC162" s="82" t="inlineStr">
        <is>
          <t>De Leopold past goed tussen de preppy verandert in sporty trend. Dit polo shirt heeft een geweven kraag en een verborgen knopenlijst. Aan de zijkanten zitten kleine splits en de voorkant is net wat korter dan de achterkant. Het heeft een dunne, horizontale fel rode en witte streep. Op de linkerborst staat onze beroemde koiboy die op een Japanse koi karper rijdt geborduurd. Hiermee combineren wij onze twee grootste inspiratiebronnen: Japan en Amerika</t>
        </is>
      </c>
      <c r="AD162" s="76" t="inlineStr">
        <is>
          <t>Leopold fits well with the popular preppy-turn-sports look. This polo shirt has a woven collar and hidden button placket, slits at the sides and the front is slightly shorter than the back. It has fine horizontal poppy red and white stripes.The artwork on the left breast is an embroidery of our famous koiboy riding a Japanese koi carp fish - our two dominant inspirations of Americana and Japan brought together.</t>
        </is>
      </c>
      <c r="AE162" s="77" t="inlineStr">
        <is>
          <t>Rinse</t>
        </is>
      </c>
      <c r="AF162" s="77" t="n"/>
      <c r="AG162" s="78" t="n"/>
      <c r="AH162" s="78" t="n"/>
      <c r="AI162" s="78" t="n"/>
      <c r="AJ162" s="78" t="n"/>
      <c r="AK162" s="78" t="n"/>
      <c r="AL162" s="78" t="n"/>
      <c r="AM162" s="78" t="n"/>
    </row>
    <row customHeight="1" ht="15.75" r="163" s="213">
      <c r="A163" s="61" t="n">
        <v>805</v>
      </c>
      <c r="B163" s="61" t="n">
        <v>5109900843</v>
      </c>
      <c r="C163" s="61" t="inlineStr">
        <is>
          <t>KIDS KOI JACKET</t>
        </is>
      </c>
      <c r="D163" s="61" t="inlineStr">
        <is>
          <t>CHECKERBOARD DRY</t>
        </is>
      </c>
      <c r="E163" s="61" t="n">
        <v>1</v>
      </c>
      <c r="F163" s="61" t="n"/>
      <c r="G163" s="63" t="n"/>
      <c r="H163" s="61" t="n"/>
      <c r="I163" s="61" t="inlineStr">
        <is>
          <t>ACCESSORIES</t>
        </is>
      </c>
      <c r="J163" s="64" t="inlineStr">
        <is>
          <t>UNISEX</t>
        </is>
      </c>
      <c r="K163" s="65" t="n"/>
      <c r="L163" s="65" t="inlineStr">
        <is>
          <t>XS-XL</t>
        </is>
      </c>
      <c r="M163" s="65" t="inlineStr">
        <is>
          <t>-</t>
        </is>
      </c>
      <c r="N163" s="65" t="inlineStr">
        <is>
          <t>-</t>
        </is>
      </c>
      <c r="O163" s="66" t="inlineStr">
        <is>
          <t>TUNISIA</t>
        </is>
      </c>
      <c r="P163" s="67" t="inlineStr">
        <is>
          <t>ARTLAB</t>
        </is>
      </c>
      <c r="Q163" s="67" t="inlineStr">
        <is>
          <t>ARTLAB</t>
        </is>
      </c>
      <c r="R163" s="67" t="inlineStr">
        <is>
          <t>-</t>
        </is>
      </c>
      <c r="S163" s="67" t="inlineStr">
        <is>
          <t>-</t>
        </is>
      </c>
      <c r="T163" s="65" t="inlineStr">
        <is>
          <t xml:space="preserve">ORTA </t>
        </is>
      </c>
      <c r="U163" s="65" t="inlineStr">
        <is>
          <t>9588A-40 Veggie Warp Denim</t>
        </is>
      </c>
      <c r="V163" s="65" t="n"/>
      <c r="W163" s="65" t="inlineStr">
        <is>
          <t>100% Sustainable fabric</t>
        </is>
      </c>
      <c r="X163" s="65" t="inlineStr">
        <is>
          <t>100% Organic cotton</t>
        </is>
      </c>
      <c r="Y163" s="65" t="inlineStr">
        <is>
          <t>11 oz</t>
        </is>
      </c>
      <c r="Z163" s="71" t="n">
        <v>13</v>
      </c>
      <c r="AA163" s="71" t="n"/>
      <c r="AB163" s="72" t="inlineStr">
        <is>
          <t>XS</t>
        </is>
      </c>
      <c r="AC163" s="82" t="inlineStr">
        <is>
          <t>Je kan nooit jong genoeg beginnen! Dit denim jacket voor kinderen is op dezelfde manier ontworpen als het trucker jacket voor volwassenen. De jacket sluit met drukknopen en heeft twee zakken aan de voorkant. Het heeft een all over schaakbord print, waar ook ons koi karper logo in terugkomt. De print is op waterbasis gemaakt.</t>
        </is>
      </c>
      <c r="AD163" s="76" t="inlineStr">
        <is>
          <t xml:space="preserve">Start them young! This denim jacket for kids is designed just like an adult trucker. It has a snap button closure for ease and two front pockets. It has an all over waterbased print of our checkerboard design and our koi carp. This denim is dry and therefore has not been treated with any chemicals. </t>
        </is>
      </c>
      <c r="AE163" s="77" t="inlineStr">
        <is>
          <t>-</t>
        </is>
      </c>
      <c r="AF163" s="77" t="n"/>
      <c r="AG163" s="78" t="n"/>
      <c r="AH163" s="78" t="n"/>
      <c r="AI163" s="78" t="n"/>
      <c r="AJ163" s="78" t="n"/>
      <c r="AK163" s="78" t="n"/>
      <c r="AL163" s="78" t="n"/>
      <c r="AM163" s="78" t="n"/>
    </row>
    <row customHeight="1" ht="15.75" r="164" s="213">
      <c r="A164" s="61" t="n">
        <v>810</v>
      </c>
      <c r="B164" s="61" t="n">
        <v>5109900844</v>
      </c>
      <c r="C164" s="61" t="inlineStr">
        <is>
          <t>KIDS KOI TEE</t>
        </is>
      </c>
      <c r="D164" s="61" t="inlineStr">
        <is>
          <t>CHECKERBOARD BLACK</t>
        </is>
      </c>
      <c r="E164" s="61" t="n">
        <v>1</v>
      </c>
      <c r="F164" s="61" t="n"/>
      <c r="G164" s="63" t="n"/>
      <c r="H164" s="61" t="n"/>
      <c r="I164" s="61" t="inlineStr">
        <is>
          <t>ACCESSORIES</t>
        </is>
      </c>
      <c r="J164" s="64" t="inlineStr">
        <is>
          <t>UNISEX</t>
        </is>
      </c>
      <c r="K164" s="65" t="n"/>
      <c r="L164" s="65" t="inlineStr">
        <is>
          <t>XS-XL</t>
        </is>
      </c>
      <c r="M164" s="65" t="inlineStr">
        <is>
          <t>-</t>
        </is>
      </c>
      <c r="N164" s="65" t="inlineStr">
        <is>
          <t>-</t>
        </is>
      </c>
      <c r="O164" s="66" t="inlineStr">
        <is>
          <t>FYROM</t>
        </is>
      </c>
      <c r="P164" s="67" t="inlineStr">
        <is>
          <t>UNI TEXTILES</t>
        </is>
      </c>
      <c r="Q164" s="67" t="inlineStr">
        <is>
          <t>NEW POWER</t>
        </is>
      </c>
      <c r="R164" s="67" t="inlineStr">
        <is>
          <t>MERCURY</t>
        </is>
      </c>
      <c r="S164" s="67" t="inlineStr">
        <is>
          <t>FYROM</t>
        </is>
      </c>
      <c r="T164" s="65" t="n"/>
      <c r="U164" s="65" t="n"/>
      <c r="V164" s="65" t="n"/>
      <c r="W164" s="65" t="inlineStr">
        <is>
          <t>100% Sustainable fabric</t>
        </is>
      </c>
      <c r="X164" s="65" t="inlineStr">
        <is>
          <t>100% Organic cotton</t>
        </is>
      </c>
      <c r="Y164" s="65" t="inlineStr">
        <is>
          <t>-</t>
        </is>
      </c>
      <c r="Z164" s="71" t="n">
        <v>13</v>
      </c>
      <c r="AA164" s="71" t="n"/>
      <c r="AB164" s="72" t="inlineStr">
        <is>
          <t>XS</t>
        </is>
      </c>
      <c r="AC164" s="82" t="inlineStr">
        <is>
          <t>Een klassiek, zacht, organisch katoenen T-shirt met korte mouwen. Het heeft een all over schaakbord print, waarin ook ons koi karper logo terug is te zien. De print is op waterbasis gemaakt. Dit T-shirt kun je met iedere kids jeans van Kings Of Indigo combineren!</t>
        </is>
      </c>
      <c r="AD164" s="76" t="inlineStr">
        <is>
          <t>A classic, soft organic cotton t-shirt with short sleeves. It has an all over waterbased print of our checkerboard print and koi carp logo. Goes well with any Kings of Indigo Kids jeans.</t>
        </is>
      </c>
      <c r="AE164" s="77" t="inlineStr">
        <is>
          <t>Rinse</t>
        </is>
      </c>
      <c r="AF164" s="77" t="n"/>
      <c r="AG164" s="78" t="n"/>
      <c r="AH164" s="78" t="n"/>
      <c r="AI164" s="78" t="n"/>
      <c r="AJ164" s="78" t="n"/>
      <c r="AK164" s="78" t="n"/>
      <c r="AL164" s="78" t="n"/>
      <c r="AM164" s="78" t="n"/>
    </row>
    <row customHeight="1" ht="15.75" r="165" s="213">
      <c r="A165" s="61" t="n">
        <v>811</v>
      </c>
      <c r="B165" s="61" t="n"/>
      <c r="C165" s="61" t="inlineStr">
        <is>
          <t>KIDS KOI TEE</t>
        </is>
      </c>
      <c r="D165" s="61" t="inlineStr">
        <is>
          <t>WHITE</t>
        </is>
      </c>
      <c r="E165" s="61" t="n">
        <v>1</v>
      </c>
      <c r="F165" s="61" t="n"/>
      <c r="G165" s="63" t="n">
        <v>43174</v>
      </c>
      <c r="H165" s="61" t="n"/>
      <c r="I165" s="61" t="inlineStr">
        <is>
          <t>ACCESSORIES</t>
        </is>
      </c>
      <c r="J165" s="64" t="inlineStr">
        <is>
          <t>UNISEX</t>
        </is>
      </c>
      <c r="K165" s="65" t="n"/>
      <c r="L165" s="65" t="inlineStr">
        <is>
          <t>XS-XL</t>
        </is>
      </c>
      <c r="M165" s="65" t="inlineStr">
        <is>
          <t>-</t>
        </is>
      </c>
      <c r="N165" s="65" t="inlineStr">
        <is>
          <t>-</t>
        </is>
      </c>
      <c r="O165" s="66" t="inlineStr">
        <is>
          <t>FYROM</t>
        </is>
      </c>
      <c r="P165" s="67" t="inlineStr">
        <is>
          <t>UNI TEXTILES</t>
        </is>
      </c>
      <c r="Q165" s="67" t="inlineStr">
        <is>
          <t>NEW POWER</t>
        </is>
      </c>
      <c r="R165" s="67" t="inlineStr">
        <is>
          <t>MERCURY</t>
        </is>
      </c>
      <c r="S165" s="67" t="inlineStr">
        <is>
          <t>FYROM</t>
        </is>
      </c>
      <c r="T165" s="65" t="n"/>
      <c r="U165" s="65" t="n"/>
      <c r="V165" s="65" t="n"/>
      <c r="W165" s="65" t="inlineStr">
        <is>
          <t>100% Sustainable fabric</t>
        </is>
      </c>
      <c r="X165" s="65" t="inlineStr">
        <is>
          <t>100% Organic cotton</t>
        </is>
      </c>
      <c r="Y165" s="65" t="n"/>
      <c r="Z165" s="71" t="n"/>
      <c r="AA165" s="71" t="n"/>
      <c r="AB165" s="72" t="n"/>
      <c r="AC165" s="82" t="inlineStr">
        <is>
          <t>Een klassiek, zacht, organisch katoenen T-shirt met korte mouwen. Dit T-shirt kun je met iedere kids jeans van Kings Of Indigo combineren!</t>
        </is>
      </c>
      <c r="AD165" s="76" t="inlineStr">
        <is>
          <t>A classic, soft organic cotton t-shirt with short sleeves. Goes well with any Kings of Indigo Kids jeans.</t>
        </is>
      </c>
      <c r="AE165" s="77" t="inlineStr">
        <is>
          <t>Rinse</t>
        </is>
      </c>
      <c r="AF165" s="77" t="n"/>
      <c r="AG165" s="78" t="n"/>
      <c r="AH165" s="78" t="n"/>
      <c r="AI165" s="78" t="n"/>
      <c r="AJ165" s="78" t="n"/>
      <c r="AK165" s="78" t="n"/>
      <c r="AL165" s="78" t="n"/>
      <c r="AM165" s="78" t="n"/>
    </row>
    <row customHeight="1" ht="15.75" r="166" s="213">
      <c r="A166" s="61" t="n">
        <v>815</v>
      </c>
      <c r="B166" s="61" t="n">
        <v>5109900841</v>
      </c>
      <c r="C166" s="61" t="inlineStr">
        <is>
          <t>BABY KOI</t>
        </is>
      </c>
      <c r="D166" s="61" t="inlineStr">
        <is>
          <t>CHECKERBOARD DRY</t>
        </is>
      </c>
      <c r="E166" s="61" t="n">
        <v>1</v>
      </c>
      <c r="F166" s="61" t="n"/>
      <c r="G166" s="63" t="n"/>
      <c r="H166" s="61" t="n"/>
      <c r="I166" s="61" t="inlineStr">
        <is>
          <t>ACCESSORIES</t>
        </is>
      </c>
      <c r="J166" s="64" t="inlineStr">
        <is>
          <t>UNISEX</t>
        </is>
      </c>
      <c r="K166" s="65" t="n"/>
      <c r="L166" s="65" t="inlineStr">
        <is>
          <t>74-92</t>
        </is>
      </c>
      <c r="M166" s="65" t="inlineStr">
        <is>
          <t xml:space="preserve">ONE INSEAM </t>
        </is>
      </c>
      <c r="N166" s="65" t="inlineStr">
        <is>
          <t>-</t>
        </is>
      </c>
      <c r="O166" s="66" t="inlineStr">
        <is>
          <t>TUNISIA</t>
        </is>
      </c>
      <c r="P166" s="67" t="inlineStr">
        <is>
          <t>ARTLAB</t>
        </is>
      </c>
      <c r="Q166" s="67" t="inlineStr">
        <is>
          <t>ARTLAB</t>
        </is>
      </c>
      <c r="R166" s="67" t="inlineStr">
        <is>
          <t>-</t>
        </is>
      </c>
      <c r="S166" s="67" t="inlineStr">
        <is>
          <t>-</t>
        </is>
      </c>
      <c r="T166" s="65" t="inlineStr">
        <is>
          <t xml:space="preserve">ORTA </t>
        </is>
      </c>
      <c r="U166" s="65" t="inlineStr">
        <is>
          <t>9588A-40 Veggie Warp Denim</t>
        </is>
      </c>
      <c r="V166" s="65" t="n"/>
      <c r="W166" s="65" t="inlineStr">
        <is>
          <t>100% Sustainable fabric</t>
        </is>
      </c>
      <c r="X166" s="65" t="inlineStr">
        <is>
          <t>100% Organic cotton</t>
        </is>
      </c>
      <c r="Y166" s="65" t="inlineStr">
        <is>
          <t>11 oz</t>
        </is>
      </c>
      <c r="Z166" s="71" t="n">
        <v>13</v>
      </c>
      <c r="AA166" s="71" t="n"/>
      <c r="AB166" s="72" t="n">
        <v>86</v>
      </c>
      <c r="AC166" s="82" t="inlineStr">
        <is>
          <t>Jong geleerd is oud gedaan! Deze kids jeans is een 5-pocket model, heeft een drukknoop sluiting en een elastieken band waarmee de maat kan worden aangepast. De all over schaakbord print bevat ons koi karper logo en is op waterbasis gemaakt. Doordat het een dry denim is, is hij niet in aanraking gekomen met chemicaliën.</t>
        </is>
      </c>
      <c r="AD166" s="76" t="inlineStr">
        <is>
          <t>Start them young! These Kids jeans have 5 pockets. They have a front closure with a snap buttonfor ease, and an elasticated waist in order to allow for the size to be adjusted. There is an all over waterbased print of our checkerboard print and the koi carp logo. This denim is dry and therefore has not been treated with any chemicals.</t>
        </is>
      </c>
      <c r="AE166" s="77" t="inlineStr">
        <is>
          <t>-</t>
        </is>
      </c>
      <c r="AF166" s="77" t="n"/>
      <c r="AG166" s="78" t="n"/>
      <c r="AH166" s="78" t="n"/>
      <c r="AI166" s="78" t="n"/>
      <c r="AJ166" s="78" t="n"/>
      <c r="AK166" s="78" t="n"/>
      <c r="AL166" s="78" t="n"/>
      <c r="AM166" s="78" t="n"/>
    </row>
    <row customHeight="1" ht="13.5" r="167" s="213">
      <c r="A167" s="61" t="n">
        <v>820</v>
      </c>
      <c r="B167" s="61" t="n">
        <v>5109900842</v>
      </c>
      <c r="C167" s="61" t="inlineStr">
        <is>
          <t>KIDS KOI</t>
        </is>
      </c>
      <c r="D167" s="61" t="inlineStr">
        <is>
          <t>CHECKERBOARD DRY</t>
        </is>
      </c>
      <c r="E167" s="61" t="n">
        <v>1</v>
      </c>
      <c r="F167" s="61" t="n"/>
      <c r="G167" s="63" t="n"/>
      <c r="H167" s="61" t="n"/>
      <c r="I167" s="61" t="inlineStr">
        <is>
          <t>ACCESSORIES</t>
        </is>
      </c>
      <c r="J167" s="64" t="inlineStr">
        <is>
          <t>UNISEX</t>
        </is>
      </c>
      <c r="K167" s="65" t="n"/>
      <c r="L167" s="65" t="inlineStr">
        <is>
          <t>98-152</t>
        </is>
      </c>
      <c r="M167" s="65" t="inlineStr">
        <is>
          <t xml:space="preserve">ONE INSEAM </t>
        </is>
      </c>
      <c r="N167" s="65" t="inlineStr">
        <is>
          <t>-</t>
        </is>
      </c>
      <c r="O167" s="66" t="inlineStr">
        <is>
          <t>TUNISIA</t>
        </is>
      </c>
      <c r="P167" s="67" t="inlineStr">
        <is>
          <t>ARTLAB</t>
        </is>
      </c>
      <c r="Q167" s="67" t="inlineStr">
        <is>
          <t>ARTLAB</t>
        </is>
      </c>
      <c r="R167" s="67" t="inlineStr">
        <is>
          <t>-</t>
        </is>
      </c>
      <c r="S167" s="67" t="inlineStr">
        <is>
          <t>-</t>
        </is>
      </c>
      <c r="T167" s="65" t="inlineStr">
        <is>
          <t xml:space="preserve">ORTA </t>
        </is>
      </c>
      <c r="U167" s="65" t="inlineStr">
        <is>
          <t>9588A-40 Veggie Warp Denim</t>
        </is>
      </c>
      <c r="V167" s="65" t="n"/>
      <c r="W167" s="65" t="inlineStr">
        <is>
          <t>100% Sustainable fabric</t>
        </is>
      </c>
      <c r="X167" s="65" t="inlineStr">
        <is>
          <t>100% Organic cotton</t>
        </is>
      </c>
      <c r="Y167" s="65" t="inlineStr">
        <is>
          <t>11 oz</t>
        </is>
      </c>
      <c r="Z167" s="71" t="n">
        <v>13</v>
      </c>
      <c r="AA167" s="71" t="n"/>
      <c r="AB167" s="72" t="n">
        <v>122</v>
      </c>
      <c r="AC167" s="82" t="inlineStr">
        <is>
          <t>Jong geleerd is oud gedaan! Deze kids jeans is een 5-pocket model, heeft een drukknoop sluiting en een elastieken band waarmee de maat kan worden aangepast. De all over schaakbord print bevat ons koi karper logo en is op waterbasis gemaakt. Doordat het een dry denim is, is hij niet in aanraking gekomen met chemicaliën.</t>
        </is>
      </c>
      <c r="AD167" s="76" t="inlineStr">
        <is>
          <t>Start them young! These Kids jeans have 5 pockets. They have a front closure with a shank button. There is an all over waterbased print of our checkerboard print and the koi carp logo. The denim is dry and therefore has not been treated with any chemicals.</t>
        </is>
      </c>
      <c r="AE167" s="77" t="inlineStr">
        <is>
          <t>-</t>
        </is>
      </c>
      <c r="AF167" s="77" t="n"/>
      <c r="AG167" s="78" t="n"/>
      <c r="AH167" s="78" t="n"/>
      <c r="AI167" s="78" t="n"/>
      <c r="AJ167" s="78" t="n"/>
      <c r="AK167" s="78" t="n"/>
      <c r="AL167" s="78" t="n"/>
      <c r="AM167" s="78" t="n"/>
    </row>
    <row customHeight="1" ht="13.5" r="168" s="213">
      <c r="A168" s="61" t="n">
        <v>825</v>
      </c>
      <c r="B168" s="61" t="n">
        <v>5100300053</v>
      </c>
      <c r="C168" s="61" t="inlineStr">
        <is>
          <t>COIN HOLDER</t>
        </is>
      </c>
      <c r="D168" s="61" t="inlineStr">
        <is>
          <t>CHECKERBOARD BLACK</t>
        </is>
      </c>
      <c r="E168" s="61" t="n">
        <v>1</v>
      </c>
      <c r="F168" s="61" t="n"/>
      <c r="G168" s="63" t="n"/>
      <c r="H168" s="61" t="n"/>
      <c r="I168" s="61" t="inlineStr">
        <is>
          <t>ACCESSORIES</t>
        </is>
      </c>
      <c r="J168" s="64" t="inlineStr">
        <is>
          <t>UNISEX</t>
        </is>
      </c>
      <c r="K168" s="65" t="n"/>
      <c r="L168" s="65" t="inlineStr">
        <is>
          <t>ONE SIZE</t>
        </is>
      </c>
      <c r="M168" s="65" t="inlineStr">
        <is>
          <t>-</t>
        </is>
      </c>
      <c r="N168" s="65" t="inlineStr">
        <is>
          <t>-</t>
        </is>
      </c>
      <c r="O168" s="66" t="inlineStr">
        <is>
          <t>ITALY</t>
        </is>
      </c>
      <c r="P168" s="67" t="inlineStr">
        <is>
          <t>MODALOCA</t>
        </is>
      </c>
      <c r="Q168" s="67" t="inlineStr">
        <is>
          <t>OFFICINA3</t>
        </is>
      </c>
      <c r="R168" s="67" t="inlineStr">
        <is>
          <t>-</t>
        </is>
      </c>
      <c r="S168" s="67" t="inlineStr">
        <is>
          <t>-</t>
        </is>
      </c>
      <c r="T168" s="65" t="n"/>
      <c r="U168" s="65" t="n"/>
      <c r="V168" s="65" t="n"/>
      <c r="W168" s="65" t="inlineStr">
        <is>
          <t>100% Sustainable fabric</t>
        </is>
      </c>
      <c r="X168" s="65" t="inlineStr">
        <is>
          <t>100% Recycled leather</t>
        </is>
      </c>
      <c r="Y168" s="65" t="inlineStr">
        <is>
          <t>-</t>
        </is>
      </c>
      <c r="Z168" s="71" t="n">
        <v>13</v>
      </c>
      <c r="AA168" s="71" t="n"/>
      <c r="AB168" s="72" t="inlineStr">
        <is>
          <t>One Size</t>
        </is>
      </c>
      <c r="AC168" s="82" t="inlineStr">
        <is>
          <t>Deze munthouder is volledig van gerecycled leer gemaakt en bevat de koi karper schaakbord print.</t>
        </is>
      </c>
      <c r="AD168" s="87" t="inlineStr">
        <is>
          <t xml:space="preserve">This coin holders is made out of recycled leather and printed with the koi carp checkerboard print. </t>
        </is>
      </c>
      <c r="AE168" s="77" t="inlineStr">
        <is>
          <t>-</t>
        </is>
      </c>
      <c r="AF168" s="77" t="n"/>
      <c r="AG168" s="78" t="n"/>
      <c r="AH168" s="78" t="n"/>
      <c r="AI168" s="78" t="n"/>
      <c r="AJ168" s="78" t="n"/>
      <c r="AK168" s="78" t="n"/>
      <c r="AL168" s="78" t="n"/>
      <c r="AM168" s="78" t="n"/>
    </row>
    <row customHeight="1" ht="15.75" r="169" s="213">
      <c r="A169" s="61" t="n">
        <v>830</v>
      </c>
      <c r="B169" s="61" t="n">
        <v>5100300054</v>
      </c>
      <c r="C169" s="61" t="inlineStr">
        <is>
          <t>ZIP WALLET</t>
        </is>
      </c>
      <c r="D169" s="61" t="inlineStr">
        <is>
          <t>CHECKERBOARD BLACK</t>
        </is>
      </c>
      <c r="E169" s="61" t="n">
        <v>1</v>
      </c>
      <c r="F169" s="61" t="n"/>
      <c r="G169" s="63" t="n"/>
      <c r="H169" s="61" t="n"/>
      <c r="I169" s="61" t="inlineStr">
        <is>
          <t>ACCESSORIES</t>
        </is>
      </c>
      <c r="J169" s="64" t="inlineStr">
        <is>
          <t>UNISEX</t>
        </is>
      </c>
      <c r="K169" s="65" t="n"/>
      <c r="L169" s="65" t="inlineStr">
        <is>
          <t>ONE SIZE</t>
        </is>
      </c>
      <c r="M169" s="65" t="inlineStr">
        <is>
          <t>-</t>
        </is>
      </c>
      <c r="N169" s="65" t="inlineStr">
        <is>
          <t>-</t>
        </is>
      </c>
      <c r="O169" s="66" t="inlineStr">
        <is>
          <t>ITALY</t>
        </is>
      </c>
      <c r="P169" s="67" t="inlineStr">
        <is>
          <t>MODALOCA</t>
        </is>
      </c>
      <c r="Q169" s="67" t="inlineStr">
        <is>
          <t>OFFICINA3</t>
        </is>
      </c>
      <c r="R169" s="67" t="inlineStr">
        <is>
          <t>-</t>
        </is>
      </c>
      <c r="S169" s="67" t="inlineStr">
        <is>
          <t>-</t>
        </is>
      </c>
      <c r="T169" s="65" t="n"/>
      <c r="U169" s="65" t="n"/>
      <c r="V169" s="65" t="n"/>
      <c r="W169" s="65" t="inlineStr">
        <is>
          <t>100% Sustainable fabric</t>
        </is>
      </c>
      <c r="X169" s="65" t="inlineStr">
        <is>
          <t>100% Recycled leather</t>
        </is>
      </c>
      <c r="Y169" s="65" t="inlineStr">
        <is>
          <t>-</t>
        </is>
      </c>
      <c r="Z169" s="71" t="n">
        <v>13</v>
      </c>
      <c r="AA169" s="71" t="n"/>
      <c r="AB169" s="72" t="inlineStr">
        <is>
          <t>One Size</t>
        </is>
      </c>
      <c r="AC169" s="82" t="inlineStr">
        <is>
          <t>Deze portemonnee is volledig van gerecycled leer gemaakt en bevat de koi karper schaakbord print.</t>
        </is>
      </c>
      <c r="AD169" s="87" t="inlineStr">
        <is>
          <t xml:space="preserve">This zip wallet is made out of recycled leather and printed with the koi carp checkerboard print. </t>
        </is>
      </c>
      <c r="AE169" s="77" t="inlineStr">
        <is>
          <t>-</t>
        </is>
      </c>
      <c r="AF169" s="77" t="n"/>
      <c r="AG169" s="78" t="n"/>
      <c r="AH169" s="78" t="n"/>
      <c r="AI169" s="78" t="n"/>
      <c r="AJ169" s="78" t="n"/>
      <c r="AK169" s="78" t="n"/>
      <c r="AL169" s="78" t="n"/>
      <c r="AM169" s="78" t="n"/>
    </row>
    <row customHeight="1" ht="15.75" r="170" s="213">
      <c r="A170" s="61" t="n">
        <v>835</v>
      </c>
      <c r="B170" s="61" t="n">
        <v>5100300055</v>
      </c>
      <c r="C170" s="61" t="inlineStr">
        <is>
          <t>SCARF CHECKERBOARD</t>
        </is>
      </c>
      <c r="D170" s="61" t="inlineStr">
        <is>
          <t>BLACK</t>
        </is>
      </c>
      <c r="E170" s="61" t="n">
        <v>1</v>
      </c>
      <c r="F170" s="61" t="n"/>
      <c r="G170" s="63" t="n"/>
      <c r="H170" s="61" t="n"/>
      <c r="I170" s="61" t="inlineStr">
        <is>
          <t>ACCESSORIES</t>
        </is>
      </c>
      <c r="J170" s="64" t="inlineStr">
        <is>
          <t>UNISEX</t>
        </is>
      </c>
      <c r="K170" s="65" t="n"/>
      <c r="L170" s="65" t="inlineStr">
        <is>
          <t>ONE SIZE</t>
        </is>
      </c>
      <c r="M170" s="65" t="inlineStr">
        <is>
          <t>-</t>
        </is>
      </c>
      <c r="N170" s="65" t="inlineStr">
        <is>
          <t>-</t>
        </is>
      </c>
      <c r="O170" s="66" t="inlineStr">
        <is>
          <t>ITALY</t>
        </is>
      </c>
      <c r="P170" s="67" t="inlineStr">
        <is>
          <t>FRANCO FRATI</t>
        </is>
      </c>
      <c r="Q170" s="67" t="inlineStr">
        <is>
          <t>TRISCOTTON</t>
        </is>
      </c>
      <c r="R170" s="67" t="inlineStr">
        <is>
          <t>n/a</t>
        </is>
      </c>
      <c r="S170" s="67" t="inlineStr">
        <is>
          <t>n/a</t>
        </is>
      </c>
      <c r="T170" s="65" t="n"/>
      <c r="U170" s="65" t="n"/>
      <c r="V170" s="65" t="n"/>
      <c r="W170" s="65" t="n"/>
      <c r="X170" s="192" t="inlineStr">
        <is>
          <t>tbc</t>
        </is>
      </c>
      <c r="Y170" s="65" t="inlineStr">
        <is>
          <t>-</t>
        </is>
      </c>
      <c r="Z170" s="71" t="n">
        <v>13</v>
      </c>
      <c r="AA170" s="71" t="n"/>
      <c r="AB170" s="72" t="inlineStr">
        <is>
          <t>One Size</t>
        </is>
      </c>
      <c r="AC170" s="82" t="inlineStr">
        <is>
          <t>Fijn gebreide sjaal met een all over schaakbord jaquard design</t>
        </is>
      </c>
      <c r="AD170" s="87" t="inlineStr">
        <is>
          <t>Fine knitted scarf with all over checkerboard jacquard design</t>
        </is>
      </c>
      <c r="AE170" s="77" t="inlineStr">
        <is>
          <t>-</t>
        </is>
      </c>
      <c r="AF170" s="77" t="n"/>
      <c r="AG170" s="78" t="n"/>
      <c r="AH170" s="78" t="n"/>
      <c r="AI170" s="78" t="n"/>
      <c r="AJ170" s="78" t="n"/>
      <c r="AK170" s="78" t="n"/>
      <c r="AL170" s="78" t="n"/>
      <c r="AM170" s="78" t="n"/>
    </row>
    <row customHeight="1" ht="15.75" r="171" s="213">
      <c r="A171" s="61" t="n">
        <v>840</v>
      </c>
      <c r="B171" s="61" t="n">
        <v>5100300056</v>
      </c>
      <c r="C171" s="61" t="inlineStr">
        <is>
          <t>SCARF CHECKERBOARD</t>
        </is>
      </c>
      <c r="D171" s="61" t="inlineStr">
        <is>
          <t>SURF THE WEB</t>
        </is>
      </c>
      <c r="E171" s="61" t="n">
        <v>1</v>
      </c>
      <c r="F171" s="61" t="n"/>
      <c r="G171" s="63" t="n"/>
      <c r="H171" s="61" t="n"/>
      <c r="I171" s="61" t="inlineStr">
        <is>
          <t>ACCESSORIES</t>
        </is>
      </c>
      <c r="J171" s="64" t="inlineStr">
        <is>
          <t>UNISEX</t>
        </is>
      </c>
      <c r="K171" s="65" t="n"/>
      <c r="L171" s="65" t="inlineStr">
        <is>
          <t>ONE SIZE</t>
        </is>
      </c>
      <c r="M171" s="65" t="inlineStr">
        <is>
          <t>-</t>
        </is>
      </c>
      <c r="N171" s="65" t="inlineStr">
        <is>
          <t>-</t>
        </is>
      </c>
      <c r="O171" s="66" t="inlineStr">
        <is>
          <t>ITALY</t>
        </is>
      </c>
      <c r="P171" s="67" t="inlineStr">
        <is>
          <t>FRANCO FRATI</t>
        </is>
      </c>
      <c r="Q171" s="67" t="inlineStr">
        <is>
          <t>TRISCOTTON</t>
        </is>
      </c>
      <c r="R171" s="67" t="inlineStr">
        <is>
          <t>n/a</t>
        </is>
      </c>
      <c r="S171" s="67" t="inlineStr">
        <is>
          <t>n/a</t>
        </is>
      </c>
      <c r="T171" s="65" t="n"/>
      <c r="U171" s="65" t="n"/>
      <c r="V171" s="65" t="n"/>
      <c r="W171" s="65" t="n"/>
      <c r="X171" s="192" t="inlineStr">
        <is>
          <t>tbc</t>
        </is>
      </c>
      <c r="Y171" s="65" t="inlineStr">
        <is>
          <t>-</t>
        </is>
      </c>
      <c r="Z171" s="71" t="n">
        <v>13</v>
      </c>
      <c r="AA171" s="71" t="n"/>
      <c r="AB171" s="72" t="inlineStr">
        <is>
          <t>One Size</t>
        </is>
      </c>
      <c r="AC171" s="82" t="inlineStr">
        <is>
          <t>Fijn gebreide sjaal met een all over schaakbord jaquard design</t>
        </is>
      </c>
      <c r="AD171" s="87" t="inlineStr">
        <is>
          <t>Fine knitted scarf with all over checkerboard jacquard design</t>
        </is>
      </c>
      <c r="AE171" s="77" t="inlineStr">
        <is>
          <t>-</t>
        </is>
      </c>
      <c r="AF171" s="77" t="n"/>
      <c r="AG171" s="78" t="n"/>
      <c r="AH171" s="78" t="n"/>
      <c r="AI171" s="78" t="n"/>
      <c r="AJ171" s="78" t="n"/>
      <c r="AK171" s="78" t="n"/>
      <c r="AL171" s="78" t="n"/>
      <c r="AM171" s="78" t="n"/>
    </row>
    <row customHeight="1" ht="15.75" r="172" s="213">
      <c r="A172" s="61" t="n">
        <v>850</v>
      </c>
      <c r="B172" s="61" t="n">
        <v>2010103147</v>
      </c>
      <c r="C172" s="61" t="inlineStr">
        <is>
          <t>JUNO</t>
        </is>
      </c>
      <c r="D172" s="61" t="inlineStr">
        <is>
          <t>SOHO GREY</t>
        </is>
      </c>
      <c r="E172" s="61" t="inlineStr">
        <is>
          <t>TBC</t>
        </is>
      </c>
      <c r="F172" s="61" t="n"/>
      <c r="G172" s="63" t="n"/>
      <c r="H172" s="61" t="n"/>
      <c r="I172" s="61" t="inlineStr">
        <is>
          <t>JEANS</t>
        </is>
      </c>
      <c r="J172" s="64" t="inlineStr">
        <is>
          <t>WOMEN</t>
        </is>
      </c>
      <c r="K172" s="65" t="inlineStr">
        <is>
          <t>MID RISE SLIM</t>
        </is>
      </c>
      <c r="L172" s="65" t="inlineStr">
        <is>
          <t>24-32</t>
        </is>
      </c>
      <c r="M172" s="65" t="inlineStr">
        <is>
          <t>30-32-34</t>
        </is>
      </c>
      <c r="N172" s="65" t="inlineStr">
        <is>
          <t>-</t>
        </is>
      </c>
      <c r="O172" s="66" t="inlineStr">
        <is>
          <t>TUNISIA</t>
        </is>
      </c>
      <c r="P172" s="67" t="inlineStr">
        <is>
          <t>ARTLAB</t>
        </is>
      </c>
      <c r="Q172" s="67" t="inlineStr">
        <is>
          <t>ARTLAB</t>
        </is>
      </c>
      <c r="R172" s="67" t="inlineStr">
        <is>
          <t>INTERWASHING</t>
        </is>
      </c>
      <c r="S172" s="67" t="inlineStr">
        <is>
          <t>TN</t>
        </is>
      </c>
      <c r="T172" s="65" t="inlineStr">
        <is>
          <t>KILIM</t>
        </is>
      </c>
      <c r="U172" s="65" t="inlineStr">
        <is>
          <t>70781D Soho TP anthracite organic + recycled</t>
        </is>
      </c>
      <c r="V172" s="65" t="inlineStr">
        <is>
          <t>70345D Soho anthracite</t>
        </is>
      </c>
      <c r="W172" s="65" t="inlineStr">
        <is>
          <t>98% Sustainable fabric</t>
        </is>
      </c>
      <c r="X172" s="193" t="inlineStr">
        <is>
          <t>60,9% Organic cotton, 20,7% recycled PET, 16,4% recycled jeans, 2% elastane</t>
        </is>
      </c>
      <c r="Y172" s="65" t="inlineStr">
        <is>
          <t>11,5</t>
        </is>
      </c>
      <c r="Z172" s="71" t="n"/>
      <c r="AA172" s="71" t="n"/>
      <c r="AB172" s="72" t="inlineStr">
        <is>
          <t>27X34</t>
        </is>
      </c>
      <c r="AC172"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2" s="76" t="inlineStr">
        <is>
          <t>A slim fit with a mid rise, Juno has been with us from the beginning. The legs are slim fitting on the thigh, but not skin tight. The jean has all of our classic details - a side fish tack, the back pocket waves and 5 pockets.</t>
        </is>
      </c>
      <c r="AE172" s="77" t="inlineStr">
        <is>
          <t>TBC</t>
        </is>
      </c>
      <c r="AF172" s="77" t="inlineStr">
        <is>
          <t>TBC</t>
        </is>
      </c>
      <c r="AG172" s="78" t="n"/>
      <c r="AH172" s="78" t="n"/>
      <c r="AI172" s="78" t="n"/>
      <c r="AJ172" s="78" t="n"/>
      <c r="AK172" s="78" t="n"/>
      <c r="AL172" s="78" t="n"/>
      <c r="AM172" s="78" t="n"/>
    </row>
    <row customHeight="1" ht="15.75" r="173" s="213">
      <c r="A173" s="61" t="n">
        <v>855</v>
      </c>
      <c r="B173" s="61" t="n">
        <v>2010103148</v>
      </c>
      <c r="C173" s="61" t="inlineStr">
        <is>
          <t>JUNO</t>
        </is>
      </c>
      <c r="D173" s="61" t="inlineStr">
        <is>
          <t>HOLIDAY LIGHT BLUE</t>
        </is>
      </c>
      <c r="E173" s="61" t="inlineStr">
        <is>
          <t>TBC</t>
        </is>
      </c>
      <c r="F173" s="61" t="n"/>
      <c r="G173" s="63" t="n"/>
      <c r="H173" s="61" t="n"/>
      <c r="I173" s="61" t="inlineStr">
        <is>
          <t>JEANS</t>
        </is>
      </c>
      <c r="J173" s="64" t="inlineStr">
        <is>
          <t>WOMEN</t>
        </is>
      </c>
      <c r="K173" s="65" t="inlineStr">
        <is>
          <t>MID RISE SLIM</t>
        </is>
      </c>
      <c r="L173" s="65" t="inlineStr">
        <is>
          <t>24-32</t>
        </is>
      </c>
      <c r="M173" s="65" t="inlineStr">
        <is>
          <t>30-32-34</t>
        </is>
      </c>
      <c r="N173" s="65" t="inlineStr">
        <is>
          <t>-</t>
        </is>
      </c>
      <c r="O173" s="66" t="inlineStr">
        <is>
          <t>TUNISIA</t>
        </is>
      </c>
      <c r="P173" s="67" t="inlineStr">
        <is>
          <t>ARTLAB</t>
        </is>
      </c>
      <c r="Q173" s="67" t="inlineStr">
        <is>
          <t>ARTLAB</t>
        </is>
      </c>
      <c r="R173" s="67" t="inlineStr">
        <is>
          <t>INTERWASHING</t>
        </is>
      </c>
      <c r="S173" s="67" t="inlineStr">
        <is>
          <t>TN</t>
        </is>
      </c>
      <c r="T173" s="65" t="inlineStr">
        <is>
          <t>CALIK</t>
        </is>
      </c>
      <c r="U173" s="65" t="inlineStr">
        <is>
          <t>???? Soho TP holiday blue organic + recycled</t>
        </is>
      </c>
      <c r="V173" s="65" t="inlineStr">
        <is>
          <t>71054D Soho TP holiday blue organic</t>
        </is>
      </c>
      <c r="W173" s="65" t="inlineStr">
        <is>
          <t>93% Sustainable fabric</t>
        </is>
      </c>
      <c r="X173" s="65" t="inlineStr">
        <is>
          <t>78% Organic cotton, 15% recycled cotton, 5% polyester, 2% elastane</t>
        </is>
      </c>
      <c r="Y173" s="65" t="inlineStr">
        <is>
          <t>12.5 oz</t>
        </is>
      </c>
      <c r="Z173" s="71" t="n"/>
      <c r="AA173" s="71" t="n"/>
      <c r="AB173" s="72" t="inlineStr">
        <is>
          <t>27X34</t>
        </is>
      </c>
      <c r="AC173"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3" s="76" t="inlineStr">
        <is>
          <t>A slim fit with a mid rise, Juno has been with us from the beginning. The legs are slim fitting on the thigh, but not skin tight. The jean has all of our classic details - a side fish tack, the back pocket waves and 5 pockets.</t>
        </is>
      </c>
      <c r="AE173" s="77" t="inlineStr">
        <is>
          <t>TBC</t>
        </is>
      </c>
      <c r="AF173" s="77" t="inlineStr">
        <is>
          <t>TBC</t>
        </is>
      </c>
      <c r="AG173" s="78" t="n"/>
      <c r="AH173" s="78" t="n"/>
      <c r="AI173" s="78" t="n"/>
      <c r="AJ173" s="78" t="n"/>
      <c r="AK173" s="78" t="n"/>
      <c r="AL173" s="78" t="n"/>
      <c r="AM173" s="78" t="n"/>
    </row>
    <row customHeight="1" ht="15.75" r="174" s="213">
      <c r="A174" s="61" t="n">
        <v>860</v>
      </c>
      <c r="B174" s="61" t="n">
        <v>2010103149</v>
      </c>
      <c r="C174" s="61" t="inlineStr">
        <is>
          <t>JUNO</t>
        </is>
      </c>
      <c r="D174" s="61" t="inlineStr">
        <is>
          <t>HOLIDAY BRIGHT</t>
        </is>
      </c>
      <c r="E174" s="61" t="inlineStr">
        <is>
          <t>TBC</t>
        </is>
      </c>
      <c r="F174" s="61" t="n"/>
      <c r="G174" s="63" t="n"/>
      <c r="H174" s="61" t="n"/>
      <c r="I174" s="61" t="inlineStr">
        <is>
          <t>JEANS</t>
        </is>
      </c>
      <c r="J174" s="64" t="inlineStr">
        <is>
          <t>WOMEN</t>
        </is>
      </c>
      <c r="K174" s="65" t="inlineStr">
        <is>
          <t>MID RISE SLIM</t>
        </is>
      </c>
      <c r="L174" s="65" t="inlineStr">
        <is>
          <t>24-32</t>
        </is>
      </c>
      <c r="M174" s="65" t="inlineStr">
        <is>
          <t>30-32-34</t>
        </is>
      </c>
      <c r="N174" s="65" t="inlineStr">
        <is>
          <t>-</t>
        </is>
      </c>
      <c r="O174" s="66" t="inlineStr">
        <is>
          <t>TUNISIA</t>
        </is>
      </c>
      <c r="P174" s="67" t="inlineStr">
        <is>
          <t>ARTLAB</t>
        </is>
      </c>
      <c r="Q174" s="67" t="inlineStr">
        <is>
          <t>ARTLAB</t>
        </is>
      </c>
      <c r="R174" s="67" t="inlineStr">
        <is>
          <t>INTERWASHING</t>
        </is>
      </c>
      <c r="S174" s="67" t="inlineStr">
        <is>
          <t>TN</t>
        </is>
      </c>
      <c r="T174" s="65" t="inlineStr">
        <is>
          <t>CALIK</t>
        </is>
      </c>
      <c r="U174" s="65" t="inlineStr">
        <is>
          <t>???? Soho TP holiday blue organic + recycled</t>
        </is>
      </c>
      <c r="V174" s="65" t="inlineStr">
        <is>
          <t>71054D Soho TP holiday blue organic</t>
        </is>
      </c>
      <c r="W174" s="65" t="inlineStr">
        <is>
          <t>93% Sustainable fabric</t>
        </is>
      </c>
      <c r="X174" s="65" t="inlineStr">
        <is>
          <t>78% Organic cotton, 15% recycled cotton, 5% polyester, 2% elastane</t>
        </is>
      </c>
      <c r="Y174" s="65" t="inlineStr">
        <is>
          <t>12.5 oz</t>
        </is>
      </c>
      <c r="Z174" s="71" t="n"/>
      <c r="AA174" s="71" t="n"/>
      <c r="AB174" s="72" t="inlineStr">
        <is>
          <t>27X34</t>
        </is>
      </c>
      <c r="AC174"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4" s="76" t="inlineStr">
        <is>
          <t>A slim fit with a mid rise, Juno has been with us from the beginning. The legs are slim fitting on the thigh, but not skin tight. The jean has all of our classic details - a side fish tack, the back pocket waves and 5 pockets.</t>
        </is>
      </c>
      <c r="AE174" s="77" t="inlineStr">
        <is>
          <t>TBC</t>
        </is>
      </c>
      <c r="AF174" s="77" t="inlineStr">
        <is>
          <t>TBC</t>
        </is>
      </c>
      <c r="AG174" s="78" t="n"/>
      <c r="AH174" s="78" t="n"/>
      <c r="AI174" s="78" t="n"/>
      <c r="AJ174" s="78" t="n"/>
      <c r="AK174" s="78" t="n"/>
      <c r="AL174" s="78" t="n"/>
      <c r="AM174" s="78" t="n"/>
    </row>
    <row customHeight="1" ht="15.75" r="175" s="213">
      <c r="A175" s="61" t="n">
        <v>865</v>
      </c>
      <c r="B175" s="61" t="n">
        <v>2010103150</v>
      </c>
      <c r="C175" s="61" t="inlineStr">
        <is>
          <t>JUNO</t>
        </is>
      </c>
      <c r="D175" s="61" t="inlineStr">
        <is>
          <t>GORBI USED</t>
        </is>
      </c>
      <c r="E175" s="61" t="inlineStr">
        <is>
          <t>TBC</t>
        </is>
      </c>
      <c r="F175" s="61" t="n"/>
      <c r="G175" s="63" t="n"/>
      <c r="H175" s="61" t="n"/>
      <c r="I175" s="61" t="inlineStr">
        <is>
          <t>JEANS</t>
        </is>
      </c>
      <c r="J175" s="64" t="inlineStr">
        <is>
          <t>WOMEN</t>
        </is>
      </c>
      <c r="K175" s="65" t="inlineStr">
        <is>
          <t>MID RISE SLIM</t>
        </is>
      </c>
      <c r="L175" s="65" t="inlineStr">
        <is>
          <t>24-32</t>
        </is>
      </c>
      <c r="M175" s="65" t="inlineStr">
        <is>
          <t>30-32-34</t>
        </is>
      </c>
      <c r="N175" s="65" t="inlineStr">
        <is>
          <t>-</t>
        </is>
      </c>
      <c r="O175" s="66" t="inlineStr">
        <is>
          <t>TUNISIA</t>
        </is>
      </c>
      <c r="P175" s="67" t="inlineStr">
        <is>
          <t>ARTLAB</t>
        </is>
      </c>
      <c r="Q175" s="67" t="inlineStr">
        <is>
          <t>ARTLAB</t>
        </is>
      </c>
      <c r="R175" s="67" t="inlineStr">
        <is>
          <t>INTERWASHING</t>
        </is>
      </c>
      <c r="S175" s="67" t="inlineStr">
        <is>
          <t>TN</t>
        </is>
      </c>
      <c r="T175" s="65" t="inlineStr">
        <is>
          <t>KILIM</t>
        </is>
      </c>
      <c r="U175" s="65" t="inlineStr">
        <is>
          <t>D4230 Gorbi ciel comfort</t>
        </is>
      </c>
      <c r="V175" s="65" t="n"/>
      <c r="W175" s="65" t="inlineStr">
        <is>
          <t>98% Sustainable fabric</t>
        </is>
      </c>
      <c r="X175" s="65" t="inlineStr">
        <is>
          <t>60,9 Organic cotton, 20,7% recycled PET, 16,4 recycled jeans, 2% elastane</t>
        </is>
      </c>
      <c r="Y175" s="65" t="inlineStr">
        <is>
          <t>13.5 oz</t>
        </is>
      </c>
      <c r="Z175" s="71" t="n"/>
      <c r="AA175" s="71" t="n"/>
      <c r="AB175" s="72" t="inlineStr">
        <is>
          <t>27X34</t>
        </is>
      </c>
      <c r="AC175"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5" s="76" t="inlineStr">
        <is>
          <t>A slim fit with a mid rise, Juno has been with us from the beginning. The legs are slim fitting on the thigh, but not skin tight. The jean has all of our classic details - a side fish tack, the back pocket waves and 5 pockets.</t>
        </is>
      </c>
      <c r="AE175" s="77" t="inlineStr">
        <is>
          <t>TBC</t>
        </is>
      </c>
      <c r="AF175" s="77" t="inlineStr">
        <is>
          <t>TBC</t>
        </is>
      </c>
      <c r="AG175" s="78" t="n"/>
      <c r="AH175" s="78" t="n"/>
      <c r="AI175" s="78" t="n"/>
      <c r="AJ175" s="78" t="n"/>
      <c r="AK175" s="78" t="n"/>
      <c r="AL175" s="78" t="n"/>
      <c r="AM175" s="78" t="n"/>
    </row>
    <row customHeight="1" ht="15.75" r="176" s="213">
      <c r="A176" s="61" t="n">
        <v>870</v>
      </c>
      <c r="B176" s="61" t="n">
        <v>2010103151</v>
      </c>
      <c r="C176" s="61" t="inlineStr">
        <is>
          <t>JUNO</t>
        </is>
      </c>
      <c r="D176" s="61" t="inlineStr">
        <is>
          <t>MID BLUE</t>
        </is>
      </c>
      <c r="E176" s="61" t="inlineStr">
        <is>
          <t>TBC</t>
        </is>
      </c>
      <c r="F176" s="61" t="n"/>
      <c r="G176" s="63" t="n"/>
      <c r="H176" s="61" t="n"/>
      <c r="I176" s="61" t="inlineStr">
        <is>
          <t>JEANS</t>
        </is>
      </c>
      <c r="J176" s="64" t="inlineStr">
        <is>
          <t>WOMEN</t>
        </is>
      </c>
      <c r="K176" s="65" t="inlineStr">
        <is>
          <t>MID RISE SLIM</t>
        </is>
      </c>
      <c r="L176" s="65" t="inlineStr">
        <is>
          <t>24-32</t>
        </is>
      </c>
      <c r="M176" s="65" t="inlineStr">
        <is>
          <t>30-32-34</t>
        </is>
      </c>
      <c r="N176" s="65" t="inlineStr">
        <is>
          <t>-</t>
        </is>
      </c>
      <c r="O176" s="66" t="inlineStr">
        <is>
          <t>TUNISIA</t>
        </is>
      </c>
      <c r="P176" s="67" t="inlineStr">
        <is>
          <t>ARTLAB</t>
        </is>
      </c>
      <c r="Q176" s="67" t="inlineStr">
        <is>
          <t>ARTLAB</t>
        </is>
      </c>
      <c r="R176" s="67" t="inlineStr">
        <is>
          <t>INTERWASHING</t>
        </is>
      </c>
      <c r="S176" s="67" t="inlineStr">
        <is>
          <t>TN</t>
        </is>
      </c>
      <c r="T176" s="65" t="inlineStr">
        <is>
          <t>ORTA</t>
        </is>
      </c>
      <c r="U176" s="65" t="n">
        <v>9540</v>
      </c>
      <c r="V176" s="65" t="n"/>
      <c r="W176" s="65" t="inlineStr">
        <is>
          <t>98% Sustainable fabric</t>
        </is>
      </c>
      <c r="X176" s="65" t="inlineStr">
        <is>
          <t xml:space="preserve">98% Organic cotton, 2% elastane </t>
        </is>
      </c>
      <c r="Y176" s="65" t="inlineStr">
        <is>
          <t>12,7 oz</t>
        </is>
      </c>
      <c r="Z176" s="71" t="n"/>
      <c r="AA176" s="71" t="n"/>
      <c r="AB176" s="72" t="inlineStr">
        <is>
          <t>27X34</t>
        </is>
      </c>
      <c r="AC176"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6" s="76" t="inlineStr">
        <is>
          <t>A slim fit with a mid rise, Juno has been with us from the beginning. The legs are slim fitting on the thigh, but not skin tight. The jean has all of our classic details - a side fish tack, the back pocket waves and 5 pockets.</t>
        </is>
      </c>
      <c r="AE176" s="77" t="inlineStr">
        <is>
          <t>worn in look made with front &amp; back scraping, 3d effect fixed by heat, local spray for decolor</t>
        </is>
      </c>
      <c r="AF176" s="77" t="inlineStr">
        <is>
          <t>TBC</t>
        </is>
      </c>
      <c r="AG176" s="78" t="n"/>
      <c r="AH176" s="78" t="n"/>
      <c r="AI176" s="78" t="n"/>
      <c r="AJ176" s="78" t="n"/>
      <c r="AK176" s="78" t="n"/>
      <c r="AL176" s="78" t="n"/>
      <c r="AM176" s="78" t="n"/>
    </row>
    <row customHeight="1" ht="15.75" r="177" s="213">
      <c r="A177" s="61" t="n">
        <v>875</v>
      </c>
      <c r="B177" s="61" t="n">
        <v>2010103152</v>
      </c>
      <c r="C177" s="61" t="inlineStr">
        <is>
          <t>JUNO</t>
        </is>
      </c>
      <c r="D177" s="61" t="inlineStr">
        <is>
          <t>VAN BLUE USED</t>
        </is>
      </c>
      <c r="E177" s="61" t="inlineStr">
        <is>
          <t>TBC</t>
        </is>
      </c>
      <c r="F177" s="61" t="n"/>
      <c r="G177" s="63" t="n"/>
      <c r="H177" s="61" t="n"/>
      <c r="I177" s="61" t="inlineStr">
        <is>
          <t>JEANS</t>
        </is>
      </c>
      <c r="J177" s="64" t="inlineStr">
        <is>
          <t>WOMEN</t>
        </is>
      </c>
      <c r="K177" s="65" t="inlineStr">
        <is>
          <t>MID RISE SLIM</t>
        </is>
      </c>
      <c r="L177" s="65" t="inlineStr">
        <is>
          <t>24-32</t>
        </is>
      </c>
      <c r="M177" s="65" t="inlineStr">
        <is>
          <t>30-32-34</t>
        </is>
      </c>
      <c r="N177" s="65" t="inlineStr">
        <is>
          <t>-</t>
        </is>
      </c>
      <c r="O177" s="66" t="inlineStr">
        <is>
          <t>TUNISIA</t>
        </is>
      </c>
      <c r="P177" s="67" t="inlineStr">
        <is>
          <t>ARTLAB</t>
        </is>
      </c>
      <c r="Q177" s="67" t="inlineStr">
        <is>
          <t>ARTLAB</t>
        </is>
      </c>
      <c r="R177" s="67" t="inlineStr">
        <is>
          <t>INTERWASHING</t>
        </is>
      </c>
      <c r="S177" s="67" t="inlineStr">
        <is>
          <t>TN</t>
        </is>
      </c>
      <c r="T177" s="65" t="inlineStr">
        <is>
          <t>CALIK</t>
        </is>
      </c>
      <c r="U177" s="65" t="inlineStr">
        <is>
          <t>70601D Vanessa TP blue organic + recycled</t>
        </is>
      </c>
      <c r="V177" s="65" t="n"/>
      <c r="W177" s="194" t="inlineStr">
        <is>
          <t>95% Sustainable fabric</t>
        </is>
      </c>
      <c r="X177" s="65" t="inlineStr">
        <is>
          <t>80% Organic cotton, 15% recycled cotton, 4% polyester, 1% elastane</t>
        </is>
      </c>
      <c r="Y177" s="65" t="inlineStr">
        <is>
          <t>13,5 oz</t>
        </is>
      </c>
      <c r="Z177" s="71" t="n"/>
      <c r="AA177" s="71" t="n"/>
      <c r="AB177" s="72" t="inlineStr">
        <is>
          <t>27X34</t>
        </is>
      </c>
      <c r="AC177"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7" s="76" t="inlineStr">
        <is>
          <t>A slim fit with a mid rise, Juno has been with us from the beginning. The legs are slim fitting on the thigh, but not skin tight. The jean has all of our classic details - a side fish tack, the back pocket waves and 5 pockets.</t>
        </is>
      </c>
      <c r="AE177" s="77" t="inlineStr">
        <is>
          <t>TBC</t>
        </is>
      </c>
      <c r="AF177" s="77" t="inlineStr">
        <is>
          <t>TBC</t>
        </is>
      </c>
      <c r="AG177" s="78" t="n"/>
      <c r="AH177" s="78" t="n"/>
      <c r="AI177" s="78" t="n"/>
      <c r="AJ177" s="78" t="n"/>
      <c r="AK177" s="78" t="n"/>
      <c r="AL177" s="78" t="n"/>
      <c r="AM177" s="78" t="n"/>
    </row>
    <row customHeight="1" ht="15.75" r="178" s="213">
      <c r="A178" s="61" t="n">
        <v>880</v>
      </c>
      <c r="B178" s="61" t="n">
        <v>2010103153</v>
      </c>
      <c r="C178" s="61" t="inlineStr">
        <is>
          <t>JUNO</t>
        </is>
      </c>
      <c r="D178" s="61" t="inlineStr">
        <is>
          <t>ATLANTIC RINSE</t>
        </is>
      </c>
      <c r="E178" s="61" t="inlineStr">
        <is>
          <t>TBC</t>
        </is>
      </c>
      <c r="F178" s="61" t="n"/>
      <c r="G178" s="63" t="n"/>
      <c r="H178" s="61" t="n"/>
      <c r="I178" s="61" t="inlineStr">
        <is>
          <t>JEANS</t>
        </is>
      </c>
      <c r="J178" s="64" t="inlineStr">
        <is>
          <t>WOMEN</t>
        </is>
      </c>
      <c r="K178" s="65" t="inlineStr">
        <is>
          <t>MID RISE SLIM</t>
        </is>
      </c>
      <c r="L178" s="65" t="inlineStr">
        <is>
          <t>24-32</t>
        </is>
      </c>
      <c r="M178" s="65" t="inlineStr">
        <is>
          <t>30-32-34</t>
        </is>
      </c>
      <c r="N178" s="65" t="inlineStr">
        <is>
          <t>-</t>
        </is>
      </c>
      <c r="O178" s="66" t="inlineStr">
        <is>
          <t>TUNISIA</t>
        </is>
      </c>
      <c r="P178" s="67" t="inlineStr">
        <is>
          <t>ARTLAB</t>
        </is>
      </c>
      <c r="Q178" s="67" t="inlineStr">
        <is>
          <t>ARTLAB</t>
        </is>
      </c>
      <c r="R178" s="67" t="inlineStr">
        <is>
          <t>INTERWASHING</t>
        </is>
      </c>
      <c r="S178" s="67" t="inlineStr">
        <is>
          <t>TN</t>
        </is>
      </c>
      <c r="T178" s="65" t="inlineStr">
        <is>
          <t>CALIK</t>
        </is>
      </c>
      <c r="U178" s="65" t="inlineStr">
        <is>
          <t>D7497P313 New arien atlantic</t>
        </is>
      </c>
      <c r="V178" s="65" t="n"/>
      <c r="W178" s="65" t="inlineStr">
        <is>
          <t>66% Sustainable fabric</t>
        </is>
      </c>
      <c r="X178" s="65" t="inlineStr">
        <is>
          <t>66% Modal, 24% cotton, 7% polyester, 3% elastane</t>
        </is>
      </c>
      <c r="Y178" s="195" t="inlineStr">
        <is>
          <t>14 oz</t>
        </is>
      </c>
      <c r="Z178" s="71" t="n"/>
      <c r="AA178" s="71" t="n"/>
      <c r="AB178" s="72" t="inlineStr">
        <is>
          <t>27X34</t>
        </is>
      </c>
      <c r="AC178" s="82" t="inlineStr">
        <is>
          <t xml:space="preserve">De Juno is sinds het begin al met ons. Het is een slim fit jeans met een mid rise taille. De jeans heeft alle klassieke Kings Of Indigo details. Zo is het een five-pocket model en bevat het de kenmerkende vissengraat bar tack en de golven op de kontzakken. </t>
        </is>
      </c>
      <c r="AD178" s="76" t="inlineStr">
        <is>
          <t>A slim fit with a mid rise, Juno has been with us from the beginning. The legs are slim fitting on the thigh, but not skin tight. The jean has all of our classic details - a side fish tack, the back pocket waves and 5 pockets.</t>
        </is>
      </c>
      <c r="AE178" s="77" t="inlineStr">
        <is>
          <t>Rinse</t>
        </is>
      </c>
      <c r="AF178" s="77" t="inlineStr">
        <is>
          <t>TBC</t>
        </is>
      </c>
      <c r="AG178" s="78" t="n"/>
      <c r="AH178" s="78" t="n"/>
      <c r="AI178" s="78" t="n"/>
      <c r="AJ178" s="78" t="n"/>
      <c r="AK178" s="78" t="n"/>
      <c r="AL178" s="78" t="n"/>
      <c r="AM178" s="78" t="n"/>
    </row>
    <row customHeight="1" ht="15.75" r="179" s="213">
      <c r="A179" s="61" t="n">
        <v>885</v>
      </c>
      <c r="B179" s="61" t="n">
        <v>2010103154</v>
      </c>
      <c r="C179" s="61" t="inlineStr">
        <is>
          <t>JUNO HIGH</t>
        </is>
      </c>
      <c r="D179" s="61" t="inlineStr">
        <is>
          <t>SKY LIGHT BLUE</t>
        </is>
      </c>
      <c r="E179" s="61" t="inlineStr">
        <is>
          <t>TBC</t>
        </is>
      </c>
      <c r="F179" s="61" t="n"/>
      <c r="G179" s="63" t="n"/>
      <c r="H179" s="61" t="n"/>
      <c r="I179" s="61" t="inlineStr">
        <is>
          <t>JEANS</t>
        </is>
      </c>
      <c r="J179" s="64" t="inlineStr">
        <is>
          <t>WOMEN</t>
        </is>
      </c>
      <c r="K179" s="65" t="inlineStr">
        <is>
          <t>HIGH RISE SUPER SLIM</t>
        </is>
      </c>
      <c r="L179" s="65" t="inlineStr">
        <is>
          <t>24-32</t>
        </is>
      </c>
      <c r="M179" s="65" t="inlineStr">
        <is>
          <t>30-32-34</t>
        </is>
      </c>
      <c r="N179" s="65" t="inlineStr">
        <is>
          <t>-</t>
        </is>
      </c>
      <c r="O179" s="66" t="inlineStr">
        <is>
          <t>TUNISIA</t>
        </is>
      </c>
      <c r="P179" s="67" t="inlineStr">
        <is>
          <t>ARTLAB</t>
        </is>
      </c>
      <c r="Q179" s="67" t="inlineStr">
        <is>
          <t>ARTLAB</t>
        </is>
      </c>
      <c r="R179" s="67" t="inlineStr">
        <is>
          <t>INTERWASHING</t>
        </is>
      </c>
      <c r="S179" s="67" t="inlineStr">
        <is>
          <t>TN</t>
        </is>
      </c>
      <c r="T179" s="65" t="inlineStr">
        <is>
          <t>KILIM</t>
        </is>
      </c>
      <c r="U179" s="65" t="inlineStr">
        <is>
          <t>D4230 Gorbi ciel comfort</t>
        </is>
      </c>
      <c r="V179" s="65" t="n"/>
      <c r="W179" s="65" t="inlineStr">
        <is>
          <t>98% Sustainable fabric</t>
        </is>
      </c>
      <c r="X179" s="65" t="inlineStr">
        <is>
          <t>60,9 Organic cotton, 20,7% recycled PET, 16,4 recycled jeans, 2% elastane</t>
        </is>
      </c>
      <c r="Y179" s="65" t="inlineStr">
        <is>
          <t>13.5 oz</t>
        </is>
      </c>
      <c r="Z179" s="71" t="n"/>
      <c r="AA179" s="71" t="n"/>
      <c r="AB179" s="72" t="inlineStr">
        <is>
          <t>27X34</t>
        </is>
      </c>
      <c r="AC179"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79" s="76"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E179" s="77" t="inlineStr">
        <is>
          <t>TBC</t>
        </is>
      </c>
      <c r="AF179" s="77" t="inlineStr">
        <is>
          <t>TBC</t>
        </is>
      </c>
      <c r="AG179" s="78" t="n"/>
      <c r="AH179" s="78" t="n"/>
      <c r="AI179" s="78" t="n"/>
      <c r="AJ179" s="78" t="n"/>
      <c r="AK179" s="78" t="n"/>
      <c r="AL179" s="78" t="n"/>
      <c r="AM179" s="78" t="n"/>
    </row>
    <row customHeight="1" ht="15.75" r="180" s="213">
      <c r="A180" s="61" t="n">
        <v>890</v>
      </c>
      <c r="B180" s="61" t="n">
        <v>2010103155</v>
      </c>
      <c r="C180" s="61" t="inlineStr">
        <is>
          <t>JUNO HIGH</t>
        </is>
      </c>
      <c r="D180" s="61" t="inlineStr">
        <is>
          <t>LIBERTY MARBLE BLUE</t>
        </is>
      </c>
      <c r="E180" s="61" t="inlineStr">
        <is>
          <t>TBC</t>
        </is>
      </c>
      <c r="F180" s="61" t="n"/>
      <c r="G180" s="63" t="n"/>
      <c r="H180" s="61" t="n"/>
      <c r="I180" s="61" t="inlineStr">
        <is>
          <t>JEANS</t>
        </is>
      </c>
      <c r="J180" s="64" t="inlineStr">
        <is>
          <t>WOMEN</t>
        </is>
      </c>
      <c r="K180" s="65" t="inlineStr">
        <is>
          <t>HIGH RISE SUPER SLIM</t>
        </is>
      </c>
      <c r="L180" s="65" t="inlineStr">
        <is>
          <t>24-32</t>
        </is>
      </c>
      <c r="M180" s="65" t="inlineStr">
        <is>
          <t>30-32-34</t>
        </is>
      </c>
      <c r="N180" s="65" t="inlineStr">
        <is>
          <t>-</t>
        </is>
      </c>
      <c r="O180" s="66" t="inlineStr">
        <is>
          <t>TUNISIA</t>
        </is>
      </c>
      <c r="P180" s="67" t="inlineStr">
        <is>
          <t>ARTLAB</t>
        </is>
      </c>
      <c r="Q180" s="67" t="inlineStr">
        <is>
          <t>ARTLAB</t>
        </is>
      </c>
      <c r="R180" s="67" t="inlineStr">
        <is>
          <t>INTERWASHING</t>
        </is>
      </c>
      <c r="S180" s="67" t="inlineStr">
        <is>
          <t>TN</t>
        </is>
      </c>
      <c r="T180" s="65" t="inlineStr">
        <is>
          <t>CALIK</t>
        </is>
      </c>
      <c r="U180" s="65" t="inlineStr">
        <is>
          <t>???? Diva liber blue organic + recycled</t>
        </is>
      </c>
      <c r="V180" s="65" t="inlineStr">
        <is>
          <t>70326D Diva liber blue organic</t>
        </is>
      </c>
      <c r="W180" s="65" t="inlineStr">
        <is>
          <t>96% Sustainable fabric</t>
        </is>
      </c>
      <c r="X180" s="193" t="inlineStr">
        <is>
          <t>55% Organic cotton, 16% modal, 15% recycled cotton, 10% cotton, 3% elastomultiester, 1% elastane</t>
        </is>
      </c>
      <c r="Y180" s="65" t="inlineStr">
        <is>
          <t>11,9 oz</t>
        </is>
      </c>
      <c r="Z180" s="71" t="n"/>
      <c r="AA180" s="71" t="n"/>
      <c r="AB180" s="72" t="inlineStr">
        <is>
          <t>27X34</t>
        </is>
      </c>
      <c r="AC180"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0" s="76"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E180" s="77" t="inlineStr">
        <is>
          <t>TBC</t>
        </is>
      </c>
      <c r="AF180" s="77" t="inlineStr">
        <is>
          <t>TBC</t>
        </is>
      </c>
      <c r="AG180" s="78" t="n"/>
      <c r="AH180" s="78" t="n"/>
      <c r="AI180" s="78" t="n"/>
      <c r="AJ180" s="78" t="n"/>
      <c r="AK180" s="78" t="n"/>
      <c r="AL180" s="78" t="n"/>
      <c r="AM180" s="78" t="n"/>
    </row>
    <row customHeight="1" ht="15.75" r="181" s="213">
      <c r="A181" s="61" t="n">
        <v>895</v>
      </c>
      <c r="B181" s="61" t="n">
        <v>2010103156</v>
      </c>
      <c r="C181" s="61" t="inlineStr">
        <is>
          <t>JUNO HIGH</t>
        </is>
      </c>
      <c r="D181" s="61" t="inlineStr">
        <is>
          <t>GORBI CLOUDED</t>
        </is>
      </c>
      <c r="E181" s="61" t="inlineStr">
        <is>
          <t>TBC</t>
        </is>
      </c>
      <c r="F181" s="61" t="n"/>
      <c r="G181" s="63" t="n"/>
      <c r="H181" s="61" t="n"/>
      <c r="I181" s="61" t="inlineStr">
        <is>
          <t>JEANS</t>
        </is>
      </c>
      <c r="J181" s="64" t="inlineStr">
        <is>
          <t>WOMEN</t>
        </is>
      </c>
      <c r="K181" s="65" t="inlineStr">
        <is>
          <t>HIGH RISE SUPER SLIM</t>
        </is>
      </c>
      <c r="L181" s="65" t="inlineStr">
        <is>
          <t>24-32</t>
        </is>
      </c>
      <c r="M181" s="65" t="inlineStr">
        <is>
          <t>30-32-34</t>
        </is>
      </c>
      <c r="N181" s="65" t="inlineStr">
        <is>
          <t>-</t>
        </is>
      </c>
      <c r="O181" s="66" t="inlineStr">
        <is>
          <t>TUNISIA</t>
        </is>
      </c>
      <c r="P181" s="67" t="inlineStr">
        <is>
          <t>ARTLAB</t>
        </is>
      </c>
      <c r="Q181" s="67" t="inlineStr">
        <is>
          <t>ARTLAB</t>
        </is>
      </c>
      <c r="R181" s="67" t="inlineStr">
        <is>
          <t>INTERWASHING</t>
        </is>
      </c>
      <c r="S181" s="67" t="inlineStr">
        <is>
          <t>TN</t>
        </is>
      </c>
      <c r="T181" s="65" t="inlineStr">
        <is>
          <t>KILIM</t>
        </is>
      </c>
      <c r="U181" s="65" t="inlineStr">
        <is>
          <t>D4230 Gorbi ciel comfort</t>
        </is>
      </c>
      <c r="V181" s="65" t="n"/>
      <c r="W181" s="65" t="inlineStr">
        <is>
          <t>98% Sustainable fabric</t>
        </is>
      </c>
      <c r="X181" s="65" t="inlineStr">
        <is>
          <t>60,9 Organic cotton, 20,7% recycled PET, 16,4 recycled jeans, 2% elastane</t>
        </is>
      </c>
      <c r="Y181" s="65" t="inlineStr">
        <is>
          <t>13.5 oz</t>
        </is>
      </c>
      <c r="Z181" s="71" t="n"/>
      <c r="AA181" s="71" t="n"/>
      <c r="AB181" s="72" t="inlineStr">
        <is>
          <t>27X34</t>
        </is>
      </c>
      <c r="AC181"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1" s="76"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E181" s="77" t="inlineStr">
        <is>
          <t>TBC</t>
        </is>
      </c>
      <c r="AF181" s="77" t="inlineStr">
        <is>
          <t>TBC</t>
        </is>
      </c>
      <c r="AG181" s="78" t="n"/>
      <c r="AH181" s="78" t="n"/>
      <c r="AI181" s="78" t="n"/>
      <c r="AJ181" s="78" t="n"/>
      <c r="AK181" s="78" t="n"/>
      <c r="AL181" s="78" t="n"/>
      <c r="AM181" s="78" t="n"/>
    </row>
    <row customHeight="1" ht="15.75" r="182" s="213">
      <c r="A182" s="61" t="n">
        <v>900</v>
      </c>
      <c r="B182" s="61" t="n">
        <v>2010103157</v>
      </c>
      <c r="C182" s="61" t="inlineStr">
        <is>
          <t>JUNO HIGH</t>
        </is>
      </c>
      <c r="D182" s="61" t="inlineStr">
        <is>
          <t>VAN FADED BLUE</t>
        </is>
      </c>
      <c r="E182" s="61" t="inlineStr">
        <is>
          <t>TBC</t>
        </is>
      </c>
      <c r="F182" s="61" t="n"/>
      <c r="G182" s="63" t="n"/>
      <c r="H182" s="61" t="n"/>
      <c r="I182" s="61" t="inlineStr">
        <is>
          <t>JEANS</t>
        </is>
      </c>
      <c r="J182" s="64" t="inlineStr">
        <is>
          <t>WOMEN</t>
        </is>
      </c>
      <c r="K182" s="65" t="inlineStr">
        <is>
          <t>HIGH RISE SUPER SLIM</t>
        </is>
      </c>
      <c r="L182" s="65" t="inlineStr">
        <is>
          <t>24-32</t>
        </is>
      </c>
      <c r="M182" s="65" t="inlineStr">
        <is>
          <t>30-32-34</t>
        </is>
      </c>
      <c r="N182" s="65" t="inlineStr">
        <is>
          <t>-</t>
        </is>
      </c>
      <c r="O182" s="66" t="inlineStr">
        <is>
          <t>TUNISIA</t>
        </is>
      </c>
      <c r="P182" s="67" t="inlineStr">
        <is>
          <t>ARTLAB</t>
        </is>
      </c>
      <c r="Q182" s="67" t="inlineStr">
        <is>
          <t>ARTLAB</t>
        </is>
      </c>
      <c r="R182" s="67" t="inlineStr">
        <is>
          <t>INTERWASHING</t>
        </is>
      </c>
      <c r="S182" s="67" t="inlineStr">
        <is>
          <t>TN</t>
        </is>
      </c>
      <c r="T182" s="65" t="inlineStr">
        <is>
          <t>CALIK</t>
        </is>
      </c>
      <c r="U182" s="65" t="inlineStr">
        <is>
          <t>70601D Vanessa TP blue organic + recycled</t>
        </is>
      </c>
      <c r="V182" s="65" t="n"/>
      <c r="W182" s="194" t="inlineStr">
        <is>
          <t>95% Sustainable fabric</t>
        </is>
      </c>
      <c r="X182" s="65" t="inlineStr">
        <is>
          <t>80% Organic cotton, 15% recycled cotton, 4% polyester, 1% elastane</t>
        </is>
      </c>
      <c r="Y182" s="65" t="inlineStr">
        <is>
          <t>13,5 oz</t>
        </is>
      </c>
      <c r="Z182" s="71" t="n"/>
      <c r="AA182" s="71" t="n"/>
      <c r="AB182" s="72" t="inlineStr">
        <is>
          <t>27X34</t>
        </is>
      </c>
      <c r="AC182"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2" s="76"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E182" s="77" t="inlineStr">
        <is>
          <t>TBC</t>
        </is>
      </c>
      <c r="AF182" s="77" t="inlineStr">
        <is>
          <t>TBC</t>
        </is>
      </c>
      <c r="AG182" s="78" t="n"/>
      <c r="AH182" s="78" t="n"/>
      <c r="AI182" s="78" t="n"/>
      <c r="AJ182" s="78" t="n"/>
      <c r="AK182" s="78" t="n"/>
      <c r="AL182" s="78" t="n"/>
      <c r="AM182" s="78" t="n"/>
    </row>
    <row customHeight="1" ht="15.75" r="183" s="213">
      <c r="A183" s="61" t="n">
        <v>905</v>
      </c>
      <c r="B183" s="61" t="n">
        <v>2010103158</v>
      </c>
      <c r="C183" s="61" t="inlineStr">
        <is>
          <t>JUNO HIGH</t>
        </is>
      </c>
      <c r="D183" s="61" t="inlineStr">
        <is>
          <t>ATLANTIC WASHED</t>
        </is>
      </c>
      <c r="E183" s="61" t="inlineStr">
        <is>
          <t>TBC</t>
        </is>
      </c>
      <c r="F183" s="61" t="n"/>
      <c r="G183" s="63" t="n"/>
      <c r="H183" s="61" t="n"/>
      <c r="I183" s="61" t="inlineStr">
        <is>
          <t>JEANS</t>
        </is>
      </c>
      <c r="J183" s="64" t="inlineStr">
        <is>
          <t>WOMEN</t>
        </is>
      </c>
      <c r="K183" s="65" t="inlineStr">
        <is>
          <t>HIGH RISE SUPER SLIM</t>
        </is>
      </c>
      <c r="L183" s="65" t="inlineStr">
        <is>
          <t>24-32</t>
        </is>
      </c>
      <c r="M183" s="65" t="inlineStr">
        <is>
          <t>30-32-34</t>
        </is>
      </c>
      <c r="N183" s="65" t="inlineStr">
        <is>
          <t>-</t>
        </is>
      </c>
      <c r="O183" s="66" t="inlineStr">
        <is>
          <t>TUNISIA</t>
        </is>
      </c>
      <c r="P183" s="67" t="inlineStr">
        <is>
          <t>ARTLAB</t>
        </is>
      </c>
      <c r="Q183" s="67" t="inlineStr">
        <is>
          <t>ARTLAB</t>
        </is>
      </c>
      <c r="R183" s="67" t="inlineStr">
        <is>
          <t>INTERWASHING</t>
        </is>
      </c>
      <c r="S183" s="67" t="inlineStr">
        <is>
          <t>TN</t>
        </is>
      </c>
      <c r="T183" s="65" t="inlineStr">
        <is>
          <t>CALIK</t>
        </is>
      </c>
      <c r="U183" s="65" t="inlineStr">
        <is>
          <t>D7497P313 New arien atlantic</t>
        </is>
      </c>
      <c r="V183" s="65" t="n"/>
      <c r="W183" s="65" t="inlineStr">
        <is>
          <t>66% Sustainable fabric</t>
        </is>
      </c>
      <c r="X183" s="65" t="inlineStr">
        <is>
          <t>66% Modal, 24% cotton, 7% polyester, 3% elastane</t>
        </is>
      </c>
      <c r="Y183" s="195" t="inlineStr">
        <is>
          <t>14 oz</t>
        </is>
      </c>
      <c r="Z183" s="71" t="n"/>
      <c r="AA183" s="71" t="n"/>
      <c r="AB183" s="72" t="inlineStr">
        <is>
          <t>27X34</t>
        </is>
      </c>
      <c r="AC183"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3" s="76"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E183" s="77" t="inlineStr">
        <is>
          <t>TBC</t>
        </is>
      </c>
      <c r="AF183" s="77" t="inlineStr">
        <is>
          <t>TBC</t>
        </is>
      </c>
      <c r="AG183" s="78" t="n"/>
      <c r="AH183" s="78" t="n"/>
      <c r="AI183" s="78" t="n"/>
      <c r="AJ183" s="78" t="n"/>
      <c r="AK183" s="78" t="n"/>
      <c r="AL183" s="78" t="n"/>
      <c r="AM183" s="78" t="n"/>
    </row>
    <row customHeight="1" ht="15.75" r="184" s="213">
      <c r="A184" s="61" t="n">
        <v>910</v>
      </c>
      <c r="B184" s="61" t="n">
        <v>2010103159</v>
      </c>
      <c r="C184" s="61" t="inlineStr">
        <is>
          <t>JUNO HIGH</t>
        </is>
      </c>
      <c r="D184" s="61" t="inlineStr">
        <is>
          <t>TINTED DIRT GREY</t>
        </is>
      </c>
      <c r="E184" s="61" t="inlineStr">
        <is>
          <t>TBC</t>
        </is>
      </c>
      <c r="F184" s="61" t="n"/>
      <c r="G184" s="63" t="n"/>
      <c r="H184" s="61" t="n"/>
      <c r="I184" s="61" t="inlineStr">
        <is>
          <t>JEANS</t>
        </is>
      </c>
      <c r="J184" s="64" t="inlineStr">
        <is>
          <t>WOMEN</t>
        </is>
      </c>
      <c r="K184" s="65" t="inlineStr">
        <is>
          <t>HIGH RISE SUPER SLIM</t>
        </is>
      </c>
      <c r="L184" s="65" t="inlineStr">
        <is>
          <t>24-32</t>
        </is>
      </c>
      <c r="M184" s="65" t="inlineStr">
        <is>
          <t>30-32-34</t>
        </is>
      </c>
      <c r="N184" s="65" t="inlineStr">
        <is>
          <t>-</t>
        </is>
      </c>
      <c r="O184" s="66" t="inlineStr">
        <is>
          <t>TUNISIA</t>
        </is>
      </c>
      <c r="P184" s="67" t="inlineStr">
        <is>
          <t>ARTLAB</t>
        </is>
      </c>
      <c r="Q184" s="67" t="inlineStr">
        <is>
          <t>ARTLAB</t>
        </is>
      </c>
      <c r="R184" s="67" t="inlineStr">
        <is>
          <t>INTERWASHING</t>
        </is>
      </c>
      <c r="S184" s="67" t="inlineStr">
        <is>
          <t>TN</t>
        </is>
      </c>
      <c r="T184" s="65" t="inlineStr">
        <is>
          <t>CANDIANI</t>
        </is>
      </c>
      <c r="U184" s="65" t="inlineStr">
        <is>
          <t>RR5533 Griffin sling organic</t>
        </is>
      </c>
      <c r="V184" s="65" t="inlineStr">
        <is>
          <t>RR5533 Griffin sling</t>
        </is>
      </c>
      <c r="W184" s="65" t="inlineStr">
        <is>
          <t>92% Sustainable fabric</t>
        </is>
      </c>
      <c r="X184" s="65" t="inlineStr">
        <is>
          <t>92% Organic cotton, 6% elastomultiester, 2% elastane</t>
        </is>
      </c>
      <c r="Y184" s="65" t="inlineStr">
        <is>
          <t>12 oz</t>
        </is>
      </c>
      <c r="Z184" s="71" t="n"/>
      <c r="AA184" s="71" t="n"/>
      <c r="AB184" s="72" t="inlineStr">
        <is>
          <t>27X34</t>
        </is>
      </c>
      <c r="AC184" s="82"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4" s="76"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E184" s="77" t="inlineStr">
        <is>
          <t>TBC</t>
        </is>
      </c>
      <c r="AF184" s="77" t="inlineStr">
        <is>
          <t>TBC</t>
        </is>
      </c>
      <c r="AG184" s="78" t="n"/>
      <c r="AH184" s="78" t="n"/>
      <c r="AI184" s="78" t="n"/>
      <c r="AJ184" s="78" t="n"/>
      <c r="AK184" s="78" t="n"/>
      <c r="AL184" s="78" t="n"/>
      <c r="AM184" s="78" t="n"/>
    </row>
    <row customHeight="1" ht="15.75" r="185" s="213">
      <c r="A185" s="61" t="n">
        <v>911</v>
      </c>
      <c r="B185" s="61" t="n">
        <v>2010103160</v>
      </c>
      <c r="C185" s="61" t="inlineStr">
        <is>
          <t>JUNO HIGH</t>
        </is>
      </c>
      <c r="D185" s="61" t="inlineStr">
        <is>
          <t>VANESSA RINSE</t>
        </is>
      </c>
      <c r="E185" s="61" t="inlineStr">
        <is>
          <t>TBC</t>
        </is>
      </c>
      <c r="F185" s="61" t="n"/>
      <c r="G185" s="63" t="n"/>
      <c r="H185" s="61" t="n"/>
      <c r="I185" s="61" t="inlineStr">
        <is>
          <t>JEANS</t>
        </is>
      </c>
      <c r="J185" s="64" t="inlineStr">
        <is>
          <t>WOMEN</t>
        </is>
      </c>
      <c r="K185" s="65" t="inlineStr">
        <is>
          <t>HIGH RISE SUPER SLIM</t>
        </is>
      </c>
      <c r="L185" s="65" t="inlineStr">
        <is>
          <t>24-32</t>
        </is>
      </c>
      <c r="M185" s="65" t="inlineStr">
        <is>
          <t>30-32-34</t>
        </is>
      </c>
      <c r="N185" s="65" t="inlineStr">
        <is>
          <t>-</t>
        </is>
      </c>
      <c r="O185" s="66" t="inlineStr">
        <is>
          <t>TUNISIA</t>
        </is>
      </c>
      <c r="P185" s="67" t="inlineStr">
        <is>
          <t>ARTLAB</t>
        </is>
      </c>
      <c r="Q185" s="67" t="inlineStr">
        <is>
          <t>ARTLAB</t>
        </is>
      </c>
      <c r="R185" s="67" t="inlineStr">
        <is>
          <t>INTERWASHING</t>
        </is>
      </c>
      <c r="S185" s="67" t="inlineStr">
        <is>
          <t>TN</t>
        </is>
      </c>
      <c r="T185" s="65" t="inlineStr">
        <is>
          <t>CALIK</t>
        </is>
      </c>
      <c r="U185" s="65" t="inlineStr">
        <is>
          <t>70601D Vanessa TP blue organic + recycled</t>
        </is>
      </c>
      <c r="V185" s="65" t="n"/>
      <c r="W185" s="194" t="inlineStr">
        <is>
          <t>95% Sustainable fabric</t>
        </is>
      </c>
      <c r="X185" s="65" t="inlineStr">
        <is>
          <t>80% Organic cotton, 15% recycled cotton, 4% polyester, 1% elastane</t>
        </is>
      </c>
      <c r="Y185" s="65" t="inlineStr">
        <is>
          <t>13,5 oz</t>
        </is>
      </c>
      <c r="Z185" s="71" t="n"/>
      <c r="AA185" s="71" t="n"/>
      <c r="AB185" s="72" t="inlineStr">
        <is>
          <t>27X34</t>
        </is>
      </c>
      <c r="AC185" s="234" t="inlineStr">
        <is>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is>
      </c>
      <c r="AD185" s="76"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E185" s="77" t="inlineStr">
        <is>
          <t>Rinse</t>
        </is>
      </c>
      <c r="AF185" s="77" t="inlineStr">
        <is>
          <t>TBC</t>
        </is>
      </c>
      <c r="AG185" s="78" t="n"/>
      <c r="AH185" s="78" t="n"/>
      <c r="AI185" s="78" t="n"/>
      <c r="AJ185" s="78" t="n"/>
      <c r="AK185" s="78" t="n"/>
      <c r="AL185" s="78" t="n"/>
      <c r="AM185" s="78" t="n"/>
    </row>
    <row customHeight="1" ht="15.75" r="186" s="213">
      <c r="A186" s="61" t="n">
        <v>915</v>
      </c>
      <c r="B186" s="61" t="n">
        <v>2010103164</v>
      </c>
      <c r="C186" s="61" t="inlineStr">
        <is>
          <t>CHRISTINA HIGH</t>
        </is>
      </c>
      <c r="D186" s="61" t="inlineStr">
        <is>
          <t>MAPLE WORN</t>
        </is>
      </c>
      <c r="E186" s="61" t="inlineStr">
        <is>
          <t>TBC</t>
        </is>
      </c>
      <c r="F186" s="61" t="n"/>
      <c r="G186" s="63" t="n"/>
      <c r="H186" s="61" t="n"/>
      <c r="I186" s="61" t="inlineStr">
        <is>
          <t>JEANS</t>
        </is>
      </c>
      <c r="J186" s="64" t="inlineStr">
        <is>
          <t>WOMEN</t>
        </is>
      </c>
      <c r="K186" s="65" t="inlineStr">
        <is>
          <t>HIGH RISE SUPER SKINNY</t>
        </is>
      </c>
      <c r="L186" s="65" t="inlineStr">
        <is>
          <t>24-32</t>
        </is>
      </c>
      <c r="M186" s="65" t="inlineStr">
        <is>
          <t>30-32-34</t>
        </is>
      </c>
      <c r="N186" s="65" t="inlineStr">
        <is>
          <t>-</t>
        </is>
      </c>
      <c r="O186" s="66" t="inlineStr">
        <is>
          <t>TUNISIA</t>
        </is>
      </c>
      <c r="P186" s="67" t="inlineStr">
        <is>
          <t>ARTLAB</t>
        </is>
      </c>
      <c r="Q186" s="67" t="inlineStr">
        <is>
          <t>ARTLAB</t>
        </is>
      </c>
      <c r="R186" s="67" t="inlineStr">
        <is>
          <t>INTERWASHING</t>
        </is>
      </c>
      <c r="S186" s="67" t="inlineStr">
        <is>
          <t>TN</t>
        </is>
      </c>
      <c r="T186" s="65" t="inlineStr">
        <is>
          <t>ROYO</t>
        </is>
      </c>
      <c r="U186" s="65" t="inlineStr">
        <is>
          <t>Maple 314</t>
        </is>
      </c>
      <c r="V186" s="65" t="n"/>
      <c r="W186" s="65" t="inlineStr">
        <is>
          <t>85% Sustainable fabric</t>
        </is>
      </c>
      <c r="X186" s="65" t="inlineStr">
        <is>
          <t>75% Organic cotton, 20% recycled jeans, 3% other fibers, 2% elastane</t>
        </is>
      </c>
      <c r="Y186" s="65" t="inlineStr">
        <is>
          <t>11 oz</t>
        </is>
      </c>
      <c r="Z186" s="71" t="n"/>
      <c r="AA186" s="71" t="n"/>
      <c r="AB186" s="232" t="inlineStr">
        <is>
          <t>27X34</t>
        </is>
      </c>
      <c r="AC186" s="238" t="inlineStr">
        <is>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is>
      </c>
      <c r="AD186" s="233" t="inlineStr">
        <is>
          <t xml:space="preserve">Christina High; a high rise, super skinny jean. Christina is a classic skinny jean that is tight on the thigh, all the way down to the ankle. The jeanis intended to sit on the waist. There is no back pocket lining in order to get a second skin look and feel. The jean has all of our classic details - a side fish tack, the back pocket waves and 5 pockets. </t>
        </is>
      </c>
      <c r="AE186" s="77" t="inlineStr">
        <is>
          <t>TBC</t>
        </is>
      </c>
      <c r="AF186" s="77" t="inlineStr">
        <is>
          <t>TBC</t>
        </is>
      </c>
      <c r="AG186" s="78" t="n"/>
      <c r="AH186" s="78" t="n"/>
      <c r="AI186" s="78" t="n"/>
      <c r="AJ186" s="78" t="n"/>
      <c r="AK186" s="78" t="n"/>
      <c r="AL186" s="78" t="n"/>
      <c r="AM186" s="78" t="n"/>
    </row>
    <row customHeight="1" ht="15.75" r="187" s="213">
      <c r="A187" s="61" t="n">
        <v>920</v>
      </c>
      <c r="B187" s="61" t="n">
        <v>2010103165</v>
      </c>
      <c r="C187" s="61" t="inlineStr">
        <is>
          <t>CHRISTINA HIGH</t>
        </is>
      </c>
      <c r="D187" s="61" t="inlineStr">
        <is>
          <t>VAN MID BLUE</t>
        </is>
      </c>
      <c r="E187" s="61" t="inlineStr">
        <is>
          <t>TBC</t>
        </is>
      </c>
      <c r="F187" s="61" t="n"/>
      <c r="G187" s="63" t="n"/>
      <c r="H187" s="61" t="n"/>
      <c r="I187" s="61" t="inlineStr">
        <is>
          <t>JEANS</t>
        </is>
      </c>
      <c r="J187" s="64" t="inlineStr">
        <is>
          <t>WOMEN</t>
        </is>
      </c>
      <c r="K187" s="65" t="inlineStr">
        <is>
          <t>HIGH RISE SUPER SKINNY</t>
        </is>
      </c>
      <c r="L187" s="65" t="inlineStr">
        <is>
          <t>24-32</t>
        </is>
      </c>
      <c r="M187" s="65" t="inlineStr">
        <is>
          <t>30-32-34</t>
        </is>
      </c>
      <c r="N187" s="65" t="inlineStr">
        <is>
          <t>-</t>
        </is>
      </c>
      <c r="O187" s="66" t="inlineStr">
        <is>
          <t>TUNISIA</t>
        </is>
      </c>
      <c r="P187" s="67" t="inlineStr">
        <is>
          <t>ARTLAB</t>
        </is>
      </c>
      <c r="Q187" s="67" t="inlineStr">
        <is>
          <t>ARTLAB</t>
        </is>
      </c>
      <c r="R187" s="67" t="inlineStr">
        <is>
          <t>INTERWASHING</t>
        </is>
      </c>
      <c r="S187" s="67" t="inlineStr">
        <is>
          <t>TN</t>
        </is>
      </c>
      <c r="T187" s="65" t="inlineStr">
        <is>
          <t>CALIK</t>
        </is>
      </c>
      <c r="U187" s="65" t="inlineStr">
        <is>
          <t>70601D Vanessa TP blue organic + recycled</t>
        </is>
      </c>
      <c r="V187" s="65" t="n"/>
      <c r="W187" s="194" t="inlineStr">
        <is>
          <t>95% Sustainable fabric</t>
        </is>
      </c>
      <c r="X187" s="65" t="inlineStr">
        <is>
          <t>80% Organic cotton, 15% recycled cotton, 4% polyester, 1% elastane</t>
        </is>
      </c>
      <c r="Y187" s="65" t="inlineStr">
        <is>
          <t>13,5 oz</t>
        </is>
      </c>
      <c r="Z187" s="71" t="n"/>
      <c r="AA187" s="71" t="n"/>
      <c r="AB187" s="232" t="inlineStr">
        <is>
          <t>27X34</t>
        </is>
      </c>
      <c r="AC187" s="238" t="inlineStr">
        <is>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is>
      </c>
      <c r="AD187" s="233" t="inlineStr">
        <is>
          <t xml:space="preserve">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 </t>
        </is>
      </c>
      <c r="AE187" s="77" t="inlineStr">
        <is>
          <t>TBC</t>
        </is>
      </c>
      <c r="AF187" s="77" t="inlineStr">
        <is>
          <t>TBC</t>
        </is>
      </c>
      <c r="AG187" s="78" t="n"/>
      <c r="AH187" s="78" t="n"/>
      <c r="AI187" s="78" t="n"/>
      <c r="AJ187" s="78" t="n"/>
      <c r="AK187" s="78" t="n"/>
      <c r="AL187" s="78" t="n"/>
      <c r="AM187" s="78" t="n"/>
    </row>
    <row customHeight="1" ht="15.75" r="188" s="213">
      <c r="A188" s="61" t="n">
        <v>925</v>
      </c>
      <c r="B188" s="61" t="n">
        <v>2010103027</v>
      </c>
      <c r="C188" s="61" t="inlineStr">
        <is>
          <t>CHRISTINA HIGH</t>
        </is>
      </c>
      <c r="D188" s="61" t="inlineStr">
        <is>
          <t>TWO WAY BLUE</t>
        </is>
      </c>
      <c r="E188" s="61" t="inlineStr">
        <is>
          <t>TBC</t>
        </is>
      </c>
      <c r="F188" s="61" t="n"/>
      <c r="G188" s="63" t="n"/>
      <c r="H188" s="61" t="n"/>
      <c r="I188" s="61" t="inlineStr">
        <is>
          <t>JEANS</t>
        </is>
      </c>
      <c r="J188" s="64" t="inlineStr">
        <is>
          <t>WOMEN</t>
        </is>
      </c>
      <c r="K188" s="65" t="inlineStr">
        <is>
          <t>HIGH RISE SUPER SKINNY</t>
        </is>
      </c>
      <c r="L188" s="65" t="inlineStr">
        <is>
          <t>24-32</t>
        </is>
      </c>
      <c r="M188" s="65" t="inlineStr">
        <is>
          <t>30-32-34</t>
        </is>
      </c>
      <c r="N188" s="65" t="inlineStr">
        <is>
          <t>C/O</t>
        </is>
      </c>
      <c r="O188" s="66" t="inlineStr">
        <is>
          <t>TUNISIA</t>
        </is>
      </c>
      <c r="P188" s="67" t="inlineStr">
        <is>
          <t>ARTLAB</t>
        </is>
      </c>
      <c r="Q188" s="67" t="inlineStr">
        <is>
          <t>ARTLAB</t>
        </is>
      </c>
      <c r="R188" s="67" t="inlineStr">
        <is>
          <t>INTERWASHING</t>
        </is>
      </c>
      <c r="S188" s="67" t="inlineStr">
        <is>
          <t>TN</t>
        </is>
      </c>
      <c r="T188" s="65" t="inlineStr">
        <is>
          <t>CALIK</t>
        </is>
      </c>
      <c r="U188" s="65" t="inlineStr">
        <is>
          <t>D7487O1163 N-mica deep blue bi-str</t>
        </is>
      </c>
      <c r="V188" s="65" t="n"/>
      <c r="W188" s="194" t="inlineStr">
        <is>
          <t>80% Sustainable fabric</t>
        </is>
      </c>
      <c r="X188" s="65" t="inlineStr">
        <is>
          <t>80% Organic cotton, 13% elastomultiester, 7% elastane</t>
        </is>
      </c>
      <c r="Y188" s="65" t="inlineStr">
        <is>
          <t>13 oz</t>
        </is>
      </c>
      <c r="Z188" s="71" t="n"/>
      <c r="AA188" s="71" t="n"/>
      <c r="AB188" s="232" t="inlineStr">
        <is>
          <t>27X34</t>
        </is>
      </c>
      <c r="AC188" s="238" t="inlineStr">
        <is>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is>
      </c>
      <c r="AD188" s="23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E188" s="77" t="inlineStr">
        <is>
          <t>TBC</t>
        </is>
      </c>
      <c r="AF188" s="77" t="inlineStr">
        <is>
          <t>TBC</t>
        </is>
      </c>
      <c r="AG188" s="78" t="n"/>
      <c r="AH188" s="78" t="n"/>
      <c r="AI188" s="78" t="n"/>
      <c r="AJ188" s="78" t="n"/>
      <c r="AK188" s="78" t="n"/>
      <c r="AL188" s="78" t="n"/>
      <c r="AM188" s="78" t="n"/>
    </row>
    <row customHeight="1" ht="15.75" r="189" s="213">
      <c r="A189" s="61" t="n">
        <v>926</v>
      </c>
      <c r="B189" s="61" t="n">
        <v>2010103166</v>
      </c>
      <c r="C189" s="61" t="inlineStr">
        <is>
          <t>CHRISTINA HIGH</t>
        </is>
      </c>
      <c r="D189" s="61" t="inlineStr">
        <is>
          <t>DARK OD BLACK</t>
        </is>
      </c>
      <c r="E189" s="61" t="inlineStr">
        <is>
          <t>TBC</t>
        </is>
      </c>
      <c r="F189" s="61" t="n"/>
      <c r="G189" s="63" t="n"/>
      <c r="H189" s="61" t="n"/>
      <c r="I189" s="61" t="inlineStr">
        <is>
          <t>JEANS</t>
        </is>
      </c>
      <c r="J189" s="64" t="inlineStr">
        <is>
          <t>WOMEN</t>
        </is>
      </c>
      <c r="K189" s="65" t="inlineStr">
        <is>
          <t>HIGH RISE SUPER SKINNY</t>
        </is>
      </c>
      <c r="L189" s="65" t="inlineStr">
        <is>
          <t>24-32</t>
        </is>
      </c>
      <c r="M189" s="65" t="inlineStr">
        <is>
          <t>30-32-34</t>
        </is>
      </c>
      <c r="N189" s="65" t="inlineStr">
        <is>
          <t>-</t>
        </is>
      </c>
      <c r="O189" s="66" t="inlineStr">
        <is>
          <t>TUNISIA</t>
        </is>
      </c>
      <c r="P189" s="67" t="inlineStr">
        <is>
          <t>ARTLAB</t>
        </is>
      </c>
      <c r="Q189" s="67" t="inlineStr">
        <is>
          <t>ARTLAB</t>
        </is>
      </c>
      <c r="R189" s="67" t="inlineStr">
        <is>
          <t>INTERWASHING</t>
        </is>
      </c>
      <c r="S189" s="67" t="inlineStr">
        <is>
          <t>TN</t>
        </is>
      </c>
      <c r="T189" s="65" t="inlineStr">
        <is>
          <t>CALIK</t>
        </is>
      </c>
      <c r="U189" s="65" t="inlineStr">
        <is>
          <t>???? Soho TP nesta blue OD black organic + recycled</t>
        </is>
      </c>
      <c r="V189" s="65" t="inlineStr">
        <is>
          <t>71060D Soho TP nesta blue OD black organic</t>
        </is>
      </c>
      <c r="W189" s="65" t="inlineStr">
        <is>
          <t>93% Sustainable fabric</t>
        </is>
      </c>
      <c r="X189" s="193" t="inlineStr">
        <is>
          <t>78% Organic cotton, 15% recycled cotton, 5% polyester, 2% elastane</t>
        </is>
      </c>
      <c r="Y189" s="65" t="inlineStr">
        <is>
          <t>12.5 oz</t>
        </is>
      </c>
      <c r="Z189" s="71" t="n"/>
      <c r="AA189" s="71" t="n"/>
      <c r="AB189" s="232" t="inlineStr">
        <is>
          <t>27X34</t>
        </is>
      </c>
      <c r="AC189" s="238" t="inlineStr">
        <is>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is>
      </c>
      <c r="AD189" s="23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E189" s="77" t="inlineStr">
        <is>
          <t>TBC</t>
        </is>
      </c>
      <c r="AF189" s="77" t="inlineStr">
        <is>
          <t>TBC</t>
        </is>
      </c>
      <c r="AG189" s="78" t="n"/>
      <c r="AH189" s="78" t="n"/>
      <c r="AI189" s="78" t="n"/>
      <c r="AJ189" s="78" t="n"/>
      <c r="AK189" s="78" t="n"/>
      <c r="AL189" s="78" t="n"/>
      <c r="AM189" s="78" t="n"/>
    </row>
    <row customHeight="1" ht="15.75" r="190" s="213">
      <c r="A190" s="61" t="n">
        <v>927</v>
      </c>
      <c r="B190" s="61" t="n">
        <v>2010103167</v>
      </c>
      <c r="C190" s="61" t="inlineStr">
        <is>
          <t>CHRISTINA HIGH</t>
        </is>
      </c>
      <c r="D190" s="61" t="inlineStr">
        <is>
          <t>TWO WAY RINSE</t>
        </is>
      </c>
      <c r="E190" s="61" t="inlineStr">
        <is>
          <t>TBC</t>
        </is>
      </c>
      <c r="F190" s="61" t="n"/>
      <c r="G190" s="63" t="n"/>
      <c r="H190" s="61" t="n"/>
      <c r="I190" s="61" t="inlineStr">
        <is>
          <t>JEANS</t>
        </is>
      </c>
      <c r="J190" s="64" t="inlineStr">
        <is>
          <t>WOMEN</t>
        </is>
      </c>
      <c r="K190" s="65" t="inlineStr">
        <is>
          <t>HIGH RISE SUPER SKINNY</t>
        </is>
      </c>
      <c r="L190" s="65" t="inlineStr">
        <is>
          <t>24-32</t>
        </is>
      </c>
      <c r="M190" s="65" t="inlineStr">
        <is>
          <t>30-32-34</t>
        </is>
      </c>
      <c r="N190" s="65" t="inlineStr">
        <is>
          <t>-</t>
        </is>
      </c>
      <c r="O190" s="66" t="inlineStr">
        <is>
          <t>TUNISIA</t>
        </is>
      </c>
      <c r="P190" s="67" t="inlineStr">
        <is>
          <t>ARTLAB</t>
        </is>
      </c>
      <c r="Q190" s="67" t="inlineStr">
        <is>
          <t>ARTLAB</t>
        </is>
      </c>
      <c r="R190" s="67" t="inlineStr">
        <is>
          <t>INTERWASHING</t>
        </is>
      </c>
      <c r="S190" s="67" t="inlineStr">
        <is>
          <t>TN</t>
        </is>
      </c>
      <c r="T190" s="65" t="inlineStr">
        <is>
          <t>CALIK</t>
        </is>
      </c>
      <c r="U190" s="65" t="inlineStr">
        <is>
          <t>D7487O1163 N-mica deep blue bi-str</t>
        </is>
      </c>
      <c r="V190" s="65" t="n"/>
      <c r="W190" s="194" t="inlineStr">
        <is>
          <t>80% Sustainable fabric</t>
        </is>
      </c>
      <c r="X190" s="65" t="inlineStr">
        <is>
          <t>80% Organic cotton, 13% elastomultiester, 7% elastane</t>
        </is>
      </c>
      <c r="Y190" s="65" t="inlineStr">
        <is>
          <t>13 oz</t>
        </is>
      </c>
      <c r="Z190" s="71" t="n"/>
      <c r="AA190" s="71" t="n"/>
      <c r="AB190" s="232" t="inlineStr">
        <is>
          <t>27X34</t>
        </is>
      </c>
      <c r="AC190" s="238" t="inlineStr">
        <is>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is>
      </c>
      <c r="AD190" s="23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E190" s="77" t="inlineStr">
        <is>
          <t>Rinse</t>
        </is>
      </c>
      <c r="AF190" s="77" t="inlineStr">
        <is>
          <t>TBC</t>
        </is>
      </c>
      <c r="AG190" s="78" t="n"/>
      <c r="AH190" s="78" t="n"/>
      <c r="AI190" s="78" t="n"/>
      <c r="AJ190" s="78" t="n"/>
      <c r="AK190" s="78" t="n"/>
      <c r="AL190" s="78" t="n"/>
      <c r="AM190" s="78" t="n"/>
    </row>
    <row customHeight="1" ht="15.75" r="191" s="213">
      <c r="A191" s="61" t="n">
        <v>930</v>
      </c>
      <c r="B191" s="61" t="n">
        <v>2010102526</v>
      </c>
      <c r="C191" s="61" t="inlineStr">
        <is>
          <t>DIDO</t>
        </is>
      </c>
      <c r="D191" s="61" t="inlineStr">
        <is>
          <t>ELECTRIC LIGHT</t>
        </is>
      </c>
      <c r="E191" s="61" t="inlineStr">
        <is>
          <t>TBC</t>
        </is>
      </c>
      <c r="F191" s="61" t="n"/>
      <c r="G191" s="63" t="n"/>
      <c r="H191" s="61" t="n"/>
      <c r="I191" s="61" t="inlineStr">
        <is>
          <t>JEANS</t>
        </is>
      </c>
      <c r="J191" s="64" t="inlineStr">
        <is>
          <t>WOMEN</t>
        </is>
      </c>
      <c r="K191" s="65" t="inlineStr">
        <is>
          <t>LOW RISE STRAIGHT</t>
        </is>
      </c>
      <c r="L191" s="65" t="inlineStr">
        <is>
          <t>24-32</t>
        </is>
      </c>
      <c r="M191" s="65" t="inlineStr">
        <is>
          <t>30-32-34</t>
        </is>
      </c>
      <c r="N191" s="65" t="inlineStr">
        <is>
          <t>C/O</t>
        </is>
      </c>
      <c r="O191" s="66" t="inlineStr">
        <is>
          <t>TUNISIA</t>
        </is>
      </c>
      <c r="P191" s="67" t="inlineStr">
        <is>
          <t>ARTLAB</t>
        </is>
      </c>
      <c r="Q191" s="67" t="inlineStr">
        <is>
          <t>ARTLAB</t>
        </is>
      </c>
      <c r="R191" s="67" t="inlineStr">
        <is>
          <t>INTERWASHING</t>
        </is>
      </c>
      <c r="S191" s="67" t="inlineStr">
        <is>
          <t>TN</t>
        </is>
      </c>
      <c r="T191" s="65" t="inlineStr">
        <is>
          <t>CALIK</t>
        </is>
      </c>
      <c r="U191" s="65" t="inlineStr">
        <is>
          <t>D7253O019 Rosemary stretch</t>
        </is>
      </c>
      <c r="V191" s="65" t="n"/>
      <c r="W191" s="65" t="inlineStr">
        <is>
          <t>96% Sustainable fabric</t>
        </is>
      </c>
      <c r="X191" s="65" t="inlineStr">
        <is>
          <t>96,55% Organic cotton, 2,93% polyester, 0,52% elastane</t>
        </is>
      </c>
      <c r="Y191" s="65" t="inlineStr">
        <is>
          <t>11 oz</t>
        </is>
      </c>
      <c r="Z191" s="71" t="n"/>
      <c r="AA191" s="71" t="n"/>
      <c r="AB191" s="72" t="inlineStr">
        <is>
          <t>27X34</t>
        </is>
      </c>
      <c r="AC191" s="236" t="inlineStr">
        <is>
          <t>De Dido is al sinds het begin met ons. Het heeft een straigt fit, waarbij hij slim of de taille zit en vanaf de knie recht naar beneden lopot. De jeans heeft een lage taille en wat rechter bovenstuk. De Dido bevat al onze klassieke details, zo is het een five-pocket model en bevat het de kenmerkende vissengraat bar tack en de golven op de kontzakken.</t>
        </is>
      </c>
      <c r="AD191" s="76" t="inlineStr">
        <is>
          <t>A low rise straight, Dido has been with us from the beginning. The fit is straight - slim on the thigh and straight from the knee down. sits It has a low rise and a sqaure top block.</t>
        </is>
      </c>
      <c r="AE191" s="77" t="inlineStr">
        <is>
          <t>TBC</t>
        </is>
      </c>
      <c r="AF191" s="77" t="inlineStr">
        <is>
          <t>TBC</t>
        </is>
      </c>
      <c r="AG191" s="78" t="n"/>
      <c r="AH191" s="78" t="n"/>
      <c r="AI191" s="78" t="n"/>
      <c r="AJ191" s="78" t="n"/>
      <c r="AK191" s="78" t="n"/>
      <c r="AL191" s="78" t="n"/>
      <c r="AM191" s="78" t="n"/>
    </row>
    <row customHeight="1" ht="15.75" r="192" s="213">
      <c r="A192" s="61" t="n">
        <v>935</v>
      </c>
      <c r="B192" s="61" t="n">
        <v>2010103168</v>
      </c>
      <c r="C192" s="61" t="inlineStr">
        <is>
          <t>DIDO</t>
        </is>
      </c>
      <c r="D192" s="61" t="inlineStr">
        <is>
          <t>VEGGIE WARP STONE</t>
        </is>
      </c>
      <c r="E192" s="61" t="inlineStr">
        <is>
          <t>TBC</t>
        </is>
      </c>
      <c r="F192" s="61" t="n"/>
      <c r="G192" s="63" t="n"/>
      <c r="H192" s="61" t="n"/>
      <c r="I192" s="61" t="inlineStr">
        <is>
          <t>JEANS</t>
        </is>
      </c>
      <c r="J192" s="64" t="inlineStr">
        <is>
          <t>WOMEN</t>
        </is>
      </c>
      <c r="K192" s="65" t="inlineStr">
        <is>
          <t>LOW RISE STRAIGHT</t>
        </is>
      </c>
      <c r="L192" s="65" t="inlineStr">
        <is>
          <t>24-32</t>
        </is>
      </c>
      <c r="M192" s="65" t="inlineStr">
        <is>
          <t>30-32-34</t>
        </is>
      </c>
      <c r="N192" s="65" t="inlineStr">
        <is>
          <t>-</t>
        </is>
      </c>
      <c r="O192" s="66" t="inlineStr">
        <is>
          <t>TUNISIA</t>
        </is>
      </c>
      <c r="P192" s="67" t="inlineStr">
        <is>
          <t>ARTLAB</t>
        </is>
      </c>
      <c r="Q192" s="67" t="inlineStr">
        <is>
          <t>ARTLAB</t>
        </is>
      </c>
      <c r="R192" s="67" t="inlineStr">
        <is>
          <t>INTERWASHING</t>
        </is>
      </c>
      <c r="S192" s="67" t="inlineStr">
        <is>
          <t>TN</t>
        </is>
      </c>
      <c r="T192" s="65" t="inlineStr">
        <is>
          <t>ORTA</t>
        </is>
      </c>
      <c r="U192" s="65" t="inlineStr">
        <is>
          <t>9573A-37 Veggie Warp Stretch</t>
        </is>
      </c>
      <c r="V192" s="61" t="n">
        <v>8354</v>
      </c>
      <c r="W192" s="194" t="inlineStr">
        <is>
          <t>94% Sustainable fabric</t>
        </is>
      </c>
      <c r="X192" s="65" t="inlineStr">
        <is>
          <t>94% Organic cotton, 5% elastomultiester, 1% elastane</t>
        </is>
      </c>
      <c r="Y192" s="65" t="inlineStr">
        <is>
          <t>10 oz</t>
        </is>
      </c>
      <c r="Z192" s="71" t="n"/>
      <c r="AA192" s="71" t="n"/>
      <c r="AB192" s="72" t="inlineStr">
        <is>
          <t>27X34</t>
        </is>
      </c>
      <c r="AC192" s="236" t="inlineStr">
        <is>
          <t>De Dido is al sinds het begin met ons. Het heeft een straigt fit, waarbij hij slim of de taille zit en vanaf de knie recht naar beneden lopot. De jeans heeft een lage taille en wat rechter bovenstuk. De Dido bevat al onze klassieke details, zo is het een five-pocket model en bevat het de kenmerkende vissengraat bar tack en de golven op de kontzakken.</t>
        </is>
      </c>
      <c r="AD192" s="76"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E192" s="77" t="inlineStr">
        <is>
          <t>TBC</t>
        </is>
      </c>
      <c r="AF192" s="77" t="inlineStr">
        <is>
          <t>TBC</t>
        </is>
      </c>
      <c r="AG192" s="78" t="n"/>
      <c r="AH192" s="78" t="n"/>
      <c r="AI192" s="78" t="n"/>
      <c r="AJ192" s="78" t="n"/>
      <c r="AK192" s="78" t="n"/>
      <c r="AL192" s="78" t="n"/>
      <c r="AM192" s="78" t="n"/>
    </row>
    <row customHeight="1" ht="15.75" r="193" s="213">
      <c r="A193" s="61" t="n">
        <v>940</v>
      </c>
      <c r="B193" s="61" t="n">
        <v>2010103169</v>
      </c>
      <c r="C193" s="61" t="inlineStr">
        <is>
          <t>DIDO</t>
        </is>
      </c>
      <c r="D193" s="61" t="inlineStr">
        <is>
          <t>LIGHT GREY USED</t>
        </is>
      </c>
      <c r="E193" s="61" t="inlineStr">
        <is>
          <t>TBC</t>
        </is>
      </c>
      <c r="F193" s="61" t="n"/>
      <c r="G193" s="63" t="n"/>
      <c r="H193" s="61" t="n"/>
      <c r="I193" s="61" t="inlineStr">
        <is>
          <t>JEANS</t>
        </is>
      </c>
      <c r="J193" s="64" t="inlineStr">
        <is>
          <t>WOMEN</t>
        </is>
      </c>
      <c r="K193" s="65" t="inlineStr">
        <is>
          <t>LOW RISE STRAIGHT</t>
        </is>
      </c>
      <c r="L193" s="65" t="inlineStr">
        <is>
          <t>24-32</t>
        </is>
      </c>
      <c r="M193" s="65" t="inlineStr">
        <is>
          <t>30-32-34</t>
        </is>
      </c>
      <c r="N193" s="65" t="inlineStr">
        <is>
          <t>-</t>
        </is>
      </c>
      <c r="O193" s="66" t="inlineStr">
        <is>
          <t>TUNISIA</t>
        </is>
      </c>
      <c r="P193" s="67" t="inlineStr">
        <is>
          <t>ARTLAB</t>
        </is>
      </c>
      <c r="Q193" s="67" t="inlineStr">
        <is>
          <t>ARTLAB</t>
        </is>
      </c>
      <c r="R193" s="67" t="inlineStr">
        <is>
          <t>INTERWASHING</t>
        </is>
      </c>
      <c r="S193" s="67" t="inlineStr">
        <is>
          <t>TN</t>
        </is>
      </c>
      <c r="T193" s="65" t="inlineStr">
        <is>
          <t>CANDIANI</t>
        </is>
      </c>
      <c r="U193" s="65" t="inlineStr">
        <is>
          <t>RR5533 Inox sling organic</t>
        </is>
      </c>
      <c r="V193" s="65" t="inlineStr">
        <is>
          <t>RR5533 Inox sling</t>
        </is>
      </c>
      <c r="W193" s="65" t="inlineStr">
        <is>
          <t>92% Sustainable fabric</t>
        </is>
      </c>
      <c r="X193" s="65" t="inlineStr">
        <is>
          <t>92% Organic cotton, 6% elastomultiester, 2% elastane</t>
        </is>
      </c>
      <c r="Y193" s="65" t="inlineStr">
        <is>
          <t>12 oz</t>
        </is>
      </c>
      <c r="Z193" s="71" t="n"/>
      <c r="AA193" s="71" t="n"/>
      <c r="AB193" s="72" t="inlineStr">
        <is>
          <t>27X34</t>
        </is>
      </c>
      <c r="AC193" s="236" t="inlineStr">
        <is>
          <t>De Dido is al sinds het begin met ons. Het heeft een straigt fit, waarbij hij slim of de taille zit en vanaf de knie recht naar beneden lopot. De jeans heeft een lage taille en wat rechter bovenstuk. De Dido bevat al onze klassieke details, zo is het een five-pocket model en bevat het de kenmerkende vissengraat bar tack en de golven op de kontzakken.</t>
        </is>
      </c>
      <c r="AD193" s="76"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E193" s="77" t="inlineStr">
        <is>
          <t>TBC</t>
        </is>
      </c>
      <c r="AF193" s="77" t="inlineStr">
        <is>
          <t>TBC</t>
        </is>
      </c>
      <c r="AG193" s="78" t="n"/>
      <c r="AH193" s="78" t="n"/>
      <c r="AI193" s="78" t="n"/>
      <c r="AJ193" s="78" t="n"/>
      <c r="AK193" s="78" t="n"/>
      <c r="AL193" s="78" t="n"/>
      <c r="AM193" s="78" t="n"/>
    </row>
    <row customHeight="1" ht="15.75" r="194" s="213">
      <c r="A194" s="61" t="n">
        <v>945</v>
      </c>
      <c r="B194" s="61" t="n">
        <v>2010103174</v>
      </c>
      <c r="C194" s="61" t="inlineStr">
        <is>
          <t>KIMBERLEY</t>
        </is>
      </c>
      <c r="D194" s="61" t="inlineStr">
        <is>
          <t>SUPER LIGHT MARBLE</t>
        </is>
      </c>
      <c r="E194" s="61" t="inlineStr">
        <is>
          <t>TBC</t>
        </is>
      </c>
      <c r="F194" s="61" t="n"/>
      <c r="G194" s="63" t="n"/>
      <c r="H194" s="61" t="n"/>
      <c r="I194" s="61" t="inlineStr">
        <is>
          <t>JEANS</t>
        </is>
      </c>
      <c r="J194" s="64" t="inlineStr">
        <is>
          <t>WOMEN</t>
        </is>
      </c>
      <c r="K194" s="65" t="inlineStr">
        <is>
          <t>HIGH RISE SLIM</t>
        </is>
      </c>
      <c r="L194" s="65" t="inlineStr">
        <is>
          <t>24-32</t>
        </is>
      </c>
      <c r="M194" s="65" t="inlineStr">
        <is>
          <t>30-32-34</t>
        </is>
      </c>
      <c r="N194" s="65" t="inlineStr">
        <is>
          <t>-</t>
        </is>
      </c>
      <c r="O194" s="66" t="inlineStr">
        <is>
          <t>TUNISIA</t>
        </is>
      </c>
      <c r="P194" s="67" t="inlineStr">
        <is>
          <t>ARTLAB</t>
        </is>
      </c>
      <c r="Q194" s="67" t="inlineStr">
        <is>
          <t>ARTLAB</t>
        </is>
      </c>
      <c r="R194" s="67" t="inlineStr">
        <is>
          <t>INTERWASHING</t>
        </is>
      </c>
      <c r="S194" s="67" t="inlineStr">
        <is>
          <t>TN</t>
        </is>
      </c>
      <c r="T194" s="65" t="inlineStr">
        <is>
          <t>ORTA</t>
        </is>
      </c>
      <c r="U194" s="65" t="n"/>
      <c r="V194" s="65" t="inlineStr">
        <is>
          <t>8853A-43</t>
        </is>
      </c>
      <c r="W194" s="65" t="inlineStr">
        <is>
          <t>100% Sustainable fabric</t>
        </is>
      </c>
      <c r="X194" s="65" t="inlineStr">
        <is>
          <t>100% Organic cotton</t>
        </is>
      </c>
      <c r="Y194" s="65" t="inlineStr">
        <is>
          <t>12 oz</t>
        </is>
      </c>
      <c r="Z194" s="71" t="n"/>
      <c r="AA194" s="71" t="n"/>
      <c r="AB194" s="72" t="inlineStr">
        <is>
          <t>27X34</t>
        </is>
      </c>
      <c r="AC194" s="239" t="inlineStr">
        <is>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is>
      </c>
      <c r="AD194" s="76"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E194" s="77" t="inlineStr">
        <is>
          <t>TBC</t>
        </is>
      </c>
      <c r="AF194" s="77" t="inlineStr">
        <is>
          <t>TBC</t>
        </is>
      </c>
      <c r="AG194" s="78" t="n"/>
      <c r="AH194" s="78" t="n"/>
      <c r="AI194" s="78" t="n"/>
      <c r="AJ194" s="78" t="n"/>
      <c r="AK194" s="78" t="n"/>
      <c r="AL194" s="78" t="n"/>
      <c r="AM194" s="78" t="n"/>
    </row>
    <row customHeight="1" ht="15.75" r="195" s="213">
      <c r="A195" s="61" t="n">
        <v>950</v>
      </c>
      <c r="B195" s="61" t="n">
        <v>2010103175</v>
      </c>
      <c r="C195" s="61" t="inlineStr">
        <is>
          <t>KIMBERLEY</t>
        </is>
      </c>
      <c r="D195" s="61" t="inlineStr">
        <is>
          <t>VINTAGE LIGHT DUST</t>
        </is>
      </c>
      <c r="E195" s="61" t="inlineStr">
        <is>
          <t>TBC</t>
        </is>
      </c>
      <c r="F195" s="61" t="n"/>
      <c r="G195" s="63" t="n"/>
      <c r="H195" s="61" t="n"/>
      <c r="I195" s="61" t="inlineStr">
        <is>
          <t>JEANS</t>
        </is>
      </c>
      <c r="J195" s="64" t="inlineStr">
        <is>
          <t>WOMEN</t>
        </is>
      </c>
      <c r="K195" s="65" t="inlineStr">
        <is>
          <t>HIGH RISE SLIM</t>
        </is>
      </c>
      <c r="L195" s="65" t="inlineStr">
        <is>
          <t>24-32</t>
        </is>
      </c>
      <c r="M195" s="65" t="inlineStr">
        <is>
          <t>30-32-34</t>
        </is>
      </c>
      <c r="N195" s="65" t="inlineStr">
        <is>
          <t>-</t>
        </is>
      </c>
      <c r="O195" s="66" t="inlineStr">
        <is>
          <t>TUNISIA</t>
        </is>
      </c>
      <c r="P195" s="67" t="inlineStr">
        <is>
          <t>ARTLAB</t>
        </is>
      </c>
      <c r="Q195" s="67" t="inlineStr">
        <is>
          <t>ARTLAB</t>
        </is>
      </c>
      <c r="R195" s="67" t="inlineStr">
        <is>
          <t>INTERWASHING</t>
        </is>
      </c>
      <c r="S195" s="67" t="inlineStr">
        <is>
          <t>TN</t>
        </is>
      </c>
      <c r="T195" s="65" t="inlineStr">
        <is>
          <t>ORTA</t>
        </is>
      </c>
      <c r="U195" s="65" t="n"/>
      <c r="V195" s="65" t="inlineStr">
        <is>
          <t>8853A-43</t>
        </is>
      </c>
      <c r="W195" s="65" t="inlineStr">
        <is>
          <t>100% Sustainable fabric</t>
        </is>
      </c>
      <c r="X195" s="65" t="inlineStr">
        <is>
          <t>100% Organic cotton</t>
        </is>
      </c>
      <c r="Y195" s="65" t="inlineStr">
        <is>
          <t>12 oz</t>
        </is>
      </c>
      <c r="Z195" s="71" t="n"/>
      <c r="AA195" s="71" t="n"/>
      <c r="AB195" s="72" t="inlineStr">
        <is>
          <t>27X34</t>
        </is>
      </c>
      <c r="AC195" s="239" t="inlineStr">
        <is>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is>
      </c>
      <c r="AD195" s="76"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E195" s="77" t="inlineStr">
        <is>
          <t>TBC</t>
        </is>
      </c>
      <c r="AF195" s="77" t="inlineStr">
        <is>
          <t>TBC</t>
        </is>
      </c>
      <c r="AG195" s="78" t="n"/>
      <c r="AH195" s="78" t="n"/>
      <c r="AI195" s="78" t="n"/>
      <c r="AJ195" s="78" t="n"/>
      <c r="AK195" s="78" t="n"/>
      <c r="AL195" s="78" t="n"/>
      <c r="AM195" s="78" t="n"/>
    </row>
    <row customHeight="1" ht="15.75" r="196" s="213">
      <c r="A196" s="61" t="n">
        <v>955</v>
      </c>
      <c r="B196" s="61" t="n">
        <v>2010103176</v>
      </c>
      <c r="C196" s="61" t="inlineStr">
        <is>
          <t>KIMBERLEY</t>
        </is>
      </c>
      <c r="D196" s="61" t="inlineStr">
        <is>
          <t>VINTAGE DUST</t>
        </is>
      </c>
      <c r="E196" s="61" t="inlineStr">
        <is>
          <t>TBC</t>
        </is>
      </c>
      <c r="F196" s="61" t="n"/>
      <c r="G196" s="63" t="n"/>
      <c r="H196" s="61" t="n"/>
      <c r="I196" s="61" t="inlineStr">
        <is>
          <t>JEANS</t>
        </is>
      </c>
      <c r="J196" s="64" t="inlineStr">
        <is>
          <t>WOMEN</t>
        </is>
      </c>
      <c r="K196" s="65" t="inlineStr">
        <is>
          <t>HIGH RISE SLIM</t>
        </is>
      </c>
      <c r="L196" s="65" t="inlineStr">
        <is>
          <t>24-32</t>
        </is>
      </c>
      <c r="M196" s="65" t="inlineStr">
        <is>
          <t>30-32-34</t>
        </is>
      </c>
      <c r="N196" s="65" t="inlineStr">
        <is>
          <t>-</t>
        </is>
      </c>
      <c r="O196" s="66" t="inlineStr">
        <is>
          <t>TUNISIA</t>
        </is>
      </c>
      <c r="P196" s="67" t="inlineStr">
        <is>
          <t>ARTLAB</t>
        </is>
      </c>
      <c r="Q196" s="67" t="inlineStr">
        <is>
          <t>ARTLAB</t>
        </is>
      </c>
      <c r="R196" s="67" t="inlineStr">
        <is>
          <t>INTERWASHING</t>
        </is>
      </c>
      <c r="S196" s="67" t="inlineStr">
        <is>
          <t>TN</t>
        </is>
      </c>
      <c r="T196" s="65" t="inlineStr">
        <is>
          <t>ORTA</t>
        </is>
      </c>
      <c r="U196" s="65" t="n"/>
      <c r="V196" s="65" t="inlineStr">
        <is>
          <t>8853A-43</t>
        </is>
      </c>
      <c r="W196" s="65" t="inlineStr">
        <is>
          <t>100% Sustainable fabric</t>
        </is>
      </c>
      <c r="X196" s="65" t="inlineStr">
        <is>
          <t>100% Organic cotton</t>
        </is>
      </c>
      <c r="Y196" s="65" t="inlineStr">
        <is>
          <t>12 oz</t>
        </is>
      </c>
      <c r="Z196" s="71" t="n"/>
      <c r="AA196" s="71" t="n"/>
      <c r="AB196" s="72" t="inlineStr">
        <is>
          <t>27X34</t>
        </is>
      </c>
      <c r="AC196" s="239" t="inlineStr">
        <is>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is>
      </c>
      <c r="AD196" s="76"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E196" s="77" t="inlineStr">
        <is>
          <t>TBC</t>
        </is>
      </c>
      <c r="AF196" s="77" t="inlineStr">
        <is>
          <t>TBC</t>
        </is>
      </c>
      <c r="AG196" s="78" t="n"/>
      <c r="AH196" s="78" t="n"/>
      <c r="AI196" s="78" t="n"/>
      <c r="AJ196" s="78" t="n"/>
      <c r="AK196" s="78" t="n"/>
      <c r="AL196" s="78" t="n"/>
      <c r="AM196" s="78" t="n"/>
    </row>
    <row customHeight="1" ht="15.75" r="197" s="213">
      <c r="A197" s="61" t="n">
        <v>960</v>
      </c>
      <c r="B197" s="61" t="n">
        <v>2010103145</v>
      </c>
      <c r="C197" s="61" t="inlineStr">
        <is>
          <t>KIMBERLEY</t>
        </is>
      </c>
      <c r="D197" s="61" t="inlineStr">
        <is>
          <t>MAICON GREY</t>
        </is>
      </c>
      <c r="E197" s="61" t="inlineStr">
        <is>
          <t>TBC</t>
        </is>
      </c>
      <c r="F197" s="61" t="n"/>
      <c r="G197" s="63" t="n"/>
      <c r="H197" s="61" t="n"/>
      <c r="I197" s="61" t="inlineStr">
        <is>
          <t>JEANS</t>
        </is>
      </c>
      <c r="J197" s="64" t="inlineStr">
        <is>
          <t>WOMEN</t>
        </is>
      </c>
      <c r="K197" s="65" t="inlineStr">
        <is>
          <t>HIGH RISE SLIM</t>
        </is>
      </c>
      <c r="L197" s="65" t="inlineStr">
        <is>
          <t>24-32</t>
        </is>
      </c>
      <c r="M197" s="65" t="inlineStr">
        <is>
          <t>30-32-34</t>
        </is>
      </c>
      <c r="N197" s="65" t="inlineStr">
        <is>
          <t>-</t>
        </is>
      </c>
      <c r="O197" s="66" t="inlineStr">
        <is>
          <t>TUNISIA</t>
        </is>
      </c>
      <c r="P197" s="67" t="inlineStr">
        <is>
          <t>ARTLAB</t>
        </is>
      </c>
      <c r="Q197" s="67" t="inlineStr">
        <is>
          <t>ELLETI GROUP</t>
        </is>
      </c>
      <c r="R197" s="67" t="inlineStr">
        <is>
          <t>ELLETI</t>
        </is>
      </c>
      <c r="S197" s="67" t="inlineStr">
        <is>
          <t>IT</t>
        </is>
      </c>
      <c r="T197" s="65" t="inlineStr">
        <is>
          <t>CALIK</t>
        </is>
      </c>
      <c r="U197" s="65" t="inlineStr">
        <is>
          <t>???? Maicon black organic + recycled</t>
        </is>
      </c>
      <c r="V197" s="65" t="inlineStr">
        <is>
          <t>71056D Maicon black organic</t>
        </is>
      </c>
      <c r="W197" s="65" t="inlineStr">
        <is>
          <t>100% Sustainable fabric</t>
        </is>
      </c>
      <c r="X197" s="65" t="inlineStr">
        <is>
          <t>85% Organic cotton, 15% recycled cotton</t>
        </is>
      </c>
      <c r="Y197" s="65" t="inlineStr">
        <is>
          <t>12.5 oz</t>
        </is>
      </c>
      <c r="Z197" s="71" t="n"/>
      <c r="AA197" s="71" t="n"/>
      <c r="AB197" s="72" t="inlineStr">
        <is>
          <t>27X34</t>
        </is>
      </c>
      <c r="AC197" s="239" t="inlineStr">
        <is>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is>
      </c>
      <c r="AD197" s="76"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E197" s="77" t="inlineStr">
        <is>
          <t>TBC</t>
        </is>
      </c>
      <c r="AF197" s="77" t="inlineStr">
        <is>
          <t>TBC</t>
        </is>
      </c>
      <c r="AG197" s="78" t="n"/>
      <c r="AH197" s="78" t="n"/>
      <c r="AI197" s="78" t="n"/>
      <c r="AJ197" s="78" t="n"/>
      <c r="AK197" s="78" t="n"/>
      <c r="AL197" s="78" t="n"/>
      <c r="AM197" s="78" t="n"/>
    </row>
    <row customHeight="1" ht="15.75" r="198" s="213">
      <c r="A198" s="61" t="n">
        <v>965</v>
      </c>
      <c r="B198" s="61" t="n">
        <v>2010103177</v>
      </c>
      <c r="C198" s="61" t="inlineStr">
        <is>
          <t>KIMBERLEY</t>
        </is>
      </c>
      <c r="D198" s="61" t="inlineStr">
        <is>
          <t>ECRU</t>
        </is>
      </c>
      <c r="E198" s="61" t="inlineStr">
        <is>
          <t>TBC</t>
        </is>
      </c>
      <c r="F198" s="61" t="n"/>
      <c r="G198" s="63" t="n"/>
      <c r="H198" s="61" t="n"/>
      <c r="I198" s="61" t="inlineStr">
        <is>
          <t>JEANS</t>
        </is>
      </c>
      <c r="J198" s="64" t="inlineStr">
        <is>
          <t>WOMEN</t>
        </is>
      </c>
      <c r="K198" s="65" t="inlineStr">
        <is>
          <t>HIGH RISE SLIM</t>
        </is>
      </c>
      <c r="L198" s="65" t="inlineStr">
        <is>
          <t>24-32</t>
        </is>
      </c>
      <c r="M198" s="65" t="inlineStr">
        <is>
          <t>30-32-34</t>
        </is>
      </c>
      <c r="N198" s="65" t="inlineStr">
        <is>
          <t>-</t>
        </is>
      </c>
      <c r="O198" s="66" t="inlineStr">
        <is>
          <t>TUNISIA</t>
        </is>
      </c>
      <c r="P198" s="67" t="inlineStr">
        <is>
          <t>ARTLAB</t>
        </is>
      </c>
      <c r="Q198" s="67" t="inlineStr">
        <is>
          <t>ARTLAB</t>
        </is>
      </c>
      <c r="R198" s="67" t="inlineStr">
        <is>
          <t>INTERWASHING</t>
        </is>
      </c>
      <c r="S198" s="67" t="inlineStr">
        <is>
          <t>TN</t>
        </is>
      </c>
      <c r="T198" s="65" t="inlineStr">
        <is>
          <t>ORTA</t>
        </is>
      </c>
      <c r="U198" s="65" t="inlineStr">
        <is>
          <t>0003A-38 ECRU Rigid</t>
        </is>
      </c>
      <c r="V198" s="65" t="n"/>
      <c r="W198" s="65" t="inlineStr">
        <is>
          <t>100% Sustainable fabric</t>
        </is>
      </c>
      <c r="X198" s="65" t="inlineStr">
        <is>
          <t>100% Organic cotton</t>
        </is>
      </c>
      <c r="Y198" s="65" t="inlineStr">
        <is>
          <t>12 oz</t>
        </is>
      </c>
      <c r="Z198" s="71" t="n"/>
      <c r="AA198" s="71" t="n"/>
      <c r="AB198" s="72" t="inlineStr">
        <is>
          <t>27X34</t>
        </is>
      </c>
      <c r="AC198" s="240" t="inlineStr">
        <is>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is>
      </c>
      <c r="AD198" s="76"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E198" s="77" t="inlineStr">
        <is>
          <t>Rinse</t>
        </is>
      </c>
      <c r="AF198" s="77" t="inlineStr">
        <is>
          <t>TBC</t>
        </is>
      </c>
      <c r="AG198" s="78" t="n"/>
      <c r="AH198" s="78" t="n"/>
      <c r="AI198" s="78" t="n"/>
      <c r="AJ198" s="78" t="n"/>
      <c r="AK198" s="78" t="n"/>
      <c r="AL198" s="78" t="n"/>
      <c r="AM198" s="78" t="n"/>
    </row>
    <row customHeight="1" ht="15.75" r="199" s="213">
      <c r="A199" s="61" t="n">
        <v>980</v>
      </c>
      <c r="B199" s="61" t="n">
        <v>2010103161</v>
      </c>
      <c r="C199" s="61" t="inlineStr">
        <is>
          <t>LUCY</t>
        </is>
      </c>
      <c r="D199" s="61" t="inlineStr">
        <is>
          <t>LIGHT VINTAGE</t>
        </is>
      </c>
      <c r="E199" s="61" t="inlineStr">
        <is>
          <t>TBC</t>
        </is>
      </c>
      <c r="F199" s="61" t="n"/>
      <c r="G199" s="63" t="n"/>
      <c r="H199" s="61" t="n"/>
      <c r="I199" s="61" t="inlineStr">
        <is>
          <t>JEANS</t>
        </is>
      </c>
      <c r="J199" s="64" t="inlineStr">
        <is>
          <t>WOMEN</t>
        </is>
      </c>
      <c r="K199" s="65" t="inlineStr">
        <is>
          <t xml:space="preserve">HIGH RISE STRAIGHT </t>
        </is>
      </c>
      <c r="L199" s="65" t="inlineStr">
        <is>
          <t>24-32</t>
        </is>
      </c>
      <c r="M199" s="65" t="inlineStr">
        <is>
          <t>30-32-34</t>
        </is>
      </c>
      <c r="N199" s="65" t="inlineStr">
        <is>
          <t>-</t>
        </is>
      </c>
      <c r="O199" s="66" t="inlineStr">
        <is>
          <t>TUNISIA</t>
        </is>
      </c>
      <c r="P199" s="67" t="inlineStr">
        <is>
          <t>ARTLAB</t>
        </is>
      </c>
      <c r="Q199" s="67" t="inlineStr">
        <is>
          <t>ARTLAB</t>
        </is>
      </c>
      <c r="R199" s="67" t="inlineStr">
        <is>
          <t>INTERWASHING</t>
        </is>
      </c>
      <c r="S199" s="67" t="inlineStr">
        <is>
          <t>TN</t>
        </is>
      </c>
      <c r="T199" s="65" t="inlineStr">
        <is>
          <t>ORTA</t>
        </is>
      </c>
      <c r="U199" s="65" t="n">
        <v>9575</v>
      </c>
      <c r="V199" s="65" t="inlineStr">
        <is>
          <t>9560A-50</t>
        </is>
      </c>
      <c r="W199" s="65" t="inlineStr">
        <is>
          <t>100% Sustainable fabric</t>
        </is>
      </c>
      <c r="X199" s="65" t="inlineStr">
        <is>
          <t xml:space="preserve">100% Organic cotton </t>
        </is>
      </c>
      <c r="Y199" s="65" t="inlineStr">
        <is>
          <t>15 oz</t>
        </is>
      </c>
      <c r="Z199" s="71" t="n"/>
      <c r="AA199" s="71" t="n"/>
      <c r="AB199" s="232" t="inlineStr">
        <is>
          <t>27X34</t>
        </is>
      </c>
      <c r="AC199" s="238" t="inlineStr">
        <is>
          <t>De lucy heeft een high waist en een rechte pasvorm. De tailleband en zijnaden zijn gevormd uitgesneden, wat in combinatie met de non-stretch stof zorgt voor de beste pasvorm. De pijpen lopen vanaf de dijen recht naar beneden af. De Lucy bevat al onze klassieke details, zo is het een five-pocket model en bevat het de kenmerkende vissengraat bar tack en de golven op de kontzakken</t>
        </is>
      </c>
      <c r="AD199" s="23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E199" s="77" t="inlineStr">
        <is>
          <t>TBC</t>
        </is>
      </c>
      <c r="AF199" s="77" t="inlineStr">
        <is>
          <t>TBC</t>
        </is>
      </c>
      <c r="AG199" s="78" t="n"/>
      <c r="AH199" s="78" t="n"/>
      <c r="AI199" s="78" t="n"/>
      <c r="AJ199" s="78" t="n"/>
      <c r="AK199" s="78" t="n"/>
      <c r="AL199" s="78" t="n"/>
      <c r="AM199" s="78" t="n"/>
    </row>
    <row customHeight="1" ht="15.75" r="200" s="213">
      <c r="A200" s="61" t="n">
        <v>985</v>
      </c>
      <c r="B200" s="61" t="n">
        <v>2010103162</v>
      </c>
      <c r="C200" s="61" t="inlineStr">
        <is>
          <t>LUCY</t>
        </is>
      </c>
      <c r="D200" s="61" t="inlineStr">
        <is>
          <t>MID VINTAGE</t>
        </is>
      </c>
      <c r="E200" s="61" t="inlineStr">
        <is>
          <t>TBC</t>
        </is>
      </c>
      <c r="F200" s="61" t="n"/>
      <c r="G200" s="63" t="n"/>
      <c r="H200" s="61" t="n"/>
      <c r="I200" s="61" t="inlineStr">
        <is>
          <t>JEANS</t>
        </is>
      </c>
      <c r="J200" s="64" t="inlineStr">
        <is>
          <t>WOMEN</t>
        </is>
      </c>
      <c r="K200" s="65" t="inlineStr">
        <is>
          <t xml:space="preserve">HIGH RISE STRAIGHT </t>
        </is>
      </c>
      <c r="L200" s="65" t="inlineStr">
        <is>
          <t>24-32</t>
        </is>
      </c>
      <c r="M200" s="65" t="inlineStr">
        <is>
          <t>30-32-34</t>
        </is>
      </c>
      <c r="N200" s="65" t="inlineStr">
        <is>
          <t>-</t>
        </is>
      </c>
      <c r="O200" s="66" t="inlineStr">
        <is>
          <t>TUNISIA</t>
        </is>
      </c>
      <c r="P200" s="67" t="inlineStr">
        <is>
          <t>ARTLAB</t>
        </is>
      </c>
      <c r="Q200" s="67" t="inlineStr">
        <is>
          <t>ARTLAB</t>
        </is>
      </c>
      <c r="R200" s="67" t="inlineStr">
        <is>
          <t>INTERWASHING</t>
        </is>
      </c>
      <c r="S200" s="67" t="inlineStr">
        <is>
          <t>TN</t>
        </is>
      </c>
      <c r="T200" s="65" t="inlineStr">
        <is>
          <t>ORTA</t>
        </is>
      </c>
      <c r="U200" s="65" t="inlineStr">
        <is>
          <t>9593A-48 Crimson warp stretch</t>
        </is>
      </c>
      <c r="V200" s="65" t="inlineStr">
        <is>
          <t>8551A-48 Crimson warp stretch</t>
        </is>
      </c>
      <c r="W200" s="65" t="inlineStr">
        <is>
          <t>99% Sustainable fabric</t>
        </is>
      </c>
      <c r="X200" s="65" t="inlineStr">
        <is>
          <t>99% Organic cotton, 1% elastane</t>
        </is>
      </c>
      <c r="Y200" s="65" t="inlineStr">
        <is>
          <t>13,5 oz</t>
        </is>
      </c>
      <c r="Z200" s="71" t="n"/>
      <c r="AA200" s="71" t="n"/>
      <c r="AB200" s="232" t="inlineStr">
        <is>
          <t>27X34</t>
        </is>
      </c>
      <c r="AC200" s="238" t="inlineStr">
        <is>
          <t>De lucy heeft een high waist en een rechte pasvorm. De tailleband en zijnaden zijn gevormd uitgesneden, wat in combinatie met de non-stretch stof zorgt voor de beste pasvorm. De pijpen lopen vanaf de dijen recht naar beneden af. De Lucy bevat al onze klassieke details, zo is het een five-pocket model en bevat het de kenmerkende vissengraat bar tack en de golven op de kontzakken</t>
        </is>
      </c>
      <c r="AD200" s="233" t="inlineStr">
        <is>
          <t>High rise straight - Lucy is a high rise straight fit. The waistband is curved and the side seams are shaped in order to fit neat in non-stretch fabrics. The legs are straight from the thigh down.</t>
        </is>
      </c>
      <c r="AE200" s="77" t="inlineStr">
        <is>
          <t xml:space="preserve">Stone wash, finished with a light spray and brush </t>
        </is>
      </c>
      <c r="AF200" s="77" t="inlineStr">
        <is>
          <t>TBC</t>
        </is>
      </c>
      <c r="AG200" s="78" t="n"/>
      <c r="AH200" s="78" t="n"/>
      <c r="AI200" s="78" t="n"/>
      <c r="AJ200" s="78" t="n"/>
      <c r="AK200" s="78" t="n"/>
      <c r="AL200" s="78" t="n"/>
      <c r="AM200" s="78" t="n"/>
    </row>
    <row customHeight="1" ht="15.75" r="201" s="213">
      <c r="A201" s="61" t="n">
        <v>990</v>
      </c>
      <c r="B201" s="61" t="n">
        <v>2010103163</v>
      </c>
      <c r="C201" s="61" t="inlineStr">
        <is>
          <t>LUCY</t>
        </is>
      </c>
      <c r="D201" s="61" t="inlineStr">
        <is>
          <t>MAICON DARK GREY</t>
        </is>
      </c>
      <c r="E201" s="61" t="inlineStr">
        <is>
          <t>TBC</t>
        </is>
      </c>
      <c r="F201" s="61" t="n"/>
      <c r="G201" s="63" t="n"/>
      <c r="H201" s="61" t="n"/>
      <c r="I201" s="61" t="inlineStr">
        <is>
          <t>JEANS</t>
        </is>
      </c>
      <c r="J201" s="64" t="inlineStr">
        <is>
          <t>WOMEN</t>
        </is>
      </c>
      <c r="K201" s="65" t="inlineStr">
        <is>
          <t xml:space="preserve">HIGH RISE STRAIGHT </t>
        </is>
      </c>
      <c r="L201" s="65" t="inlineStr">
        <is>
          <t>24-32</t>
        </is>
      </c>
      <c r="M201" s="65" t="inlineStr">
        <is>
          <t>30-32-34</t>
        </is>
      </c>
      <c r="N201" s="65" t="inlineStr">
        <is>
          <t>-</t>
        </is>
      </c>
      <c r="O201" s="66" t="inlineStr">
        <is>
          <t>TUNISIA</t>
        </is>
      </c>
      <c r="P201" s="67" t="inlineStr">
        <is>
          <t>ARTLAB</t>
        </is>
      </c>
      <c r="Q201" s="67" t="inlineStr">
        <is>
          <t>ARTLAB</t>
        </is>
      </c>
      <c r="R201" s="67" t="inlineStr">
        <is>
          <t>INTERWASHING</t>
        </is>
      </c>
      <c r="S201" s="67" t="inlineStr">
        <is>
          <t>TN</t>
        </is>
      </c>
      <c r="T201" s="65" t="inlineStr">
        <is>
          <t>CALIK</t>
        </is>
      </c>
      <c r="U201" s="65" t="inlineStr">
        <is>
          <t>???? Maicon black organic + recycled</t>
        </is>
      </c>
      <c r="V201" s="65" t="inlineStr">
        <is>
          <t>71056D Maicon black organic</t>
        </is>
      </c>
      <c r="W201" s="65" t="inlineStr">
        <is>
          <t>100% Sustainable fabric</t>
        </is>
      </c>
      <c r="X201" s="65" t="inlineStr">
        <is>
          <t>85% Organic cotton, 15% recycled cotton</t>
        </is>
      </c>
      <c r="Y201" s="65" t="inlineStr">
        <is>
          <t>12.5 oz</t>
        </is>
      </c>
      <c r="Z201" s="71" t="n"/>
      <c r="AA201" s="71" t="n"/>
      <c r="AB201" s="232" t="inlineStr">
        <is>
          <t>27X34</t>
        </is>
      </c>
      <c r="AC201" s="238" t="inlineStr">
        <is>
          <t>De lucy heeft een high waist en een rechte pasvorm. De tailleband en zijnaden zijn gevormd uitgesneden, wat in combinatie met de non-stretch stof zorgt voor de beste pasvorm. De pijpen lopen vanaf de dijen recht naar beneden af. De Lucy bevat al onze klassieke details, zo is het een five-pocket model en bevat het de kenmerkende vissengraat bar tack en de golven op de kontzakken</t>
        </is>
      </c>
      <c r="AD201" s="23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E201" s="77" t="inlineStr">
        <is>
          <t>TBC</t>
        </is>
      </c>
      <c r="AF201" s="77" t="inlineStr">
        <is>
          <t>TBC</t>
        </is>
      </c>
      <c r="AG201" s="78" t="n"/>
      <c r="AH201" s="78" t="n"/>
      <c r="AI201" s="78" t="n"/>
      <c r="AJ201" s="78" t="n"/>
      <c r="AK201" s="78" t="n"/>
      <c r="AL201" s="78" t="n"/>
      <c r="AM201" s="78" t="n"/>
    </row>
    <row customHeight="1" ht="15.75" r="202" s="213">
      <c r="A202" s="61" t="n">
        <v>1005</v>
      </c>
      <c r="B202" s="61" t="n">
        <v>2010103144</v>
      </c>
      <c r="C202" s="61" t="inlineStr">
        <is>
          <t>ALICE</t>
        </is>
      </c>
      <c r="D202" s="61" t="inlineStr">
        <is>
          <t>AUTHENTIC MARBLE</t>
        </is>
      </c>
      <c r="E202" s="61" t="inlineStr">
        <is>
          <t>TBC</t>
        </is>
      </c>
      <c r="F202" s="61" t="n"/>
      <c r="G202" s="63" t="n"/>
      <c r="H202" s="61" t="n"/>
      <c r="I202" s="61" t="inlineStr">
        <is>
          <t>JEANS</t>
        </is>
      </c>
      <c r="J202" s="64" t="inlineStr">
        <is>
          <t>WOMEN</t>
        </is>
      </c>
      <c r="K202" s="65" t="inlineStr">
        <is>
          <t>HIGH RISE LOOSE</t>
        </is>
      </c>
      <c r="L202" s="65" t="inlineStr">
        <is>
          <t>24-32</t>
        </is>
      </c>
      <c r="M202" s="65" t="inlineStr">
        <is>
          <t>30-32-34</t>
        </is>
      </c>
      <c r="N202" s="65" t="inlineStr">
        <is>
          <t>-</t>
        </is>
      </c>
      <c r="O202" s="66" t="inlineStr">
        <is>
          <t>TUNISIA</t>
        </is>
      </c>
      <c r="P202" s="67" t="inlineStr">
        <is>
          <t>ARTLAB</t>
        </is>
      </c>
      <c r="Q202" s="67" t="inlineStr">
        <is>
          <t>ELLETI GROUP</t>
        </is>
      </c>
      <c r="R202" s="67" t="inlineStr">
        <is>
          <t>ELLETI</t>
        </is>
      </c>
      <c r="S202" s="67" t="inlineStr">
        <is>
          <t>IT</t>
        </is>
      </c>
      <c r="T202" s="65" t="inlineStr">
        <is>
          <t>ORTA</t>
        </is>
      </c>
      <c r="U202" s="65" t="n">
        <v>9575</v>
      </c>
      <c r="V202" s="65" t="inlineStr">
        <is>
          <t>9560A-50</t>
        </is>
      </c>
      <c r="W202" s="65" t="inlineStr">
        <is>
          <t>100% Sustainable fabric</t>
        </is>
      </c>
      <c r="X202" s="65" t="inlineStr">
        <is>
          <t xml:space="preserve">100% Organic cotton </t>
        </is>
      </c>
      <c r="Y202" s="65" t="inlineStr">
        <is>
          <t>15 oz</t>
        </is>
      </c>
      <c r="Z202" s="71" t="n"/>
      <c r="AA202" s="71" t="n"/>
      <c r="AB202" s="72" t="inlineStr">
        <is>
          <t>27X34</t>
        </is>
      </c>
      <c r="AC202" s="236" t="inlineStr">
        <is>
          <t xml:space="preserve">De Alice is een high waisted jeans met wijde, parallel pijpen. Hierdoor is de pasvorm relaxed. De stof heeft stretch in de kettingdraden, wat ervoor zorgt dat je makkelijker door je benen kunt gaan. De tailleband is gevormd uitgesneden, wat ervoor zorgt dat de jeans nauw in de taille zit. De Alice bevat al onze klassieke details, zo is het een five-pocket model en bevat het de kenmerkende vissengraat bar tack en de golven op de kontzakken.  </t>
        </is>
      </c>
      <c r="AD202" s="76" t="inlineStr">
        <is>
          <t>High rise loose - Alice is a high waist relaxed fit with a wide parallel leg. The waistband is curved in order to fit straight in the waist.  The jean has all of our classic details - a side fish tack, the back pocket waves and 5 pockets.</t>
        </is>
      </c>
      <c r="AE202" s="77" t="inlineStr">
        <is>
          <t>TBC</t>
        </is>
      </c>
      <c r="AF202" s="77" t="inlineStr">
        <is>
          <t>TBC</t>
        </is>
      </c>
      <c r="AG202" s="78" t="n"/>
      <c r="AH202" s="78" t="n"/>
      <c r="AI202" s="78" t="n"/>
      <c r="AJ202" s="78" t="n"/>
      <c r="AK202" s="78" t="n"/>
      <c r="AL202" s="78" t="n"/>
      <c r="AM202" s="78" t="n"/>
    </row>
    <row customHeight="1" ht="15.75" r="203" s="213">
      <c r="A203" s="61" t="n">
        <v>1010</v>
      </c>
      <c r="B203" s="61" t="n">
        <v>2010103172</v>
      </c>
      <c r="C203" s="61" t="inlineStr">
        <is>
          <t>ALICE</t>
        </is>
      </c>
      <c r="D203" s="61" t="inlineStr">
        <is>
          <t>MAICON MID GREY</t>
        </is>
      </c>
      <c r="E203" s="61" t="inlineStr">
        <is>
          <t>TBC</t>
        </is>
      </c>
      <c r="F203" s="61" t="n"/>
      <c r="G203" s="63" t="n"/>
      <c r="H203" s="61" t="n"/>
      <c r="I203" s="61" t="inlineStr">
        <is>
          <t>JEANS</t>
        </is>
      </c>
      <c r="J203" s="64" t="inlineStr">
        <is>
          <t>WOMEN</t>
        </is>
      </c>
      <c r="K203" s="65" t="inlineStr">
        <is>
          <t>HIGH RISE LOOSE</t>
        </is>
      </c>
      <c r="L203" s="65" t="inlineStr">
        <is>
          <t>24-32</t>
        </is>
      </c>
      <c r="M203" s="65" t="inlineStr">
        <is>
          <t>30-32-34</t>
        </is>
      </c>
      <c r="N203" s="65" t="inlineStr">
        <is>
          <t>-</t>
        </is>
      </c>
      <c r="O203" s="66" t="inlineStr">
        <is>
          <t>TUNISIA</t>
        </is>
      </c>
      <c r="P203" s="67" t="inlineStr">
        <is>
          <t>ARTLAB</t>
        </is>
      </c>
      <c r="Q203" s="67" t="inlineStr">
        <is>
          <t>ARTLAB</t>
        </is>
      </c>
      <c r="R203" s="67" t="inlineStr">
        <is>
          <t>INTERWASHING</t>
        </is>
      </c>
      <c r="S203" s="67" t="inlineStr">
        <is>
          <t>TN</t>
        </is>
      </c>
      <c r="T203" s="65" t="inlineStr">
        <is>
          <t>CALIK</t>
        </is>
      </c>
      <c r="U203" s="65" t="inlineStr">
        <is>
          <t>???? Maicon black organic + recycled</t>
        </is>
      </c>
      <c r="V203" s="65" t="inlineStr">
        <is>
          <t>71056D Maicon black organic</t>
        </is>
      </c>
      <c r="W203" s="65" t="inlineStr">
        <is>
          <t>100% Sustainable fabric</t>
        </is>
      </c>
      <c r="X203" s="65" t="inlineStr">
        <is>
          <t>85% Organic cotton, 15% recycled cotton</t>
        </is>
      </c>
      <c r="Y203" s="65" t="inlineStr">
        <is>
          <t>12.5 oz</t>
        </is>
      </c>
      <c r="Z203" s="71" t="n"/>
      <c r="AA203" s="71" t="n"/>
      <c r="AB203" s="72" t="inlineStr">
        <is>
          <t>27X34</t>
        </is>
      </c>
      <c r="AC203" s="236" t="inlineStr">
        <is>
          <t xml:space="preserve">De Alice is een high waisted jeans met wijde, parallel pijpen. Hierdoor is de pasvorm relaxed. De stof heeft stretch in de kettingdraden, wat ervoor zorgt dat je makkelijker door je benen kunt gaan. De tailleband is gevormd uitgesneden, wat ervoor zorgt dat de jeans nauw in de taille zit. De Alice bevat al onze klassieke details, zo is het een five-pocket model en bevat het de kenmerkende vissengraat bar tack en de golven op de kontzakken.  </t>
        </is>
      </c>
      <c r="AD203" s="76" t="inlineStr">
        <is>
          <t>High rise loose - Alice is a high waist relaxed fit with a wide parallel leg. The waistband is curved in order to fit straight in the waist.  The jean has all of our classic details - a side fish tack, the back pocket waves and 5 pockets.</t>
        </is>
      </c>
      <c r="AE203" s="77" t="inlineStr">
        <is>
          <t>TBC</t>
        </is>
      </c>
      <c r="AF203" s="77" t="inlineStr">
        <is>
          <t>TBC</t>
        </is>
      </c>
      <c r="AG203" s="78" t="n"/>
      <c r="AH203" s="78" t="n"/>
      <c r="AI203" s="78" t="n"/>
      <c r="AJ203" s="78" t="n"/>
      <c r="AK203" s="78" t="n"/>
      <c r="AL203" s="78" t="n"/>
      <c r="AM203" s="78" t="n"/>
    </row>
    <row customHeight="1" ht="15.75" r="204" s="213">
      <c r="A204" s="61" t="n">
        <v>1015</v>
      </c>
      <c r="B204" s="61" t="n">
        <v>2010103173</v>
      </c>
      <c r="C204" s="61" t="inlineStr">
        <is>
          <t>ALICE</t>
        </is>
      </c>
      <c r="D204" s="61" t="inlineStr">
        <is>
          <t>70'S BRIGHT</t>
        </is>
      </c>
      <c r="E204" s="61" t="inlineStr">
        <is>
          <t>TBC</t>
        </is>
      </c>
      <c r="F204" s="61" t="n"/>
      <c r="G204" s="63" t="n"/>
      <c r="H204" s="61" t="n"/>
      <c r="I204" s="61" t="inlineStr">
        <is>
          <t>JEANS</t>
        </is>
      </c>
      <c r="J204" s="64" t="inlineStr">
        <is>
          <t>WOMEN</t>
        </is>
      </c>
      <c r="K204" s="65" t="inlineStr">
        <is>
          <t>HIGH RISE LOOSE</t>
        </is>
      </c>
      <c r="L204" s="65" t="inlineStr">
        <is>
          <t>24-32</t>
        </is>
      </c>
      <c r="M204" s="65" t="inlineStr">
        <is>
          <t>30-32-34</t>
        </is>
      </c>
      <c r="N204" s="65" t="inlineStr">
        <is>
          <t>-</t>
        </is>
      </c>
      <c r="O204" s="66" t="inlineStr">
        <is>
          <t>TUNISIA</t>
        </is>
      </c>
      <c r="P204" s="67" t="inlineStr">
        <is>
          <t>ARTLAB</t>
        </is>
      </c>
      <c r="Q204" s="67" t="inlineStr">
        <is>
          <t>ARTLAB</t>
        </is>
      </c>
      <c r="R204" s="67" t="inlineStr">
        <is>
          <t>INTERWASHING</t>
        </is>
      </c>
      <c r="S204" s="67" t="inlineStr">
        <is>
          <t>TN</t>
        </is>
      </c>
      <c r="T204" s="65" t="inlineStr">
        <is>
          <t>CALIK</t>
        </is>
      </c>
      <c r="U204" s="65" t="inlineStr">
        <is>
          <t>70821D Gleen holiday blue organic + recycled</t>
        </is>
      </c>
      <c r="V204" s="65" t="inlineStr">
        <is>
          <t>70293D Gleen holiday blue</t>
        </is>
      </c>
      <c r="W204" s="65" t="inlineStr">
        <is>
          <t>100% Sustainable fabric</t>
        </is>
      </c>
      <c r="X204" s="194" t="inlineStr">
        <is>
          <t>85% Organic cotton, 15% recycled cotton</t>
        </is>
      </c>
      <c r="Y204" s="65" t="inlineStr">
        <is>
          <t>12 oz</t>
        </is>
      </c>
      <c r="Z204" s="71" t="n"/>
      <c r="AA204" s="71" t="n"/>
      <c r="AB204" s="72" t="inlineStr">
        <is>
          <t>27X34</t>
        </is>
      </c>
      <c r="AC204" s="241" t="inlineStr">
        <is>
          <t xml:space="preserve">De Alice is een high waisted jeans met wijde, parallel pijpen. Hierdoor is de pasvorm relaxed. De stof heeft stretch in de kettingdraden, wat ervoor zorgt dat je makkelijker door je benen kunt gaan. De tailleband is gevormd uitgesneden, wat ervoor zorgt dat de jeans nauw in de taille zit. De Alice bevat al onze klassieke details, zo is het een five-pocket model en bevat het de kenmerkende vissengraat bar tack en de golven op de kontzakken.  </t>
        </is>
      </c>
      <c r="AD204" s="76" t="inlineStr">
        <is>
          <t>High rise loose - Alice is a high waist relaxed fit with a wide parallel leg. The waistband is curved in order to fit straight in the waist.  The jean has all of our classic details - a side fish tack, the back pocket waves and 5 pockets.</t>
        </is>
      </c>
      <c r="AE204" s="77" t="inlineStr">
        <is>
          <t xml:space="preserve">Vintage stone bleach </t>
        </is>
      </c>
      <c r="AF204" s="77" t="inlineStr">
        <is>
          <t>TBC</t>
        </is>
      </c>
      <c r="AG204" s="78" t="n"/>
      <c r="AH204" s="78" t="n"/>
      <c r="AI204" s="78" t="n"/>
      <c r="AJ204" s="78" t="n"/>
      <c r="AK204" s="78" t="n"/>
      <c r="AL204" s="78" t="n"/>
      <c r="AM204" s="78" t="n"/>
    </row>
    <row customHeight="1" ht="15.75" r="205" s="213">
      <c r="A205" s="61" t="n">
        <v>1020</v>
      </c>
      <c r="B205" s="61" t="n">
        <v>2010103178</v>
      </c>
      <c r="C205" s="61" t="inlineStr">
        <is>
          <t>LEILA</t>
        </is>
      </c>
      <c r="D205" s="61" t="inlineStr">
        <is>
          <t>VINTAGE STONE</t>
        </is>
      </c>
      <c r="E205" s="61" t="inlineStr">
        <is>
          <t>TBC</t>
        </is>
      </c>
      <c r="F205" s="61" t="n"/>
      <c r="G205" s="63" t="n"/>
      <c r="H205" s="61" t="n"/>
      <c r="I205" s="61" t="inlineStr">
        <is>
          <t>JEANS</t>
        </is>
      </c>
      <c r="J205" s="64" t="inlineStr">
        <is>
          <t>WOMEN</t>
        </is>
      </c>
      <c r="K205" s="65" t="inlineStr">
        <is>
          <t>BALOON SHAPE</t>
        </is>
      </c>
      <c r="L205" s="65" t="inlineStr">
        <is>
          <t>24-32</t>
        </is>
      </c>
      <c r="M205" s="65" t="inlineStr">
        <is>
          <t>30-32-34</t>
        </is>
      </c>
      <c r="N205" s="65" t="inlineStr">
        <is>
          <t>-</t>
        </is>
      </c>
      <c r="O205" s="66" t="inlineStr">
        <is>
          <t>TUNISIA</t>
        </is>
      </c>
      <c r="P205" s="67" t="inlineStr">
        <is>
          <t>ARTLAB</t>
        </is>
      </c>
      <c r="Q205" s="67" t="inlineStr">
        <is>
          <t>ARTLAB</t>
        </is>
      </c>
      <c r="R205" s="67" t="inlineStr">
        <is>
          <t>INTERWASHING</t>
        </is>
      </c>
      <c r="S205" s="67" t="inlineStr">
        <is>
          <t>TN</t>
        </is>
      </c>
      <c r="T205" s="65" t="inlineStr">
        <is>
          <t>ORTA</t>
        </is>
      </c>
      <c r="U205" s="65" t="n"/>
      <c r="V205" s="65" t="inlineStr">
        <is>
          <t>8853A-43</t>
        </is>
      </c>
      <c r="W205" s="65" t="inlineStr">
        <is>
          <t>100% Sustainable fabric</t>
        </is>
      </c>
      <c r="X205" s="65" t="inlineStr">
        <is>
          <t>100% Organic cotton</t>
        </is>
      </c>
      <c r="Y205" s="65" t="inlineStr">
        <is>
          <t>12 oz</t>
        </is>
      </c>
      <c r="Z205" s="71" t="n"/>
      <c r="AA205" s="71" t="n"/>
      <c r="AB205" s="232" t="inlineStr">
        <is>
          <t>27X34</t>
        </is>
      </c>
      <c r="AC205" s="238" t="inlineStr">
        <is>
          <t>De Leila is een high waisted jeans met ballon pijpen, waarbij deze aan het einde wat smaller aflopen. Om deze fit te creëren is het binnen- en buitenbeen gevormd uitgesneden. De Leila bevat al onze klassieke details, zo is het een five-pocket model en bevat het de kenmerkende vissengraat bar tack en de golven op de kontzakken.</t>
        </is>
      </c>
      <c r="AD205" s="233" t="inlineStr">
        <is>
          <t>High rise balloon shape - Leila is a high waist fit with shaped in-and-outseams for a balloon shape and a wide leg.  The jean has all of our classic details - a side fish tack, the back pocket waves and 5 pockets.</t>
        </is>
      </c>
      <c r="AE205" s="77" t="inlineStr">
        <is>
          <t>TBC</t>
        </is>
      </c>
      <c r="AF205" s="77" t="inlineStr">
        <is>
          <t>TBC</t>
        </is>
      </c>
      <c r="AG205" s="78" t="n"/>
      <c r="AH205" s="78" t="n"/>
      <c r="AI205" s="78" t="n"/>
      <c r="AJ205" s="78" t="n"/>
      <c r="AK205" s="78" t="n"/>
      <c r="AL205" s="78" t="n"/>
      <c r="AM205" s="78" t="n"/>
    </row>
    <row customHeight="1" ht="15.75" r="206" s="213">
      <c r="A206" s="61" t="n">
        <v>1025</v>
      </c>
      <c r="B206" s="61" t="n">
        <v>2010103146</v>
      </c>
      <c r="C206" s="61" t="inlineStr">
        <is>
          <t>LEILA</t>
        </is>
      </c>
      <c r="D206" s="61" t="inlineStr">
        <is>
          <t>VINTAGE DEEP BLUE</t>
        </is>
      </c>
      <c r="E206" s="61" t="inlineStr">
        <is>
          <t>TBC</t>
        </is>
      </c>
      <c r="F206" s="61" t="n"/>
      <c r="G206" s="63" t="n"/>
      <c r="H206" s="61" t="n"/>
      <c r="I206" s="61" t="inlineStr">
        <is>
          <t>JEANS</t>
        </is>
      </c>
      <c r="J206" s="64" t="inlineStr">
        <is>
          <t>WOMEN</t>
        </is>
      </c>
      <c r="K206" s="65" t="inlineStr">
        <is>
          <t>BALOON SHAPE</t>
        </is>
      </c>
      <c r="L206" s="65" t="inlineStr">
        <is>
          <t>24-32</t>
        </is>
      </c>
      <c r="M206" s="65" t="inlineStr">
        <is>
          <t>30-32-34</t>
        </is>
      </c>
      <c r="N206" s="65" t="inlineStr">
        <is>
          <t>-</t>
        </is>
      </c>
      <c r="O206" s="66" t="inlineStr">
        <is>
          <t>TUNISIA</t>
        </is>
      </c>
      <c r="P206" s="67" t="inlineStr">
        <is>
          <t>ARTLAB</t>
        </is>
      </c>
      <c r="Q206" s="67" t="inlineStr">
        <is>
          <t>ELLETI GROUP</t>
        </is>
      </c>
      <c r="R206" s="67" t="inlineStr">
        <is>
          <t>ELLETI</t>
        </is>
      </c>
      <c r="S206" s="67" t="inlineStr">
        <is>
          <t>IT</t>
        </is>
      </c>
      <c r="T206" s="65" t="inlineStr">
        <is>
          <t>ROYO</t>
        </is>
      </c>
      <c r="U206" s="65" t="inlineStr">
        <is>
          <t>Cidren Crudo 31410</t>
        </is>
      </c>
      <c r="V206" s="65" t="n"/>
      <c r="W206" s="65" t="inlineStr">
        <is>
          <t>100% Sustainable fabric</t>
        </is>
      </c>
      <c r="X206" s="65" t="inlineStr">
        <is>
          <t>82% Organic cotton, 18% recycled jeans</t>
        </is>
      </c>
      <c r="Y206" s="65" t="inlineStr">
        <is>
          <t>12,5 oz</t>
        </is>
      </c>
      <c r="Z206" s="71" t="n"/>
      <c r="AA206" s="71" t="n"/>
      <c r="AB206" s="72" t="inlineStr">
        <is>
          <t>27X34</t>
        </is>
      </c>
      <c r="AC206" s="238" t="inlineStr">
        <is>
          <t>De Leila is een high waisted jeans met ballon pijpen, waarbij deze aan het einde wat smaller aflopen. Om deze fit te creëren is het binnen- en buitenbeen gevormd uitgesneden. De Leila bevat al onze klassieke details, zo is het een five-pocket model en bevat het de kenmerkende vissengraat bar tack en de golven op de kontzakken.</t>
        </is>
      </c>
      <c r="AD206" s="76" t="inlineStr">
        <is>
          <t>High rise balloon shape - Leila is a high waist fit with shaped in-and-outseams for a balloon shape and a wide leg.  The jean has all of our classic details - a side fish tack, the back pocket waves and 5 pockets.</t>
        </is>
      </c>
      <c r="AE206" s="77" t="inlineStr">
        <is>
          <t>TBC</t>
        </is>
      </c>
      <c r="AF206" s="77" t="inlineStr">
        <is>
          <t>TBC</t>
        </is>
      </c>
      <c r="AG206" s="78" t="n"/>
      <c r="AH206" s="78" t="n"/>
      <c r="AI206" s="78" t="n"/>
      <c r="AJ206" s="78" t="n"/>
      <c r="AK206" s="78" t="n"/>
      <c r="AL206" s="78" t="n"/>
      <c r="AM206" s="78" t="n"/>
    </row>
    <row customHeight="1" ht="15.75" r="207" s="213">
      <c r="A207" s="61" t="n">
        <v>1030</v>
      </c>
      <c r="B207" s="61" t="n">
        <v>2010103179</v>
      </c>
      <c r="C207" s="61" t="inlineStr">
        <is>
          <t>LEILA</t>
        </is>
      </c>
      <c r="D207" s="61" t="inlineStr">
        <is>
          <t>LINEN RINSE</t>
        </is>
      </c>
      <c r="E207" s="61" t="inlineStr">
        <is>
          <t>TBC</t>
        </is>
      </c>
      <c r="F207" s="61" t="n"/>
      <c r="G207" s="63" t="n"/>
      <c r="H207" s="61" t="n"/>
      <c r="I207" s="61" t="inlineStr">
        <is>
          <t>JEANS</t>
        </is>
      </c>
      <c r="J207" s="64" t="inlineStr">
        <is>
          <t>WOMEN</t>
        </is>
      </c>
      <c r="K207" s="65" t="inlineStr">
        <is>
          <t>BALOON SHAPE</t>
        </is>
      </c>
      <c r="L207" s="65" t="inlineStr">
        <is>
          <t>24-32</t>
        </is>
      </c>
      <c r="M207" s="65" t="inlineStr">
        <is>
          <t>30-32-34</t>
        </is>
      </c>
      <c r="N207" s="65" t="inlineStr">
        <is>
          <t>-</t>
        </is>
      </c>
      <c r="O207" s="66" t="inlineStr">
        <is>
          <t>TUNISIA</t>
        </is>
      </c>
      <c r="P207" s="67" t="inlineStr">
        <is>
          <t>ARTLAB</t>
        </is>
      </c>
      <c r="Q207" s="67" t="inlineStr">
        <is>
          <t>ARTLAB</t>
        </is>
      </c>
      <c r="R207" s="67" t="inlineStr">
        <is>
          <t>INTERWASHING</t>
        </is>
      </c>
      <c r="S207" s="67" t="inlineStr">
        <is>
          <t>TN</t>
        </is>
      </c>
      <c r="T207" s="65" t="inlineStr">
        <is>
          <t>CALIK</t>
        </is>
      </c>
      <c r="U207" s="65" t="inlineStr">
        <is>
          <t>D7763O101 Lyra true blue</t>
        </is>
      </c>
      <c r="V207" s="65" t="n"/>
      <c r="W207" s="65" t="inlineStr">
        <is>
          <t>100% Sustainable fabric</t>
        </is>
      </c>
      <c r="X207" s="195" t="inlineStr">
        <is>
          <t>65% Organic cotton, 35% linen</t>
        </is>
      </c>
      <c r="Y207" s="195" t="inlineStr">
        <is>
          <t>11 oz</t>
        </is>
      </c>
      <c r="Z207" s="71" t="n"/>
      <c r="AA207" s="71" t="n"/>
      <c r="AB207" s="72" t="inlineStr">
        <is>
          <t>27X34</t>
        </is>
      </c>
      <c r="AC207" s="238" t="inlineStr">
        <is>
          <t>De Leila is een high waisted jeans met ballon pijpen, waarbij deze aan het einde wat smaller aflopen. Om deze fit te creëren is het binnen- en buitenbeen gevormd uitgesneden. De Leila bevat al onze klassieke details, zo is het een five-pocket model en bevat het de kenmerkende vissengraat bar tack en de golven op de kontzakken.</t>
        </is>
      </c>
      <c r="AD207" s="76" t="inlineStr">
        <is>
          <t>High rise balloon shape - Leila is a high waist fit with shaped in-and-outseams for a balloon shape and a wide leg.  The jean has all of our classic details - a side fish tack, the back pocket waves and 5 pockets.</t>
        </is>
      </c>
      <c r="AE207" s="77" t="inlineStr">
        <is>
          <t>Rinse</t>
        </is>
      </c>
      <c r="AF207" s="77" t="inlineStr">
        <is>
          <t>TBC</t>
        </is>
      </c>
      <c r="AG207" s="78" t="n"/>
      <c r="AH207" s="78" t="n"/>
      <c r="AI207" s="78" t="n"/>
      <c r="AJ207" s="78" t="n"/>
      <c r="AK207" s="78" t="n"/>
      <c r="AL207" s="78" t="n"/>
      <c r="AM207" s="78" t="n"/>
    </row>
    <row customHeight="1" ht="15.75" r="208" s="213">
      <c r="A208" s="61" t="n">
        <v>1035</v>
      </c>
      <c r="B208" s="61" t="n">
        <v>2010103170</v>
      </c>
      <c r="C208" s="61" t="inlineStr">
        <is>
          <t>TIANA</t>
        </is>
      </c>
      <c r="D208" s="61" t="inlineStr">
        <is>
          <t>70'S BRIGHT</t>
        </is>
      </c>
      <c r="E208" s="61" t="inlineStr">
        <is>
          <t>TBC</t>
        </is>
      </c>
      <c r="F208" s="61" t="n"/>
      <c r="G208" s="63" t="n"/>
      <c r="H208" s="61" t="n"/>
      <c r="I208" s="61" t="inlineStr">
        <is>
          <t>JEANS</t>
        </is>
      </c>
      <c r="J208" s="64" t="inlineStr">
        <is>
          <t>WOMEN</t>
        </is>
      </c>
      <c r="K208" s="65" t="inlineStr">
        <is>
          <t>HIGH RISE FLAIR</t>
        </is>
      </c>
      <c r="L208" s="65" t="inlineStr">
        <is>
          <t>24-32</t>
        </is>
      </c>
      <c r="M208" s="65" t="inlineStr">
        <is>
          <t>30-32-34</t>
        </is>
      </c>
      <c r="N208" s="65" t="inlineStr">
        <is>
          <t>-</t>
        </is>
      </c>
      <c r="O208" s="66" t="inlineStr">
        <is>
          <t>TUNISIA</t>
        </is>
      </c>
      <c r="P208" s="67" t="inlineStr">
        <is>
          <t>ARTLAB</t>
        </is>
      </c>
      <c r="Q208" s="67" t="inlineStr">
        <is>
          <t>ARTLAB</t>
        </is>
      </c>
      <c r="R208" s="67" t="inlineStr">
        <is>
          <t>INTERWASHING</t>
        </is>
      </c>
      <c r="S208" s="67" t="inlineStr">
        <is>
          <t>TN</t>
        </is>
      </c>
      <c r="T208" s="65" t="inlineStr">
        <is>
          <t>CALIK</t>
        </is>
      </c>
      <c r="U208" s="65" t="inlineStr">
        <is>
          <t>70821D Gleen holiday blue organic + recycled</t>
        </is>
      </c>
      <c r="V208" s="65" t="inlineStr">
        <is>
          <t>70293D Gleen holiday blue</t>
        </is>
      </c>
      <c r="W208" s="65" t="inlineStr">
        <is>
          <t>100% Sustainable fabric</t>
        </is>
      </c>
      <c r="X208" s="194" t="inlineStr">
        <is>
          <t>85% Organic cotton, 15% recycled cotton</t>
        </is>
      </c>
      <c r="Y208" s="65" t="inlineStr">
        <is>
          <t>12 oz</t>
        </is>
      </c>
      <c r="Z208" s="71" t="n"/>
      <c r="AA208" s="71" t="n"/>
      <c r="AB208" s="72" t="inlineStr">
        <is>
          <t>27X34</t>
        </is>
      </c>
      <c r="AC208" s="239" t="inlineStr">
        <is>
          <t>De Tiana is een nieuwe toevoeging aan onze collectie. De jeans heeft een hoge taille en vanaf de knie een flared pijp. De Tiana is van non-stretch materiaal gemaakt en heeft op zowel de voor- als de achterkant een pin tuck stiksel. De Tiana bevat al onze klassieke details, zo is het een five-pocket model en bevat het de kenmerkende vissengraat bar tack en de golven op de kontzakken.</t>
        </is>
      </c>
      <c r="AD208" s="76"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E208" s="77" t="inlineStr">
        <is>
          <t xml:space="preserve">Vintage stone bleach </t>
        </is>
      </c>
      <c r="AF208" s="77" t="inlineStr">
        <is>
          <t>TBC</t>
        </is>
      </c>
      <c r="AG208" s="78" t="n"/>
      <c r="AH208" s="78" t="n"/>
      <c r="AI208" s="78" t="n"/>
      <c r="AJ208" s="78" t="n"/>
      <c r="AK208" s="78" t="n"/>
      <c r="AL208" s="78" t="n"/>
      <c r="AM208" s="78" t="n"/>
    </row>
    <row customHeight="1" ht="15.75" r="209" s="213">
      <c r="A209" s="61" t="n">
        <v>1040</v>
      </c>
      <c r="B209" s="61" t="n">
        <v>2010103171</v>
      </c>
      <c r="C209" s="61" t="inlineStr">
        <is>
          <t>TIANA</t>
        </is>
      </c>
      <c r="D209" s="61" t="inlineStr">
        <is>
          <t>LINEN RINSE</t>
        </is>
      </c>
      <c r="E209" s="61" t="inlineStr">
        <is>
          <t>TBC</t>
        </is>
      </c>
      <c r="F209" s="61" t="n"/>
      <c r="G209" s="63" t="n"/>
      <c r="H209" s="61" t="n"/>
      <c r="I209" s="61" t="inlineStr">
        <is>
          <t>JEANS</t>
        </is>
      </c>
      <c r="J209" s="64" t="inlineStr">
        <is>
          <t>WOMEN</t>
        </is>
      </c>
      <c r="K209" s="65" t="inlineStr">
        <is>
          <t>HIGH RISE FLAIR</t>
        </is>
      </c>
      <c r="L209" s="65" t="inlineStr">
        <is>
          <t>24-32</t>
        </is>
      </c>
      <c r="M209" s="65" t="inlineStr">
        <is>
          <t>30-32-34</t>
        </is>
      </c>
      <c r="N209" s="65" t="inlineStr">
        <is>
          <t>-</t>
        </is>
      </c>
      <c r="O209" s="66" t="inlineStr">
        <is>
          <t>TUNISIA</t>
        </is>
      </c>
      <c r="P209" s="67" t="inlineStr">
        <is>
          <t>ARTLAB</t>
        </is>
      </c>
      <c r="Q209" s="67" t="inlineStr">
        <is>
          <t>ARTLAB</t>
        </is>
      </c>
      <c r="R209" s="67" t="inlineStr">
        <is>
          <t>INTERWASHING</t>
        </is>
      </c>
      <c r="S209" s="67" t="inlineStr">
        <is>
          <t>TN</t>
        </is>
      </c>
      <c r="T209" s="65" t="inlineStr">
        <is>
          <t>CALIK</t>
        </is>
      </c>
      <c r="U209" s="65" t="inlineStr">
        <is>
          <t>D7763O101 Lyra true blue</t>
        </is>
      </c>
      <c r="V209" s="65" t="n"/>
      <c r="W209" s="65" t="inlineStr">
        <is>
          <t>100% Sustainable fabric</t>
        </is>
      </c>
      <c r="X209" s="195" t="inlineStr">
        <is>
          <t>65% Organic cotton, 35% linen</t>
        </is>
      </c>
      <c r="Y209" s="195" t="inlineStr">
        <is>
          <t>11 oz</t>
        </is>
      </c>
      <c r="Z209" s="71" t="n"/>
      <c r="AA209" s="71" t="n"/>
      <c r="AB209" s="72" t="inlineStr">
        <is>
          <t>27X34</t>
        </is>
      </c>
      <c r="AC209" s="240" t="inlineStr">
        <is>
          <t>De Tiana is een nieuwe toevoeging aan onze collectie. De jeans heeft een hoge taille en vanaf de knie een flared pijp. De Tiana is van non-stretch materiaal gemaakt en heeft op zowel de voor- als de achterkant een pin tuck stiksel. De Tiana bevat al onze klassieke details, zo is het een five-pocket model en bevat het de kenmerkende vissengraat bar tack en de golven op de kontzakken.</t>
        </is>
      </c>
      <c r="AD209" s="76"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E209" s="77" t="inlineStr">
        <is>
          <t>Rinse</t>
        </is>
      </c>
      <c r="AF209" s="77" t="inlineStr">
        <is>
          <t>TBC</t>
        </is>
      </c>
      <c r="AG209" s="78" t="n"/>
      <c r="AH209" s="78" t="n"/>
      <c r="AI209" s="78" t="n"/>
      <c r="AJ209" s="78" t="n"/>
      <c r="AK209" s="78" t="n"/>
      <c r="AL209" s="78" t="n"/>
      <c r="AM209" s="78" t="n"/>
    </row>
    <row customHeight="1" ht="15.75" r="210" s="213">
      <c r="A210" s="61" t="n">
        <v>1035</v>
      </c>
      <c r="B210" s="61" t="n">
        <v>2010103170</v>
      </c>
      <c r="C210" s="61" t="inlineStr">
        <is>
          <t>JOHN</t>
        </is>
      </c>
      <c r="D210" s="61" t="inlineStr">
        <is>
          <t>SOHO GREY</t>
        </is>
      </c>
      <c r="E210" s="61" t="inlineStr">
        <is>
          <t>TBC</t>
        </is>
      </c>
      <c r="F210" s="61" t="n"/>
      <c r="G210" s="63" t="n"/>
      <c r="H210" s="61" t="n"/>
      <c r="I210" s="61" t="inlineStr">
        <is>
          <t>JEANS</t>
        </is>
      </c>
      <c r="J210" s="64" t="inlineStr">
        <is>
          <t>MEN</t>
        </is>
      </c>
      <c r="K210" s="65" t="inlineStr">
        <is>
          <t>LONG RISE SLIM</t>
        </is>
      </c>
      <c r="L210" s="65" t="inlineStr">
        <is>
          <t>28-38</t>
        </is>
      </c>
      <c r="M210" s="65" t="inlineStr">
        <is>
          <t>32-34</t>
        </is>
      </c>
      <c r="N210" s="65" t="inlineStr">
        <is>
          <t>-</t>
        </is>
      </c>
      <c r="O210" s="66" t="inlineStr">
        <is>
          <t>TUNISIA</t>
        </is>
      </c>
      <c r="P210" s="67" t="inlineStr">
        <is>
          <t>ARTLAB</t>
        </is>
      </c>
      <c r="Q210" s="67" t="inlineStr">
        <is>
          <t>ARTLAB</t>
        </is>
      </c>
      <c r="R210" s="67" t="inlineStr">
        <is>
          <t>INTERWASHING</t>
        </is>
      </c>
      <c r="S210" s="67" t="inlineStr">
        <is>
          <t>TN</t>
        </is>
      </c>
      <c r="T210" s="65" t="inlineStr">
        <is>
          <t>KILIM</t>
        </is>
      </c>
      <c r="U210" s="65" t="inlineStr">
        <is>
          <t>70781D Soho TP anthracite organic + recycled</t>
        </is>
      </c>
      <c r="V210" s="65" t="inlineStr">
        <is>
          <t>70345D Soho anthracite</t>
        </is>
      </c>
      <c r="W210" s="65" t="inlineStr">
        <is>
          <t>98% Sustainable fabric</t>
        </is>
      </c>
      <c r="X210" s="193" t="inlineStr">
        <is>
          <t>60,9% Organic cotton, 20,7% recycled PET, 16,4% recycled jeans, 2% elastane</t>
        </is>
      </c>
      <c r="Y210" s="65" t="inlineStr">
        <is>
          <t>11,5</t>
        </is>
      </c>
      <c r="Z210" s="71" t="n"/>
      <c r="AA210" s="71" t="n"/>
      <c r="AB210" s="232" t="inlineStr">
        <is>
          <t>32X34</t>
        </is>
      </c>
      <c r="AC210"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0" s="23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0" s="77" t="inlineStr">
        <is>
          <t>TBC</t>
        </is>
      </c>
      <c r="AF210" s="77" t="inlineStr">
        <is>
          <t>TBC</t>
        </is>
      </c>
      <c r="AG210" s="78" t="n"/>
      <c r="AH210" s="78" t="n"/>
      <c r="AI210" s="78" t="n"/>
      <c r="AJ210" s="78" t="n"/>
      <c r="AK210" s="78" t="n"/>
      <c r="AL210" s="78" t="n"/>
      <c r="AM210" s="78" t="n"/>
    </row>
    <row customHeight="1" ht="15.75" r="211" s="213">
      <c r="A211" s="61" t="n">
        <v>1040</v>
      </c>
      <c r="B211" s="61" t="n">
        <v>2010103171</v>
      </c>
      <c r="C211" s="61" t="inlineStr">
        <is>
          <t>JOHN</t>
        </is>
      </c>
      <c r="D211" s="61" t="inlineStr">
        <is>
          <t>SKY LIGHT BLUE</t>
        </is>
      </c>
      <c r="E211" s="61" t="inlineStr">
        <is>
          <t>TBC</t>
        </is>
      </c>
      <c r="F211" s="61" t="n"/>
      <c r="G211" s="63" t="n"/>
      <c r="H211" s="61" t="n"/>
      <c r="I211" s="61" t="inlineStr">
        <is>
          <t>JEANS</t>
        </is>
      </c>
      <c r="J211" s="64" t="inlineStr">
        <is>
          <t>MEN</t>
        </is>
      </c>
      <c r="K211" s="65" t="inlineStr">
        <is>
          <t>LONG RISE SLIM</t>
        </is>
      </c>
      <c r="L211" s="65" t="inlineStr">
        <is>
          <t>28-38</t>
        </is>
      </c>
      <c r="M211" s="65" t="inlineStr">
        <is>
          <t>32-34</t>
        </is>
      </c>
      <c r="N211" s="65" t="inlineStr">
        <is>
          <t>-</t>
        </is>
      </c>
      <c r="O211" s="66" t="inlineStr">
        <is>
          <t>TUNISIA</t>
        </is>
      </c>
      <c r="P211" s="67" t="inlineStr">
        <is>
          <t>ARTLAB</t>
        </is>
      </c>
      <c r="Q211" s="67" t="inlineStr">
        <is>
          <t>ARTLAB</t>
        </is>
      </c>
      <c r="R211" s="67" t="inlineStr">
        <is>
          <t>INTERWASHING</t>
        </is>
      </c>
      <c r="S211" s="67" t="inlineStr">
        <is>
          <t>TN</t>
        </is>
      </c>
      <c r="T211" s="65" t="inlineStr">
        <is>
          <t>KILIM</t>
        </is>
      </c>
      <c r="U211" s="65" t="inlineStr">
        <is>
          <t>D4230 Gorbi ciel comfort</t>
        </is>
      </c>
      <c r="V211" s="65" t="n"/>
      <c r="W211" s="65" t="inlineStr">
        <is>
          <t>98% Sustainable fabric</t>
        </is>
      </c>
      <c r="X211" s="65" t="inlineStr">
        <is>
          <t>60,9 Organic cotton, 20,7% recycled PET, 16,4 recycled jeans, 2% elastane</t>
        </is>
      </c>
      <c r="Y211" s="65" t="inlineStr">
        <is>
          <t>13.5 oz</t>
        </is>
      </c>
      <c r="Z211" s="71" t="n"/>
      <c r="AA211" s="71" t="n"/>
      <c r="AB211" s="72" t="inlineStr">
        <is>
          <t>32X34</t>
        </is>
      </c>
      <c r="AC211"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1"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1" s="77" t="inlineStr">
        <is>
          <t>TBC</t>
        </is>
      </c>
      <c r="AF211" s="77" t="inlineStr">
        <is>
          <t>TBC</t>
        </is>
      </c>
      <c r="AG211" s="78" t="n"/>
      <c r="AH211" s="78" t="n"/>
      <c r="AI211" s="78" t="n"/>
      <c r="AJ211" s="78" t="n"/>
      <c r="AK211" s="78" t="n"/>
      <c r="AL211" s="78" t="n"/>
      <c r="AM211" s="78" t="n"/>
    </row>
    <row customHeight="1" ht="15.75" r="212" s="213">
      <c r="A212" s="61" t="n">
        <v>1045</v>
      </c>
      <c r="B212" s="61" t="n">
        <v>1010104318</v>
      </c>
      <c r="C212" s="61" t="inlineStr">
        <is>
          <t>JOHN</t>
        </is>
      </c>
      <c r="D212" s="61" t="inlineStr">
        <is>
          <t>VAN FADED BLUE</t>
        </is>
      </c>
      <c r="E212" s="61" t="inlineStr">
        <is>
          <t>TBC</t>
        </is>
      </c>
      <c r="F212" s="61" t="n"/>
      <c r="G212" s="63" t="n"/>
      <c r="H212" s="61" t="n"/>
      <c r="I212" s="61" t="inlineStr">
        <is>
          <t>JEANS</t>
        </is>
      </c>
      <c r="J212" s="64" t="inlineStr">
        <is>
          <t>MEN</t>
        </is>
      </c>
      <c r="K212" s="65" t="inlineStr">
        <is>
          <t>LONG RISE SLIM</t>
        </is>
      </c>
      <c r="L212" s="65" t="inlineStr">
        <is>
          <t>28-38</t>
        </is>
      </c>
      <c r="M212" s="65" t="inlineStr">
        <is>
          <t>32-34</t>
        </is>
      </c>
      <c r="N212" s="65" t="inlineStr">
        <is>
          <t>-</t>
        </is>
      </c>
      <c r="O212" s="66" t="inlineStr">
        <is>
          <t>TUNISIA</t>
        </is>
      </c>
      <c r="P212" s="67" t="inlineStr">
        <is>
          <t>ARTLAB</t>
        </is>
      </c>
      <c r="Q212" s="67" t="inlineStr">
        <is>
          <t>ARTLAB</t>
        </is>
      </c>
      <c r="R212" s="67" t="inlineStr">
        <is>
          <t>INTERWASHING</t>
        </is>
      </c>
      <c r="S212" s="67" t="inlineStr">
        <is>
          <t>TN</t>
        </is>
      </c>
      <c r="T212" s="65" t="inlineStr">
        <is>
          <t>CALIK</t>
        </is>
      </c>
      <c r="U212" s="65" t="inlineStr">
        <is>
          <t>70601D Vanessa TP blue organic + recycled</t>
        </is>
      </c>
      <c r="V212" s="65" t="n"/>
      <c r="W212" s="194" t="inlineStr">
        <is>
          <t>95% Sustainable fabric</t>
        </is>
      </c>
      <c r="X212" s="65" t="inlineStr">
        <is>
          <t>80% Organic cotton, 15% recycled cotton, 4% polyester, 1% elastane</t>
        </is>
      </c>
      <c r="Y212" s="65" t="inlineStr">
        <is>
          <t>13,5 oz</t>
        </is>
      </c>
      <c r="Z212" s="71" t="n"/>
      <c r="AA212" s="71" t="n"/>
      <c r="AB212" s="72" t="inlineStr">
        <is>
          <t>32X34</t>
        </is>
      </c>
      <c r="AC212"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2"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2" s="77" t="inlineStr">
        <is>
          <t>TBC</t>
        </is>
      </c>
      <c r="AF212" s="77" t="inlineStr">
        <is>
          <t>TBC</t>
        </is>
      </c>
      <c r="AG212" s="78" t="n"/>
      <c r="AH212" s="78" t="n"/>
      <c r="AI212" s="78" t="n"/>
      <c r="AJ212" s="78" t="n"/>
      <c r="AK212" s="78" t="n"/>
      <c r="AL212" s="78" t="n"/>
      <c r="AM212" s="78" t="n"/>
    </row>
    <row customHeight="1" ht="15.75" r="213" s="213">
      <c r="A213" s="61" t="n">
        <v>1050</v>
      </c>
      <c r="B213" s="61" t="n">
        <v>1010104319</v>
      </c>
      <c r="C213" s="61" t="inlineStr">
        <is>
          <t>JOHN</t>
        </is>
      </c>
      <c r="D213" s="61" t="inlineStr">
        <is>
          <t>ELECTRIC LIGHT</t>
        </is>
      </c>
      <c r="E213" s="61" t="inlineStr">
        <is>
          <t>TBC</t>
        </is>
      </c>
      <c r="F213" s="61" t="n"/>
      <c r="G213" s="63" t="n"/>
      <c r="H213" s="61" t="n"/>
      <c r="I213" s="61" t="inlineStr">
        <is>
          <t>JEANS</t>
        </is>
      </c>
      <c r="J213" s="64" t="inlineStr">
        <is>
          <t>MEN</t>
        </is>
      </c>
      <c r="K213" s="65" t="inlineStr">
        <is>
          <t>LONG RISE SLIM</t>
        </is>
      </c>
      <c r="L213" s="65" t="inlineStr">
        <is>
          <t>28-38</t>
        </is>
      </c>
      <c r="M213" s="65" t="inlineStr">
        <is>
          <t>32-34</t>
        </is>
      </c>
      <c r="N213" s="65" t="inlineStr">
        <is>
          <t>-</t>
        </is>
      </c>
      <c r="O213" s="66" t="inlineStr">
        <is>
          <t>TUNISIA</t>
        </is>
      </c>
      <c r="P213" s="67" t="inlineStr">
        <is>
          <t>ARTLAB</t>
        </is>
      </c>
      <c r="Q213" s="67" t="inlineStr">
        <is>
          <t>ARTLAB</t>
        </is>
      </c>
      <c r="R213" s="67" t="inlineStr">
        <is>
          <t>INTERWASHING</t>
        </is>
      </c>
      <c r="S213" s="67" t="inlineStr">
        <is>
          <t>TN</t>
        </is>
      </c>
      <c r="T213" s="65" t="inlineStr">
        <is>
          <t>CALIK</t>
        </is>
      </c>
      <c r="U213" s="65" t="inlineStr">
        <is>
          <t>D7253O019 Rosemary stretch</t>
        </is>
      </c>
      <c r="V213" s="65" t="n"/>
      <c r="W213" s="65" t="inlineStr">
        <is>
          <t>96% Sustainable fabric</t>
        </is>
      </c>
      <c r="X213" s="65" t="inlineStr">
        <is>
          <t>96,55% Organic cotton, 2,93% polyester, 0,52% elastane</t>
        </is>
      </c>
      <c r="Y213" s="65" t="inlineStr">
        <is>
          <t>11 oz</t>
        </is>
      </c>
      <c r="Z213" s="71" t="n"/>
      <c r="AA213" s="71" t="n"/>
      <c r="AB213" s="72" t="inlineStr">
        <is>
          <t>32X34</t>
        </is>
      </c>
      <c r="AC213"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3"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3" s="77" t="inlineStr">
        <is>
          <t>TBC</t>
        </is>
      </c>
      <c r="AF213" s="77" t="inlineStr">
        <is>
          <t>TBC</t>
        </is>
      </c>
      <c r="AG213" s="78" t="n"/>
      <c r="AH213" s="78" t="n"/>
      <c r="AI213" s="78" t="n"/>
      <c r="AJ213" s="78" t="n"/>
      <c r="AK213" s="78" t="n"/>
      <c r="AL213" s="78" t="n"/>
      <c r="AM213" s="78" t="n"/>
    </row>
    <row customHeight="1" ht="15.75" r="214" s="213">
      <c r="A214" s="61" t="n">
        <v>1060</v>
      </c>
      <c r="B214" s="61" t="n">
        <v>1010104321</v>
      </c>
      <c r="C214" s="61" t="inlineStr">
        <is>
          <t>JOHN</t>
        </is>
      </c>
      <c r="D214" s="61" t="inlineStr">
        <is>
          <t>VINTAGE OD BLACK</t>
        </is>
      </c>
      <c r="E214" s="61" t="inlineStr">
        <is>
          <t>TBC</t>
        </is>
      </c>
      <c r="F214" s="61" t="n"/>
      <c r="G214" s="63" t="n"/>
      <c r="H214" s="61" t="n"/>
      <c r="I214" s="61" t="inlineStr">
        <is>
          <t>JEANS</t>
        </is>
      </c>
      <c r="J214" s="64" t="inlineStr">
        <is>
          <t>MEN</t>
        </is>
      </c>
      <c r="K214" s="65" t="inlineStr">
        <is>
          <t>LONG RISE SLIM</t>
        </is>
      </c>
      <c r="L214" s="65" t="inlineStr">
        <is>
          <t>28-38</t>
        </is>
      </c>
      <c r="M214" s="65" t="inlineStr">
        <is>
          <t>32-34</t>
        </is>
      </c>
      <c r="N214" s="65" t="inlineStr">
        <is>
          <t>-</t>
        </is>
      </c>
      <c r="O214" s="66" t="inlineStr">
        <is>
          <t>TUNISIA</t>
        </is>
      </c>
      <c r="P214" s="67" t="inlineStr">
        <is>
          <t>ARTLAB</t>
        </is>
      </c>
      <c r="Q214" s="67" t="inlineStr">
        <is>
          <t>ARTLAB</t>
        </is>
      </c>
      <c r="R214" s="67" t="inlineStr">
        <is>
          <t>INTERWASHING</t>
        </is>
      </c>
      <c r="S214" s="67" t="inlineStr">
        <is>
          <t>TN</t>
        </is>
      </c>
      <c r="T214" s="65" t="inlineStr">
        <is>
          <t>CALIK</t>
        </is>
      </c>
      <c r="U214" s="65" t="inlineStr">
        <is>
          <t>???? Soho TP nesta blue OD black organic + recycled</t>
        </is>
      </c>
      <c r="V214" s="65" t="inlineStr">
        <is>
          <t>71060D Soho TP nesta blue OD black organic</t>
        </is>
      </c>
      <c r="W214" s="65" t="inlineStr">
        <is>
          <t>93% Sustainable fabric</t>
        </is>
      </c>
      <c r="X214" s="193" t="inlineStr">
        <is>
          <t>78% Organic cotton, 15% recycled cotton, 5% polyester, 2% elastane</t>
        </is>
      </c>
      <c r="Y214" s="65" t="inlineStr">
        <is>
          <t>12.5 oz</t>
        </is>
      </c>
      <c r="Z214" s="71" t="n"/>
      <c r="AA214" s="71" t="n"/>
      <c r="AB214" s="72" t="inlineStr">
        <is>
          <t>32X34</t>
        </is>
      </c>
      <c r="AC214"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4"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4" s="77" t="inlineStr">
        <is>
          <t>TBC</t>
        </is>
      </c>
      <c r="AF214" s="77" t="inlineStr">
        <is>
          <t>TBC</t>
        </is>
      </c>
      <c r="AG214" s="78" t="n"/>
      <c r="AH214" s="78" t="n"/>
      <c r="AI214" s="78" t="n"/>
      <c r="AJ214" s="78" t="n"/>
      <c r="AK214" s="78" t="n"/>
      <c r="AL214" s="78" t="n"/>
      <c r="AM214" s="78" t="n"/>
    </row>
    <row customHeight="1" ht="15.75" r="215" s="213">
      <c r="A215" s="61" t="n">
        <v>1065</v>
      </c>
      <c r="B215" s="61" t="n">
        <v>1010104322</v>
      </c>
      <c r="C215" s="61" t="inlineStr">
        <is>
          <t>JOHN</t>
        </is>
      </c>
      <c r="D215" s="61" t="inlineStr">
        <is>
          <t>HOLIDAY BRIGHT BLUE</t>
        </is>
      </c>
      <c r="E215" s="61" t="inlineStr">
        <is>
          <t>TBC</t>
        </is>
      </c>
      <c r="F215" s="61" t="n"/>
      <c r="G215" s="63" t="n"/>
      <c r="H215" s="61" t="n"/>
      <c r="I215" s="61" t="inlineStr">
        <is>
          <t>JEANS</t>
        </is>
      </c>
      <c r="J215" s="64" t="inlineStr">
        <is>
          <t>MEN</t>
        </is>
      </c>
      <c r="K215" s="65" t="inlineStr">
        <is>
          <t>LONG RISE SLIM</t>
        </is>
      </c>
      <c r="L215" s="65" t="inlineStr">
        <is>
          <t>28-38</t>
        </is>
      </c>
      <c r="M215" s="65" t="inlineStr">
        <is>
          <t>32-34</t>
        </is>
      </c>
      <c r="N215" s="65" t="inlineStr">
        <is>
          <t>-</t>
        </is>
      </c>
      <c r="O215" s="66" t="inlineStr">
        <is>
          <t>TUNISIA</t>
        </is>
      </c>
      <c r="P215" s="67" t="inlineStr">
        <is>
          <t>ARTLAB</t>
        </is>
      </c>
      <c r="Q215" s="67" t="inlineStr">
        <is>
          <t>ARTLAB</t>
        </is>
      </c>
      <c r="R215" s="67" t="inlineStr">
        <is>
          <t>INTERWASHING</t>
        </is>
      </c>
      <c r="S215" s="67" t="inlineStr">
        <is>
          <t>TN</t>
        </is>
      </c>
      <c r="T215" s="65" t="inlineStr">
        <is>
          <t>CALIK</t>
        </is>
      </c>
      <c r="U215" s="65" t="inlineStr">
        <is>
          <t>???? Soho TP holiday blue organic + recycled</t>
        </is>
      </c>
      <c r="V215" s="65" t="inlineStr">
        <is>
          <t>71054D Soho TP holiday blue organic</t>
        </is>
      </c>
      <c r="W215" s="65" t="inlineStr">
        <is>
          <t>93% Sustainable fabric</t>
        </is>
      </c>
      <c r="X215" s="65" t="inlineStr">
        <is>
          <t>78% Organic cotton, 15% recycled cotton, 5% polyester, 2% elastane</t>
        </is>
      </c>
      <c r="Y215" s="65" t="inlineStr">
        <is>
          <t>12.5 oz</t>
        </is>
      </c>
      <c r="Z215" s="71" t="n"/>
      <c r="AA215" s="71" t="n"/>
      <c r="AB215" s="72" t="inlineStr">
        <is>
          <t>32X34</t>
        </is>
      </c>
      <c r="AC215"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5"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5" s="77" t="inlineStr">
        <is>
          <t>TBC</t>
        </is>
      </c>
      <c r="AF215" s="77" t="inlineStr">
        <is>
          <t>TBC</t>
        </is>
      </c>
      <c r="AG215" s="78" t="n"/>
      <c r="AH215" s="78" t="n"/>
      <c r="AI215" s="78" t="n"/>
      <c r="AJ215" s="78" t="n"/>
      <c r="AK215" s="78" t="n"/>
      <c r="AL215" s="78" t="n"/>
      <c r="AM215" s="78" t="n"/>
    </row>
    <row customHeight="1" ht="15.75" r="216" s="213">
      <c r="A216" s="61" t="n">
        <v>1070</v>
      </c>
      <c r="B216" s="61" t="n">
        <v>1010104323</v>
      </c>
      <c r="C216" s="61" t="inlineStr">
        <is>
          <t>JOHN</t>
        </is>
      </c>
      <c r="D216" s="61" t="inlineStr">
        <is>
          <t>GORBI USED</t>
        </is>
      </c>
      <c r="E216" s="61" t="inlineStr">
        <is>
          <t>TBC</t>
        </is>
      </c>
      <c r="F216" s="61" t="n"/>
      <c r="G216" s="63" t="n"/>
      <c r="H216" s="61" t="n"/>
      <c r="I216" s="61" t="inlineStr">
        <is>
          <t>JEANS</t>
        </is>
      </c>
      <c r="J216" s="64" t="inlineStr">
        <is>
          <t>MEN</t>
        </is>
      </c>
      <c r="K216" s="65" t="inlineStr">
        <is>
          <t>LONG RISE SLIM</t>
        </is>
      </c>
      <c r="L216" s="65" t="inlineStr">
        <is>
          <t>28-38</t>
        </is>
      </c>
      <c r="M216" s="65" t="inlineStr">
        <is>
          <t>32-34</t>
        </is>
      </c>
      <c r="N216" s="65" t="inlineStr">
        <is>
          <t>-</t>
        </is>
      </c>
      <c r="O216" s="66" t="inlineStr">
        <is>
          <t>TUNISIA</t>
        </is>
      </c>
      <c r="P216" s="67" t="inlineStr">
        <is>
          <t>ARTLAB</t>
        </is>
      </c>
      <c r="Q216" s="67" t="inlineStr">
        <is>
          <t>ARTLAB</t>
        </is>
      </c>
      <c r="R216" s="67" t="inlineStr">
        <is>
          <t>INTERWASHING</t>
        </is>
      </c>
      <c r="S216" s="67" t="inlineStr">
        <is>
          <t>TN</t>
        </is>
      </c>
      <c r="T216" s="65" t="inlineStr">
        <is>
          <t>KILIM</t>
        </is>
      </c>
      <c r="U216" s="65" t="inlineStr">
        <is>
          <t>D4230 Gorbi ciel comfort</t>
        </is>
      </c>
      <c r="V216" s="65" t="n"/>
      <c r="W216" s="65" t="inlineStr">
        <is>
          <t>98% Sustainable fabric</t>
        </is>
      </c>
      <c r="X216" s="65" t="inlineStr">
        <is>
          <t>60,9 Organic cotton, 20,7% recycled PET, 16,4 recycled jeans, 2% elastane</t>
        </is>
      </c>
      <c r="Y216" s="65" t="inlineStr">
        <is>
          <t>13.5 oz</t>
        </is>
      </c>
      <c r="Z216" s="71" t="n"/>
      <c r="AA216" s="71" t="n"/>
      <c r="AB216" s="72" t="inlineStr">
        <is>
          <t>32X34</t>
        </is>
      </c>
      <c r="AC216" s="238" t="inlineStr">
        <is>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is>
      </c>
      <c r="AD216" s="76"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E216" s="77" t="inlineStr">
        <is>
          <t>TBC</t>
        </is>
      </c>
      <c r="AF216" s="77" t="inlineStr">
        <is>
          <t>TBC</t>
        </is>
      </c>
      <c r="AG216" s="78" t="n"/>
      <c r="AH216" s="78" t="n"/>
      <c r="AI216" s="78" t="n"/>
      <c r="AJ216" s="78" t="n"/>
      <c r="AK216" s="78" t="n"/>
      <c r="AL216" s="78" t="n"/>
      <c r="AM216" s="78" t="n"/>
    </row>
    <row customHeight="1" ht="15.75" r="217" s="213">
      <c r="A217" s="61" t="n">
        <v>1075</v>
      </c>
      <c r="B217" s="61" t="n">
        <v>1010104310</v>
      </c>
      <c r="C217" s="61" t="inlineStr">
        <is>
          <t>CHARLES</t>
        </is>
      </c>
      <c r="D217" s="61" t="inlineStr">
        <is>
          <t>MID BLUE</t>
        </is>
      </c>
      <c r="E217" s="61" t="inlineStr">
        <is>
          <t>TBC</t>
        </is>
      </c>
      <c r="F217" s="61" t="n"/>
      <c r="G217" s="63" t="n"/>
      <c r="H217" s="61" t="n"/>
      <c r="I217" s="61" t="inlineStr">
        <is>
          <t>JEANS</t>
        </is>
      </c>
      <c r="J217" s="64" t="inlineStr">
        <is>
          <t>MEN</t>
        </is>
      </c>
      <c r="K217" s="65" t="inlineStr">
        <is>
          <t>MID RISE SLIM</t>
        </is>
      </c>
      <c r="L217" s="65" t="inlineStr">
        <is>
          <t>28-38</t>
        </is>
      </c>
      <c r="M217" s="65" t="inlineStr">
        <is>
          <t>32-34</t>
        </is>
      </c>
      <c r="N217" s="65" t="inlineStr">
        <is>
          <t>-</t>
        </is>
      </c>
      <c r="O217" s="66" t="inlineStr">
        <is>
          <t>TUNISIA</t>
        </is>
      </c>
      <c r="P217" s="67" t="inlineStr">
        <is>
          <t>ARTLAB</t>
        </is>
      </c>
      <c r="Q217" s="67" t="inlineStr">
        <is>
          <t>ARTLAB</t>
        </is>
      </c>
      <c r="R217" s="67" t="inlineStr">
        <is>
          <t>INTERWASHING</t>
        </is>
      </c>
      <c r="S217" s="67" t="inlineStr">
        <is>
          <t>TN</t>
        </is>
      </c>
      <c r="T217" s="65" t="inlineStr">
        <is>
          <t>ORTA</t>
        </is>
      </c>
      <c r="U217" s="65" t="n">
        <v>9540</v>
      </c>
      <c r="V217" s="65" t="n"/>
      <c r="W217" s="65" t="inlineStr">
        <is>
          <t>98% Sustainable fabric</t>
        </is>
      </c>
      <c r="X217" s="65" t="inlineStr">
        <is>
          <t xml:space="preserve">98% Organic cotton, 2% elastane </t>
        </is>
      </c>
      <c r="Y217" s="65" t="inlineStr">
        <is>
          <t>12,7 oz</t>
        </is>
      </c>
      <c r="Z217" s="71" t="n"/>
      <c r="AA217" s="71" t="n"/>
      <c r="AB217" s="232" t="inlineStr">
        <is>
          <t>32X34</t>
        </is>
      </c>
      <c r="AC217"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17" s="233" t="inlineStr">
        <is>
          <t>A slim fit with a mid rise, Charles has been with us since the beginning. The leg is slim and slightly tapered at the bottom opening. The jean has all of our classic details - a side fish tack, the back pocket waves and 5 pockets.</t>
        </is>
      </c>
      <c r="AE217" s="77" t="inlineStr">
        <is>
          <t>worn in look made with front &amp; back scraping, 3d effect fixed by heat, local spray for decolor</t>
        </is>
      </c>
      <c r="AF217" s="77" t="inlineStr">
        <is>
          <t>TBC</t>
        </is>
      </c>
      <c r="AG217" s="78" t="n"/>
      <c r="AH217" s="78" t="n"/>
      <c r="AI217" s="78" t="n"/>
      <c r="AJ217" s="78" t="n"/>
      <c r="AK217" s="78" t="n"/>
      <c r="AL217" s="78" t="n"/>
      <c r="AM217" s="78" t="n"/>
    </row>
    <row customHeight="1" ht="15.75" r="218" s="213">
      <c r="A218" s="61" t="n">
        <v>1080</v>
      </c>
      <c r="B218" s="61" t="n">
        <v>1010104311</v>
      </c>
      <c r="C218" s="61" t="inlineStr">
        <is>
          <t>CHARLES</t>
        </is>
      </c>
      <c r="D218" s="61" t="inlineStr">
        <is>
          <t>VAN BLUE USED</t>
        </is>
      </c>
      <c r="E218" s="61" t="inlineStr">
        <is>
          <t>TBC</t>
        </is>
      </c>
      <c r="F218" s="61" t="n"/>
      <c r="G218" s="63" t="n"/>
      <c r="H218" s="61" t="n"/>
      <c r="I218" s="61" t="inlineStr">
        <is>
          <t>JEANS</t>
        </is>
      </c>
      <c r="J218" s="64" t="inlineStr">
        <is>
          <t>MEN</t>
        </is>
      </c>
      <c r="K218" s="65" t="inlineStr">
        <is>
          <t>MID RISE SLIM</t>
        </is>
      </c>
      <c r="L218" s="65" t="inlineStr">
        <is>
          <t>28-38</t>
        </is>
      </c>
      <c r="M218" s="65" t="inlineStr">
        <is>
          <t>32-34</t>
        </is>
      </c>
      <c r="N218" s="65" t="inlineStr">
        <is>
          <t>-</t>
        </is>
      </c>
      <c r="O218" s="66" t="inlineStr">
        <is>
          <t>TUNISIA</t>
        </is>
      </c>
      <c r="P218" s="67" t="inlineStr">
        <is>
          <t>ARTLAB</t>
        </is>
      </c>
      <c r="Q218" s="67" t="inlineStr">
        <is>
          <t>ARTLAB</t>
        </is>
      </c>
      <c r="R218" s="67" t="inlineStr">
        <is>
          <t>INTERWASHING</t>
        </is>
      </c>
      <c r="S218" s="67" t="inlineStr">
        <is>
          <t>TN</t>
        </is>
      </c>
      <c r="T218" s="65" t="inlineStr">
        <is>
          <t>CALIK</t>
        </is>
      </c>
      <c r="U218" s="65" t="inlineStr">
        <is>
          <t>70601D Vanessa TP blue organic + recycled</t>
        </is>
      </c>
      <c r="V218" s="65" t="n"/>
      <c r="W218" s="194" t="inlineStr">
        <is>
          <t>95% Sustainable fabric</t>
        </is>
      </c>
      <c r="X218" s="65" t="inlineStr">
        <is>
          <t>80% Organic cotton, 15% recycled cotton, 4% polyester, 1% elastane</t>
        </is>
      </c>
      <c r="Y218" s="65" t="inlineStr">
        <is>
          <t>13,5 oz</t>
        </is>
      </c>
      <c r="Z218" s="71" t="n"/>
      <c r="AA218" s="71" t="n"/>
      <c r="AB218" s="72" t="inlineStr">
        <is>
          <t>32X34</t>
        </is>
      </c>
      <c r="AC218"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18" s="76" t="inlineStr">
        <is>
          <t>A slim fit with a mid rise, Charles has been with us since the beginning. The leg is slim and slightly tapered at the bottom opening. The jean has all of our classic details - a side fish tack, the back pocket waves and 5 pockets.</t>
        </is>
      </c>
      <c r="AE218" s="77" t="inlineStr">
        <is>
          <t>TBC</t>
        </is>
      </c>
      <c r="AF218" s="77" t="inlineStr">
        <is>
          <t>TBC</t>
        </is>
      </c>
      <c r="AG218" s="78" t="n"/>
      <c r="AH218" s="78" t="n"/>
      <c r="AI218" s="78" t="n"/>
      <c r="AJ218" s="78" t="n"/>
      <c r="AK218" s="78" t="n"/>
      <c r="AL218" s="78" t="n"/>
      <c r="AM218" s="78" t="n"/>
    </row>
    <row customHeight="1" ht="15.75" r="219" s="213">
      <c r="A219" s="61" t="n">
        <v>1085</v>
      </c>
      <c r="B219" s="61" t="n">
        <v>1010104312</v>
      </c>
      <c r="C219" s="61" t="inlineStr">
        <is>
          <t>CHARLES</t>
        </is>
      </c>
      <c r="D219" s="61" t="inlineStr">
        <is>
          <t>TINTED DIRT GREY</t>
        </is>
      </c>
      <c r="E219" s="61" t="inlineStr">
        <is>
          <t>TBC</t>
        </is>
      </c>
      <c r="F219" s="61" t="n"/>
      <c r="G219" s="63" t="n"/>
      <c r="H219" s="61" t="n"/>
      <c r="I219" s="61" t="inlineStr">
        <is>
          <t>JEANS</t>
        </is>
      </c>
      <c r="J219" s="64" t="inlineStr">
        <is>
          <t>MEN</t>
        </is>
      </c>
      <c r="K219" s="65" t="inlineStr">
        <is>
          <t>MID RISE SLIM</t>
        </is>
      </c>
      <c r="L219" s="65" t="inlineStr">
        <is>
          <t>28-38</t>
        </is>
      </c>
      <c r="M219" s="65" t="inlineStr">
        <is>
          <t>32-34</t>
        </is>
      </c>
      <c r="N219" s="65" t="inlineStr">
        <is>
          <t>-</t>
        </is>
      </c>
      <c r="O219" s="66" t="inlineStr">
        <is>
          <t>TUNISIA</t>
        </is>
      </c>
      <c r="P219" s="67" t="inlineStr">
        <is>
          <t>ARTLAB</t>
        </is>
      </c>
      <c r="Q219" s="67" t="inlineStr">
        <is>
          <t>ARTLAB</t>
        </is>
      </c>
      <c r="R219" s="67" t="inlineStr">
        <is>
          <t>INTERWASHING</t>
        </is>
      </c>
      <c r="S219" s="67" t="inlineStr">
        <is>
          <t>TN</t>
        </is>
      </c>
      <c r="T219" s="65" t="inlineStr">
        <is>
          <t>CANDIANI</t>
        </is>
      </c>
      <c r="U219" s="65" t="inlineStr">
        <is>
          <t>RR5533 Griffin sling organic</t>
        </is>
      </c>
      <c r="V219" s="65" t="inlineStr">
        <is>
          <t>RR5533 Griffin sling</t>
        </is>
      </c>
      <c r="W219" s="65" t="inlineStr">
        <is>
          <t>92% Sustainable fabric</t>
        </is>
      </c>
      <c r="X219" s="65" t="inlineStr">
        <is>
          <t>92% Organic cotton, 6% elastomultiester, 2% elastane</t>
        </is>
      </c>
      <c r="Y219" s="65" t="inlineStr">
        <is>
          <t>12 oz</t>
        </is>
      </c>
      <c r="Z219" s="71" t="n"/>
      <c r="AA219" s="71" t="n"/>
      <c r="AB219" s="72" t="inlineStr">
        <is>
          <t>32X34</t>
        </is>
      </c>
      <c r="AC219"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19" s="76" t="inlineStr">
        <is>
          <t>A slim fit with a mid rise, Charles has been with us since the beginning. The leg is slim and slightly tapered at the bottom opening. The jean has all of our classic details - a side fish tack, the back pocket waves and 5 pockets.</t>
        </is>
      </c>
      <c r="AE219" s="77" t="inlineStr">
        <is>
          <t>TBC</t>
        </is>
      </c>
      <c r="AF219" s="77" t="inlineStr">
        <is>
          <t>TBC</t>
        </is>
      </c>
      <c r="AG219" s="78" t="n"/>
      <c r="AH219" s="78" t="n"/>
      <c r="AI219" s="78" t="n"/>
      <c r="AJ219" s="78" t="n"/>
      <c r="AK219" s="78" t="n"/>
      <c r="AL219" s="78" t="n"/>
      <c r="AM219" s="78" t="n"/>
    </row>
    <row customHeight="1" ht="15.75" r="220" s="213">
      <c r="A220" s="61" t="n">
        <v>1090</v>
      </c>
      <c r="B220" s="61" t="n">
        <v>1010104313</v>
      </c>
      <c r="C220" s="61" t="inlineStr">
        <is>
          <t>CHARLES</t>
        </is>
      </c>
      <c r="D220" s="61" t="inlineStr">
        <is>
          <t>MAPLE WORN</t>
        </is>
      </c>
      <c r="E220" s="61" t="inlineStr">
        <is>
          <t>TBC</t>
        </is>
      </c>
      <c r="F220" s="61" t="n"/>
      <c r="G220" s="63" t="n"/>
      <c r="H220" s="61" t="n"/>
      <c r="I220" s="61" t="inlineStr">
        <is>
          <t>JEANS</t>
        </is>
      </c>
      <c r="J220" s="64" t="inlineStr">
        <is>
          <t>MEN</t>
        </is>
      </c>
      <c r="K220" s="65" t="inlineStr">
        <is>
          <t>MID RISE SLIM</t>
        </is>
      </c>
      <c r="L220" s="65" t="inlineStr">
        <is>
          <t>28-38</t>
        </is>
      </c>
      <c r="M220" s="65" t="inlineStr">
        <is>
          <t>32-34</t>
        </is>
      </c>
      <c r="N220" s="65" t="inlineStr">
        <is>
          <t>-</t>
        </is>
      </c>
      <c r="O220" s="66" t="inlineStr">
        <is>
          <t>TUNISIA</t>
        </is>
      </c>
      <c r="P220" s="67" t="inlineStr">
        <is>
          <t>ARTLAB</t>
        </is>
      </c>
      <c r="Q220" s="67" t="inlineStr">
        <is>
          <t>ARTLAB</t>
        </is>
      </c>
      <c r="R220" s="67" t="inlineStr">
        <is>
          <t>INTERWASHING</t>
        </is>
      </c>
      <c r="S220" s="67" t="inlineStr">
        <is>
          <t>TN</t>
        </is>
      </c>
      <c r="T220" s="65" t="inlineStr">
        <is>
          <t>ROYO</t>
        </is>
      </c>
      <c r="U220" s="65" t="inlineStr">
        <is>
          <t>Maple 314</t>
        </is>
      </c>
      <c r="V220" s="65" t="n"/>
      <c r="W220" s="65" t="inlineStr">
        <is>
          <t>85% Sustainable fabric</t>
        </is>
      </c>
      <c r="X220" s="65" t="inlineStr">
        <is>
          <t>75% Organic cotton, 20% recycled jeans, 3% other fibers, 2% elastane</t>
        </is>
      </c>
      <c r="Y220" s="65" t="inlineStr">
        <is>
          <t>11 oz</t>
        </is>
      </c>
      <c r="Z220" s="71" t="n"/>
      <c r="AA220" s="71" t="n"/>
      <c r="AB220" s="72" t="inlineStr">
        <is>
          <t>32X34</t>
        </is>
      </c>
      <c r="AC220"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20" s="76" t="inlineStr">
        <is>
          <t>A slim fit with a mid rise, Charles has been with us since the beginning. The leg is slim and slightly tapered at the bottom opening. The jean has all of our classic details - a side fish tack, the back pocket waves and 5 pockets.</t>
        </is>
      </c>
      <c r="AE220" s="77" t="inlineStr">
        <is>
          <t>TBC</t>
        </is>
      </c>
      <c r="AF220" s="77" t="inlineStr">
        <is>
          <t>TBC</t>
        </is>
      </c>
      <c r="AG220" s="78" t="n"/>
      <c r="AH220" s="78" t="n"/>
      <c r="AI220" s="78" t="n"/>
      <c r="AJ220" s="78" t="n"/>
      <c r="AK220" s="78" t="n"/>
      <c r="AL220" s="78" t="n"/>
      <c r="AM220" s="78" t="n"/>
    </row>
    <row customHeight="1" ht="15.75" r="221" s="213">
      <c r="A221" s="61" t="n">
        <v>1095</v>
      </c>
      <c r="B221" s="61" t="n">
        <v>1010104314</v>
      </c>
      <c r="C221" s="61" t="inlineStr">
        <is>
          <t>CHARLES</t>
        </is>
      </c>
      <c r="D221" s="61" t="inlineStr">
        <is>
          <t>DARK OD BLACK</t>
        </is>
      </c>
      <c r="E221" s="61" t="inlineStr">
        <is>
          <t>TBC</t>
        </is>
      </c>
      <c r="F221" s="61" t="n"/>
      <c r="G221" s="63" t="n"/>
      <c r="H221" s="61" t="n"/>
      <c r="I221" s="61" t="inlineStr">
        <is>
          <t>JEANS</t>
        </is>
      </c>
      <c r="J221" s="64" t="inlineStr">
        <is>
          <t>MEN</t>
        </is>
      </c>
      <c r="K221" s="65" t="inlineStr">
        <is>
          <t>MID RISE SLIM</t>
        </is>
      </c>
      <c r="L221" s="65" t="inlineStr">
        <is>
          <t>28-38</t>
        </is>
      </c>
      <c r="M221" s="65" t="inlineStr">
        <is>
          <t>32-34</t>
        </is>
      </c>
      <c r="N221" s="65" t="inlineStr">
        <is>
          <t>-</t>
        </is>
      </c>
      <c r="O221" s="66" t="inlineStr">
        <is>
          <t>TUNISIA</t>
        </is>
      </c>
      <c r="P221" s="67" t="inlineStr">
        <is>
          <t>ARTLAB</t>
        </is>
      </c>
      <c r="Q221" s="67" t="inlineStr">
        <is>
          <t>ARTLAB</t>
        </is>
      </c>
      <c r="R221" s="67" t="inlineStr">
        <is>
          <t>INTERWASHING</t>
        </is>
      </c>
      <c r="S221" s="67" t="inlineStr">
        <is>
          <t>TN</t>
        </is>
      </c>
      <c r="T221" s="65" t="inlineStr">
        <is>
          <t>CALIK</t>
        </is>
      </c>
      <c r="U221" s="65" t="inlineStr">
        <is>
          <t>???? Soho TP nesta blue OD black organic + recycled</t>
        </is>
      </c>
      <c r="V221" s="65" t="inlineStr">
        <is>
          <t>71060D Soho TP nesta blue OD black organic</t>
        </is>
      </c>
      <c r="W221" s="65" t="inlineStr">
        <is>
          <t>93% Sustainable fabric</t>
        </is>
      </c>
      <c r="X221" s="193" t="inlineStr">
        <is>
          <t>78% Organic cotton, 15% recycled cotton, 5% polyester, 2% elastane</t>
        </is>
      </c>
      <c r="Y221" s="65" t="inlineStr">
        <is>
          <t>12.5 oz</t>
        </is>
      </c>
      <c r="Z221" s="71" t="n"/>
      <c r="AA221" s="71" t="n"/>
      <c r="AB221" s="72" t="inlineStr">
        <is>
          <t>32X34</t>
        </is>
      </c>
      <c r="AC221"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21" s="76" t="inlineStr">
        <is>
          <t>A slim fit with a mid rise, Charles has been with us since the beginning. The leg is slim and slightly tapered at the bottom opening. The jean has all of our classic details - a side fish tack, the back pocket waves and 5 pockets.</t>
        </is>
      </c>
      <c r="AE221" s="77" t="inlineStr">
        <is>
          <t>TBC</t>
        </is>
      </c>
      <c r="AF221" s="77" t="inlineStr">
        <is>
          <t>TBC</t>
        </is>
      </c>
      <c r="AG221" s="78" t="n"/>
      <c r="AH221" s="78" t="n"/>
      <c r="AI221" s="78" t="n"/>
      <c r="AJ221" s="78" t="n"/>
      <c r="AK221" s="78" t="n"/>
      <c r="AL221" s="78" t="n"/>
      <c r="AM221" s="78" t="n"/>
    </row>
    <row customHeight="1" ht="15.75" r="222" s="213">
      <c r="A222" s="61" t="n">
        <v>1096</v>
      </c>
      <c r="B222" s="61" t="n">
        <v>1010104315</v>
      </c>
      <c r="C222" s="61" t="inlineStr">
        <is>
          <t>CHARLES</t>
        </is>
      </c>
      <c r="D222" s="61" t="inlineStr">
        <is>
          <t>DRY</t>
        </is>
      </c>
      <c r="E222" s="61" t="inlineStr">
        <is>
          <t>TBC</t>
        </is>
      </c>
      <c r="F222" s="61" t="n"/>
      <c r="G222" s="63" t="n"/>
      <c r="H222" s="61" t="n"/>
      <c r="I222" s="61" t="inlineStr">
        <is>
          <t>JEANS</t>
        </is>
      </c>
      <c r="J222" s="64" t="inlineStr">
        <is>
          <t>MEN</t>
        </is>
      </c>
      <c r="K222" s="65" t="inlineStr">
        <is>
          <t>MID RISE SLIM</t>
        </is>
      </c>
      <c r="L222" s="65" t="inlineStr">
        <is>
          <t>28-38</t>
        </is>
      </c>
      <c r="M222" s="65" t="inlineStr">
        <is>
          <t>32-34</t>
        </is>
      </c>
      <c r="N222" s="65" t="inlineStr">
        <is>
          <t>-</t>
        </is>
      </c>
      <c r="O222" s="66" t="inlineStr">
        <is>
          <t>TUNISIA</t>
        </is>
      </c>
      <c r="P222" s="67" t="inlineStr">
        <is>
          <t>ARTLAB</t>
        </is>
      </c>
      <c r="Q222" s="67" t="inlineStr">
        <is>
          <t>ARTLAB</t>
        </is>
      </c>
      <c r="R222" s="67" t="inlineStr">
        <is>
          <t>-</t>
        </is>
      </c>
      <c r="S222" s="67" t="inlineStr">
        <is>
          <t>-</t>
        </is>
      </c>
      <c r="T222" s="65" t="inlineStr">
        <is>
          <t>CALIK</t>
        </is>
      </c>
      <c r="U222" s="65" t="inlineStr">
        <is>
          <t>70600D Dante raw carbonated</t>
        </is>
      </c>
      <c r="V222" s="65" t="n"/>
      <c r="W222" s="65" t="inlineStr">
        <is>
          <t>98% Sustainable fabric</t>
        </is>
      </c>
      <c r="X222" s="65" t="inlineStr">
        <is>
          <t>83% Organic cotton, 15% recycled cotton, 2% elastane</t>
        </is>
      </c>
      <c r="Y222" s="65" t="inlineStr">
        <is>
          <t>11 oz</t>
        </is>
      </c>
      <c r="Z222" s="71" t="n"/>
      <c r="AA222" s="71" t="n"/>
      <c r="AB222" s="72" t="inlineStr">
        <is>
          <t>32X34</t>
        </is>
      </c>
      <c r="AC222" s="238" t="inlineStr">
        <is>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is>
      </c>
      <c r="AD222" s="76" t="inlineStr">
        <is>
          <t>A slim fit with a mid rise, Charles has been with us since the beginning. The leg is slim and slightly tapered at the bottom opening. The jean has all of our classic details - a side fish tack, the back pocket waves and 5 pockets.</t>
        </is>
      </c>
      <c r="AE222" s="77" t="inlineStr">
        <is>
          <t xml:space="preserve">No wash </t>
        </is>
      </c>
      <c r="AF222" s="77" t="inlineStr">
        <is>
          <t>TBC</t>
        </is>
      </c>
      <c r="AG222" s="78" t="n"/>
      <c r="AH222" s="78" t="n"/>
      <c r="AI222" s="78" t="n"/>
      <c r="AJ222" s="78" t="n"/>
      <c r="AK222" s="78" t="n"/>
      <c r="AL222" s="78" t="n"/>
      <c r="AM222" s="78" t="n"/>
    </row>
    <row customHeight="1" ht="15.75" r="223" s="213">
      <c r="A223" s="61" t="n">
        <v>1097</v>
      </c>
      <c r="B223" s="61" t="n">
        <v>1010104324</v>
      </c>
      <c r="C223" s="61" t="inlineStr">
        <is>
          <t>RYAN</t>
        </is>
      </c>
      <c r="D223" s="61" t="inlineStr">
        <is>
          <t>VEGGIE WARP STONE</t>
        </is>
      </c>
      <c r="E223" s="61" t="inlineStr">
        <is>
          <t>TBC</t>
        </is>
      </c>
      <c r="F223" s="61" t="n"/>
      <c r="G223" s="63" t="n"/>
      <c r="H223" s="61" t="n"/>
      <c r="I223" s="61" t="inlineStr">
        <is>
          <t>JEANS</t>
        </is>
      </c>
      <c r="J223" s="64" t="inlineStr">
        <is>
          <t>MEN</t>
        </is>
      </c>
      <c r="K223" s="65" t="inlineStr">
        <is>
          <t>MID RISE STRAIGHT</t>
        </is>
      </c>
      <c r="L223" s="65" t="inlineStr">
        <is>
          <t>28-38</t>
        </is>
      </c>
      <c r="M223" s="65" t="inlineStr">
        <is>
          <t>32-34</t>
        </is>
      </c>
      <c r="N223" s="65" t="inlineStr">
        <is>
          <t>-</t>
        </is>
      </c>
      <c r="O223" s="66" t="inlineStr">
        <is>
          <t>TUNISIA</t>
        </is>
      </c>
      <c r="P223" s="67" t="inlineStr">
        <is>
          <t>ARTLAB</t>
        </is>
      </c>
      <c r="Q223" s="67" t="inlineStr">
        <is>
          <t>ARTLAB</t>
        </is>
      </c>
      <c r="R223" s="67" t="inlineStr">
        <is>
          <t>INTERWASHING</t>
        </is>
      </c>
      <c r="S223" s="67" t="inlineStr">
        <is>
          <t>TN</t>
        </is>
      </c>
      <c r="T223" s="65" t="inlineStr">
        <is>
          <t>ORTA</t>
        </is>
      </c>
      <c r="U223" s="65" t="inlineStr">
        <is>
          <t>9573A-37 Veggie Warp Stretch</t>
        </is>
      </c>
      <c r="V223" s="61" t="n">
        <v>8354</v>
      </c>
      <c r="W223" s="194" t="inlineStr">
        <is>
          <t>94% Sustainable fabric</t>
        </is>
      </c>
      <c r="X223" s="65" t="inlineStr">
        <is>
          <t>94% Organic cotton, 5% elastomultiester, 1% elastane</t>
        </is>
      </c>
      <c r="Y223" s="65" t="inlineStr">
        <is>
          <t>10 oz</t>
        </is>
      </c>
      <c r="Z223" s="71" t="n"/>
      <c r="AA223" s="71" t="n"/>
      <c r="AB223" s="72" t="inlineStr">
        <is>
          <t>32X34</t>
        </is>
      </c>
      <c r="AC223" s="242" t="inlineStr">
        <is>
          <t xml:space="preserve">De Ryan bevindt zich sinds het begin van Kings Of Indigo al in onze collecie. Deze jeans heeft een mid rise taille en een straight fit. De achterkant valt iets hoger in de taille dan de voorkant, waardoor er genoeg ruimte rondom het kruis wordt gecreëerd en hij een relaxte pasvorm heeft. De pijpen lopen vanaf de knie recht naar beneden. De Ryan bevat al onze klassieke details, zo is het een five-pocket model en heeft hij zowel de kenmerkende vissengraat bar tack als de golven op de kontzakken. </t>
        </is>
      </c>
      <c r="AD223" s="77"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E223" s="77" t="inlineStr">
        <is>
          <t>TBC</t>
        </is>
      </c>
      <c r="AF223" s="77" t="inlineStr">
        <is>
          <t>TBC</t>
        </is>
      </c>
      <c r="AG223" s="78" t="n"/>
      <c r="AH223" s="78" t="n"/>
      <c r="AI223" s="78" t="n"/>
      <c r="AJ223" s="78" t="n"/>
      <c r="AK223" s="78" t="n"/>
      <c r="AL223" s="78" t="n"/>
      <c r="AM223" s="78" t="n"/>
    </row>
    <row customHeight="1" ht="15.75" r="224" s="213">
      <c r="A224" s="61" t="n">
        <v>1096</v>
      </c>
      <c r="B224" s="61" t="n">
        <v>1010104315</v>
      </c>
      <c r="C224" s="61" t="inlineStr">
        <is>
          <t>RYAN</t>
        </is>
      </c>
      <c r="D224" s="61" t="inlineStr">
        <is>
          <t>ELECTRIC LIGHT</t>
        </is>
      </c>
      <c r="E224" s="61" t="inlineStr">
        <is>
          <t>TBC</t>
        </is>
      </c>
      <c r="F224" s="61" t="n"/>
      <c r="G224" s="63" t="n"/>
      <c r="H224" s="61" t="n"/>
      <c r="I224" s="61" t="inlineStr">
        <is>
          <t>JEANS</t>
        </is>
      </c>
      <c r="J224" s="64" t="inlineStr">
        <is>
          <t>MEN</t>
        </is>
      </c>
      <c r="K224" s="65" t="inlineStr">
        <is>
          <t>MID RISE STRAIGHT</t>
        </is>
      </c>
      <c r="L224" s="65" t="inlineStr">
        <is>
          <t>28-38</t>
        </is>
      </c>
      <c r="M224" s="65" t="inlineStr">
        <is>
          <t>32-34</t>
        </is>
      </c>
      <c r="N224" s="65" t="inlineStr">
        <is>
          <t>-</t>
        </is>
      </c>
      <c r="O224" s="66" t="inlineStr">
        <is>
          <t>TUNISIA</t>
        </is>
      </c>
      <c r="P224" s="67" t="inlineStr">
        <is>
          <t>ARTLAB</t>
        </is>
      </c>
      <c r="Q224" s="67" t="inlineStr">
        <is>
          <t>ARTLAB</t>
        </is>
      </c>
      <c r="R224" s="67" t="inlineStr">
        <is>
          <t>INTERWASHING</t>
        </is>
      </c>
      <c r="S224" s="67" t="inlineStr">
        <is>
          <t>TN</t>
        </is>
      </c>
      <c r="T224" s="65" t="inlineStr">
        <is>
          <t>CALIK</t>
        </is>
      </c>
      <c r="U224" s="65" t="inlineStr">
        <is>
          <t>D7253O019 Rosemary stretch</t>
        </is>
      </c>
      <c r="V224" s="65" t="n"/>
      <c r="W224" s="65" t="inlineStr">
        <is>
          <t>96% Sustainable fabric</t>
        </is>
      </c>
      <c r="X224" s="65" t="inlineStr">
        <is>
          <t>96,55% Organic cotton, 2,93% polyester, 0,52% elastane</t>
        </is>
      </c>
      <c r="Y224" s="65" t="inlineStr">
        <is>
          <t>11 oz</t>
        </is>
      </c>
      <c r="Z224" s="71" t="n"/>
      <c r="AA224" s="71" t="n"/>
      <c r="AB224" s="72" t="inlineStr">
        <is>
          <t>32X34</t>
        </is>
      </c>
      <c r="AC224" s="242" t="inlineStr">
        <is>
          <t xml:space="preserve">De Ryan bevindt zich sinds het begin van Kings Of Indigo al in onze collecie. Deze jeans heeft een mid rise taille en een straight fit. De achterkant valt iets hoger in de taille dan de voorkant, waardoor er genoeg ruimte rondom het kruis wordt gecreëerd en hij een relaxte pasvorm heeft. De pijpen lopen vanaf de knie recht naar beneden. De Ryan bevat al onze klassieke details, zo is het een five-pocket model en heeft hij zowel de kenmerkende vissengraat bar tack als de golven op de kontzakken. </t>
        </is>
      </c>
      <c r="AD224" s="77"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E224" s="77" t="inlineStr">
        <is>
          <t>TBC</t>
        </is>
      </c>
      <c r="AF224" s="77" t="inlineStr">
        <is>
          <t>TBC</t>
        </is>
      </c>
      <c r="AG224" s="78" t="n"/>
      <c r="AH224" s="78" t="n"/>
      <c r="AI224" s="78" t="n"/>
      <c r="AJ224" s="78" t="n"/>
      <c r="AK224" s="78" t="n"/>
      <c r="AL224" s="78" t="n"/>
      <c r="AM224" s="78" t="n"/>
    </row>
    <row customHeight="1" ht="15.75" r="225" s="213">
      <c r="A225" s="61" t="n">
        <v>1098</v>
      </c>
      <c r="B225" s="61" t="n">
        <v>1010104326</v>
      </c>
      <c r="C225" s="61" t="inlineStr">
        <is>
          <t>RYAN</t>
        </is>
      </c>
      <c r="D225" s="61" t="inlineStr">
        <is>
          <t>LIGHT GREY USED</t>
        </is>
      </c>
      <c r="E225" s="61" t="inlineStr">
        <is>
          <t>TBC</t>
        </is>
      </c>
      <c r="F225" s="61" t="n"/>
      <c r="G225" s="63" t="n"/>
      <c r="H225" s="61" t="n"/>
      <c r="I225" s="61" t="inlineStr">
        <is>
          <t>JEANS</t>
        </is>
      </c>
      <c r="J225" s="64" t="inlineStr">
        <is>
          <t>MEN</t>
        </is>
      </c>
      <c r="K225" s="65" t="inlineStr">
        <is>
          <t>MID RISE STRAIGHT</t>
        </is>
      </c>
      <c r="L225" s="65" t="inlineStr">
        <is>
          <t>28-38</t>
        </is>
      </c>
      <c r="M225" s="65" t="inlineStr">
        <is>
          <t>32-34</t>
        </is>
      </c>
      <c r="N225" s="65" t="inlineStr">
        <is>
          <t>-</t>
        </is>
      </c>
      <c r="O225" s="66" t="inlineStr">
        <is>
          <t>TUNISIA</t>
        </is>
      </c>
      <c r="P225" s="67" t="inlineStr">
        <is>
          <t>ARTLAB</t>
        </is>
      </c>
      <c r="Q225" s="67" t="inlineStr">
        <is>
          <t>ARTLAB</t>
        </is>
      </c>
      <c r="R225" s="67" t="inlineStr">
        <is>
          <t>INTERWASHING</t>
        </is>
      </c>
      <c r="S225" s="67" t="inlineStr">
        <is>
          <t>TN</t>
        </is>
      </c>
      <c r="T225" s="65" t="inlineStr">
        <is>
          <t>CANDIANI</t>
        </is>
      </c>
      <c r="U225" s="65" t="inlineStr">
        <is>
          <t>RR5533 Inox sling organic</t>
        </is>
      </c>
      <c r="V225" s="65" t="inlineStr">
        <is>
          <t>RR5533 Inox sling</t>
        </is>
      </c>
      <c r="W225" s="65" t="inlineStr">
        <is>
          <t>92% Sustainable fabric</t>
        </is>
      </c>
      <c r="X225" s="65" t="inlineStr">
        <is>
          <t>92% Organic cotton, 6% elastomultiester, 2% elastane</t>
        </is>
      </c>
      <c r="Y225" s="65" t="inlineStr">
        <is>
          <t>12 oz</t>
        </is>
      </c>
      <c r="Z225" s="71" t="n"/>
      <c r="AA225" s="71" t="n"/>
      <c r="AB225" s="72" t="inlineStr">
        <is>
          <t>32X34</t>
        </is>
      </c>
      <c r="AC225" s="243" t="inlineStr">
        <is>
          <t xml:space="preserve">De Ryan bevindt zich sinds het begin van Kings Of Indigo al in onze collecie. Deze jeans heeft een mid rise taille en een straight fit. De achterkant valt iets hoger in de taille dan de voorkant, waardoor er genoeg ruimte rondom het kruis wordt gecreëerd en hij een relaxte pasvorm heeft. De pijpen lopen vanaf de knie recht naar beneden. De Ryan bevat al onze klassieke details, zo is het een five-pocket model en heeft hij zowel de kenmerkende vissengraat bar tack als de golven op de kontzakken. </t>
        </is>
      </c>
      <c r="AD225" s="77"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E225" s="77" t="inlineStr">
        <is>
          <t>TBC</t>
        </is>
      </c>
      <c r="AF225" s="77" t="inlineStr">
        <is>
          <t>TBC</t>
        </is>
      </c>
      <c r="AG225" s="78" t="n"/>
      <c r="AH225" s="78" t="n"/>
      <c r="AI225" s="78" t="n"/>
      <c r="AJ225" s="78" t="n"/>
      <c r="AK225" s="78" t="n"/>
      <c r="AL225" s="78" t="n"/>
      <c r="AM225" s="78" t="n"/>
    </row>
    <row customHeight="1" ht="15.75" r="226" s="213">
      <c r="A226" s="61" t="n">
        <v>1100</v>
      </c>
      <c r="B226" s="61" t="n">
        <v>1010104327</v>
      </c>
      <c r="C226" s="61" t="inlineStr">
        <is>
          <t>JOSHUA</t>
        </is>
      </c>
      <c r="D226" s="61" t="inlineStr">
        <is>
          <t>LIBERTY MARBLE BLUE</t>
        </is>
      </c>
      <c r="E226" s="61" t="inlineStr">
        <is>
          <t>TBC</t>
        </is>
      </c>
      <c r="F226" s="61" t="n"/>
      <c r="G226" s="63" t="n"/>
      <c r="H226" s="61" t="n"/>
      <c r="I226" s="61" t="inlineStr">
        <is>
          <t>JEANS</t>
        </is>
      </c>
      <c r="J226" s="64" t="inlineStr">
        <is>
          <t>MEN</t>
        </is>
      </c>
      <c r="K226" s="65" t="inlineStr">
        <is>
          <t>MID RISE TAPERED</t>
        </is>
      </c>
      <c r="L226" s="65" t="inlineStr">
        <is>
          <t>28-38</t>
        </is>
      </c>
      <c r="M226" s="65" t="inlineStr">
        <is>
          <t>32-34</t>
        </is>
      </c>
      <c r="N226" s="65" t="inlineStr">
        <is>
          <t>-</t>
        </is>
      </c>
      <c r="O226" s="66" t="inlineStr">
        <is>
          <t>TUNISIA</t>
        </is>
      </c>
      <c r="P226" s="67" t="inlineStr">
        <is>
          <t>ARTLAB</t>
        </is>
      </c>
      <c r="Q226" s="67" t="inlineStr">
        <is>
          <t>ARTLAB</t>
        </is>
      </c>
      <c r="R226" s="67" t="inlineStr">
        <is>
          <t>INTERWASHING</t>
        </is>
      </c>
      <c r="S226" s="67" t="inlineStr">
        <is>
          <t>TN</t>
        </is>
      </c>
      <c r="T226" s="65" t="inlineStr">
        <is>
          <t>CALIK</t>
        </is>
      </c>
      <c r="U226" s="65" t="inlineStr">
        <is>
          <t>???? Diva liber blue organic + recycled</t>
        </is>
      </c>
      <c r="V226" s="65" t="inlineStr">
        <is>
          <t>70326D Diva liber blue organic</t>
        </is>
      </c>
      <c r="W226" s="65" t="inlineStr">
        <is>
          <t>96% Sustainable fabric</t>
        </is>
      </c>
      <c r="X226" s="193" t="inlineStr">
        <is>
          <t>55% Organic cotton, 16% modal, 15% recycled cotton, 10% cotton, 3% elastomultiester, 1% elastane</t>
        </is>
      </c>
      <c r="Y226" s="65" t="inlineStr">
        <is>
          <t>11,9 oz</t>
        </is>
      </c>
      <c r="Z226" s="71" t="n"/>
      <c r="AA226" s="71" t="n"/>
      <c r="AB226" s="232" t="inlineStr">
        <is>
          <t>32X34</t>
        </is>
      </c>
      <c r="AC226" s="238" t="inlineStr">
        <is>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is>
      </c>
      <c r="AD226" s="233" t="inlineStr">
        <is>
          <t>Mid rise tapered - Joshua is a regular and relaxed fit with a mid rise. The top has more room at the thighs for comfort. The leg is tapered. The jean has all of our classic details - a side fish tack, the back pocket waves and 5 pockets.</t>
        </is>
      </c>
      <c r="AE226" s="77" t="inlineStr">
        <is>
          <t>TBC</t>
        </is>
      </c>
      <c r="AF226" s="77" t="inlineStr">
        <is>
          <t>TBC</t>
        </is>
      </c>
      <c r="AG226" s="78" t="n"/>
      <c r="AH226" s="78" t="n"/>
      <c r="AI226" s="78" t="n"/>
      <c r="AJ226" s="78" t="n"/>
      <c r="AK226" s="78" t="n"/>
      <c r="AL226" s="78" t="n"/>
      <c r="AM226" s="78" t="n"/>
    </row>
    <row customHeight="1" ht="15.75" r="227" s="213">
      <c r="A227" s="61" t="n">
        <v>1105</v>
      </c>
      <c r="B227" s="61" t="n">
        <v>1010104328</v>
      </c>
      <c r="C227" s="61" t="inlineStr">
        <is>
          <t>JOSHUA</t>
        </is>
      </c>
      <c r="D227" s="61" t="inlineStr">
        <is>
          <t>GORBI CLOUDED</t>
        </is>
      </c>
      <c r="E227" s="61" t="inlineStr">
        <is>
          <t>TBC</t>
        </is>
      </c>
      <c r="F227" s="61" t="n"/>
      <c r="G227" s="63" t="n"/>
      <c r="H227" s="61" t="n"/>
      <c r="I227" s="61" t="inlineStr">
        <is>
          <t>JEANS</t>
        </is>
      </c>
      <c r="J227" s="64" t="inlineStr">
        <is>
          <t>MEN</t>
        </is>
      </c>
      <c r="K227" s="65" t="inlineStr">
        <is>
          <t>MID RISE TAPERED</t>
        </is>
      </c>
      <c r="L227" s="65" t="inlineStr">
        <is>
          <t>28-38</t>
        </is>
      </c>
      <c r="M227" s="65" t="inlineStr">
        <is>
          <t>32-34</t>
        </is>
      </c>
      <c r="N227" s="65" t="inlineStr">
        <is>
          <t>-</t>
        </is>
      </c>
      <c r="O227" s="66" t="inlineStr">
        <is>
          <t>TUNISIA</t>
        </is>
      </c>
      <c r="P227" s="67" t="inlineStr">
        <is>
          <t>ARTLAB</t>
        </is>
      </c>
      <c r="Q227" s="67" t="inlineStr">
        <is>
          <t>ARTLAB</t>
        </is>
      </c>
      <c r="R227" s="67" t="inlineStr">
        <is>
          <t>INTERWASHING</t>
        </is>
      </c>
      <c r="S227" s="67" t="inlineStr">
        <is>
          <t>TN</t>
        </is>
      </c>
      <c r="T227" s="65" t="inlineStr">
        <is>
          <t>KILIM</t>
        </is>
      </c>
      <c r="U227" s="65" t="inlineStr">
        <is>
          <t>D4230 Gorbi ciel comfort</t>
        </is>
      </c>
      <c r="V227" s="65" t="n"/>
      <c r="W227" s="65" t="inlineStr">
        <is>
          <t>98% Sustainable fabric</t>
        </is>
      </c>
      <c r="X227" s="65" t="inlineStr">
        <is>
          <t>60,9 Organic cotton, 20,7% recycled PET, 16,4 recycled jeans, 2% elastane</t>
        </is>
      </c>
      <c r="Y227" s="65" t="inlineStr">
        <is>
          <t>13.5 oz</t>
        </is>
      </c>
      <c r="Z227" s="71" t="n"/>
      <c r="AA227" s="71" t="n"/>
      <c r="AB227" s="72" t="inlineStr">
        <is>
          <t>32X34</t>
        </is>
      </c>
      <c r="AC227" s="238" t="inlineStr">
        <is>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is>
      </c>
      <c r="AD227" s="76" t="inlineStr">
        <is>
          <t>Mid rise tapered - Joshua is a regular and relaxed fit with a mid rise. The top has more room at the thighs for comfort. The leg is tapered. The jean has all of our classic details - a side fish tack, the back pocket waves and 5 pockets.</t>
        </is>
      </c>
      <c r="AE227" s="77" t="inlineStr">
        <is>
          <t>TBC</t>
        </is>
      </c>
      <c r="AF227" s="77" t="inlineStr">
        <is>
          <t>TBC</t>
        </is>
      </c>
      <c r="AG227" s="78" t="n"/>
      <c r="AH227" s="78" t="n"/>
      <c r="AI227" s="78" t="n"/>
      <c r="AJ227" s="78" t="n"/>
      <c r="AK227" s="78" t="n"/>
      <c r="AL227" s="78" t="n"/>
      <c r="AM227" s="78" t="n"/>
    </row>
    <row customHeight="1" ht="15.75" r="228" s="213">
      <c r="A228" s="61" t="n">
        <v>1110</v>
      </c>
      <c r="B228" s="61" t="n">
        <v>1010104329</v>
      </c>
      <c r="C228" s="61" t="inlineStr">
        <is>
          <t>JOSHUA</t>
        </is>
      </c>
      <c r="D228" s="61" t="inlineStr">
        <is>
          <t>VAN MID BLUE</t>
        </is>
      </c>
      <c r="E228" s="61" t="inlineStr">
        <is>
          <t>TBC</t>
        </is>
      </c>
      <c r="F228" s="61" t="n"/>
      <c r="G228" s="63" t="n"/>
      <c r="H228" s="61" t="n"/>
      <c r="I228" s="61" t="inlineStr">
        <is>
          <t>JEANS</t>
        </is>
      </c>
      <c r="J228" s="64" t="inlineStr">
        <is>
          <t>MEN</t>
        </is>
      </c>
      <c r="K228" s="65" t="inlineStr">
        <is>
          <t>MID RISE TAPERED</t>
        </is>
      </c>
      <c r="L228" s="65" t="inlineStr">
        <is>
          <t>28-38</t>
        </is>
      </c>
      <c r="M228" s="65" t="inlineStr">
        <is>
          <t>32-34</t>
        </is>
      </c>
      <c r="N228" s="65" t="inlineStr">
        <is>
          <t>-</t>
        </is>
      </c>
      <c r="O228" s="66" t="inlineStr">
        <is>
          <t>TUNISIA</t>
        </is>
      </c>
      <c r="P228" s="67" t="inlineStr">
        <is>
          <t>ARTLAB</t>
        </is>
      </c>
      <c r="Q228" s="67" t="inlineStr">
        <is>
          <t>ARTLAB</t>
        </is>
      </c>
      <c r="R228" s="67" t="inlineStr">
        <is>
          <t>INTERWASHING</t>
        </is>
      </c>
      <c r="S228" s="67" t="inlineStr">
        <is>
          <t>TN</t>
        </is>
      </c>
      <c r="T228" s="65" t="inlineStr">
        <is>
          <t>CALIK</t>
        </is>
      </c>
      <c r="U228" s="65" t="inlineStr">
        <is>
          <t>70601D Vanessa TP blue organic + recycled</t>
        </is>
      </c>
      <c r="V228" s="65" t="n"/>
      <c r="W228" s="194" t="inlineStr">
        <is>
          <t>95% Sustainable fabric</t>
        </is>
      </c>
      <c r="X228" s="65" t="inlineStr">
        <is>
          <t>80% Organic cotton, 15% recycled cotton, 4% polyester, 1% elastane</t>
        </is>
      </c>
      <c r="Y228" s="65" t="inlineStr">
        <is>
          <t>13,5 oz</t>
        </is>
      </c>
      <c r="Z228" s="71" t="n"/>
      <c r="AA228" s="71" t="n"/>
      <c r="AB228" s="72" t="inlineStr">
        <is>
          <t>32X34</t>
        </is>
      </c>
      <c r="AC228" s="238" t="inlineStr">
        <is>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is>
      </c>
      <c r="AD228" s="76" t="inlineStr">
        <is>
          <t>Mid rise tapered - Joshua is a regular and relaxed fit with a mid rise. The top has more room at the thighs for comfort. The leg is tapered. The jean has all of our classic details - a side fish tack, the back pocket waves and 5 pockets.</t>
        </is>
      </c>
      <c r="AE228" s="77" t="inlineStr">
        <is>
          <t>TBC</t>
        </is>
      </c>
      <c r="AF228" s="77" t="inlineStr">
        <is>
          <t>TBC</t>
        </is>
      </c>
      <c r="AG228" s="78" t="n"/>
      <c r="AH228" s="78" t="n"/>
      <c r="AI228" s="78" t="n"/>
      <c r="AJ228" s="78" t="n"/>
      <c r="AK228" s="78" t="n"/>
      <c r="AL228" s="78" t="n"/>
      <c r="AM228" s="78" t="n"/>
    </row>
    <row customHeight="1" ht="15.75" r="229" s="213">
      <c r="A229" s="61" t="n">
        <v>1115</v>
      </c>
      <c r="B229" s="61" t="n">
        <v>1010104330</v>
      </c>
      <c r="C229" s="61" t="inlineStr">
        <is>
          <t>JOSHUA</t>
        </is>
      </c>
      <c r="D229" s="61" t="inlineStr">
        <is>
          <t>DARK WORN BLUE</t>
        </is>
      </c>
      <c r="E229" s="61" t="inlineStr">
        <is>
          <t>TBC</t>
        </is>
      </c>
      <c r="F229" s="61" t="n"/>
      <c r="G229" s="63" t="n"/>
      <c r="H229" s="61" t="n"/>
      <c r="I229" s="61" t="inlineStr">
        <is>
          <t>JEANS</t>
        </is>
      </c>
      <c r="J229" s="64" t="inlineStr">
        <is>
          <t>MEN</t>
        </is>
      </c>
      <c r="K229" s="65" t="inlineStr">
        <is>
          <t>MID RISE TAPERED</t>
        </is>
      </c>
      <c r="L229" s="65" t="inlineStr">
        <is>
          <t>28-38</t>
        </is>
      </c>
      <c r="M229" s="65" t="inlineStr">
        <is>
          <t>32-34</t>
        </is>
      </c>
      <c r="N229" s="65" t="inlineStr">
        <is>
          <t>-</t>
        </is>
      </c>
      <c r="O229" s="66" t="inlineStr">
        <is>
          <t>TUNISIA</t>
        </is>
      </c>
      <c r="P229" s="67" t="inlineStr">
        <is>
          <t>ARTLAB</t>
        </is>
      </c>
      <c r="Q229" s="67" t="inlineStr">
        <is>
          <t>ARTLAB</t>
        </is>
      </c>
      <c r="R229" s="67" t="inlineStr">
        <is>
          <t>INTERWASHING</t>
        </is>
      </c>
      <c r="S229" s="67" t="inlineStr">
        <is>
          <t>TN</t>
        </is>
      </c>
      <c r="T229" s="65" t="inlineStr">
        <is>
          <t>ORTA</t>
        </is>
      </c>
      <c r="U229" s="65" t="inlineStr">
        <is>
          <t>9541B-43</t>
        </is>
      </c>
      <c r="V229" s="65" t="n"/>
      <c r="W229" s="65" t="inlineStr">
        <is>
          <t>98% Sustainable fabric</t>
        </is>
      </c>
      <c r="X229" s="65" t="inlineStr">
        <is>
          <t xml:space="preserve">98% Organic cotton, 2% elastane </t>
        </is>
      </c>
      <c r="Y229" s="65" t="inlineStr">
        <is>
          <t>12 oz</t>
        </is>
      </c>
      <c r="Z229" s="71" t="n"/>
      <c r="AA229" s="71" t="n"/>
      <c r="AB229" s="72" t="inlineStr">
        <is>
          <t>32X34</t>
        </is>
      </c>
      <c r="AC229" s="238" t="inlineStr">
        <is>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is>
      </c>
      <c r="AD229" s="76" t="inlineStr">
        <is>
          <t>Mid rise tapered - Joshua is a regular and relaxed fit with a mid rise. The top has more room at the thighs for comfort. The leg is tapered. The jean has all of our classic details - a side fish tack, the back pocket waves and 5 pockets.</t>
        </is>
      </c>
      <c r="AE229" s="77" t="inlineStr">
        <is>
          <t>TBC</t>
        </is>
      </c>
      <c r="AF229" s="77" t="inlineStr">
        <is>
          <t>TBC</t>
        </is>
      </c>
      <c r="AG229" s="78" t="n"/>
      <c r="AH229" s="78" t="n"/>
      <c r="AI229" s="78" t="n"/>
      <c r="AJ229" s="78" t="n"/>
      <c r="AK229" s="78" t="n"/>
      <c r="AL229" s="78" t="n"/>
      <c r="AM229" s="78" t="n"/>
    </row>
    <row customHeight="1" ht="15.75" r="230" s="213">
      <c r="A230" s="61" t="n">
        <v>1120</v>
      </c>
      <c r="B230" s="61" t="n">
        <v>1010104331</v>
      </c>
      <c r="C230" s="61" t="inlineStr">
        <is>
          <t>JOSHUA</t>
        </is>
      </c>
      <c r="D230" s="61" t="inlineStr">
        <is>
          <t xml:space="preserve">DRY </t>
        </is>
      </c>
      <c r="E230" s="61" t="inlineStr">
        <is>
          <t>TBC</t>
        </is>
      </c>
      <c r="F230" s="61" t="n"/>
      <c r="G230" s="63" t="n"/>
      <c r="H230" s="61" t="n"/>
      <c r="I230" s="61" t="inlineStr">
        <is>
          <t>JEANS</t>
        </is>
      </c>
      <c r="J230" s="64" t="inlineStr">
        <is>
          <t>MEN</t>
        </is>
      </c>
      <c r="K230" s="65" t="inlineStr">
        <is>
          <t>MID RISE TAPERED</t>
        </is>
      </c>
      <c r="L230" s="65" t="inlineStr">
        <is>
          <t>28-38</t>
        </is>
      </c>
      <c r="M230" s="65" t="inlineStr">
        <is>
          <t>32-34</t>
        </is>
      </c>
      <c r="N230" s="65" t="inlineStr">
        <is>
          <t>-</t>
        </is>
      </c>
      <c r="O230" s="66" t="inlineStr">
        <is>
          <t>TUNISIA</t>
        </is>
      </c>
      <c r="P230" s="67" t="inlineStr">
        <is>
          <t>ARTLAB</t>
        </is>
      </c>
      <c r="Q230" s="67" t="inlineStr">
        <is>
          <t>ARTLAB</t>
        </is>
      </c>
      <c r="R230" s="67" t="inlineStr">
        <is>
          <t>-</t>
        </is>
      </c>
      <c r="S230" s="67" t="inlineStr">
        <is>
          <t>-</t>
        </is>
      </c>
      <c r="T230" s="65" t="inlineStr">
        <is>
          <t>CALIK</t>
        </is>
      </c>
      <c r="U230" s="65" t="inlineStr">
        <is>
          <t>70600D Dante raw carbonated</t>
        </is>
      </c>
      <c r="V230" s="65" t="n"/>
      <c r="W230" s="65" t="inlineStr">
        <is>
          <t>98% Sustainable fabric</t>
        </is>
      </c>
      <c r="X230" s="65" t="inlineStr">
        <is>
          <t>83% Organic cotton, 15% recycled cotton, 2% elastane</t>
        </is>
      </c>
      <c r="Y230" s="65" t="inlineStr">
        <is>
          <t>11 oz</t>
        </is>
      </c>
      <c r="Z230" s="71" t="n"/>
      <c r="AA230" s="71" t="n"/>
      <c r="AB230" s="72" t="inlineStr">
        <is>
          <t>32X34</t>
        </is>
      </c>
      <c r="AC230" s="238" t="inlineStr">
        <is>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is>
      </c>
      <c r="AD230" s="76" t="inlineStr">
        <is>
          <t>Mid rise tapered - Joshua is a regular and relaxed fit with a mid rise. The top has more room at the thighs for comfort. The leg is tapered. The jean has all of our classic details - a side fish tack, the back pocket waves and 5 pockets.</t>
        </is>
      </c>
      <c r="AE230" s="77" t="inlineStr">
        <is>
          <t xml:space="preserve">No wash </t>
        </is>
      </c>
      <c r="AF230" s="77" t="inlineStr">
        <is>
          <t>TBC</t>
        </is>
      </c>
      <c r="AG230" s="78" t="n"/>
      <c r="AH230" s="78" t="n"/>
      <c r="AI230" s="78" t="n"/>
      <c r="AJ230" s="78" t="n"/>
      <c r="AK230" s="78" t="n"/>
      <c r="AL230" s="78" t="n"/>
      <c r="AM230" s="78" t="n"/>
    </row>
    <row customHeight="1" ht="15.75" r="231" s="213">
      <c r="A231" s="61" t="n">
        <v>1125</v>
      </c>
      <c r="B231" s="61" t="n">
        <v>1010104332</v>
      </c>
      <c r="C231" s="61" t="inlineStr">
        <is>
          <t>DANIEL</t>
        </is>
      </c>
      <c r="D231" s="61" t="inlineStr">
        <is>
          <t>MID VINTAGE</t>
        </is>
      </c>
      <c r="E231" s="61" t="inlineStr">
        <is>
          <t>TBC</t>
        </is>
      </c>
      <c r="F231" s="61" t="n"/>
      <c r="G231" s="63" t="n"/>
      <c r="H231" s="61" t="n"/>
      <c r="I231" s="61" t="inlineStr">
        <is>
          <t>JEANS</t>
        </is>
      </c>
      <c r="J231" s="64" t="inlineStr">
        <is>
          <t>MEN</t>
        </is>
      </c>
      <c r="K231" s="65" t="inlineStr">
        <is>
          <t>RELAXED TAPERED</t>
        </is>
      </c>
      <c r="L231" s="65" t="inlineStr">
        <is>
          <t>28-38</t>
        </is>
      </c>
      <c r="M231" s="65" t="inlineStr">
        <is>
          <t>32-34</t>
        </is>
      </c>
      <c r="N231" s="65" t="inlineStr">
        <is>
          <t>-</t>
        </is>
      </c>
      <c r="O231" s="66" t="inlineStr">
        <is>
          <t>TUNISIA</t>
        </is>
      </c>
      <c r="P231" s="67" t="inlineStr">
        <is>
          <t>ARTLAB</t>
        </is>
      </c>
      <c r="Q231" s="67" t="inlineStr">
        <is>
          <t>ARTLAB</t>
        </is>
      </c>
      <c r="R231" s="67" t="inlineStr">
        <is>
          <t>INTERWASHING</t>
        </is>
      </c>
      <c r="S231" s="67" t="inlineStr">
        <is>
          <t>TN</t>
        </is>
      </c>
      <c r="T231" s="65" t="inlineStr">
        <is>
          <t>ORTA</t>
        </is>
      </c>
      <c r="U231" s="65" t="inlineStr">
        <is>
          <t>9593A-48 Crimson warp stretch</t>
        </is>
      </c>
      <c r="V231" s="65" t="inlineStr">
        <is>
          <t>8551A-48 Crimson warp stretch</t>
        </is>
      </c>
      <c r="W231" s="65" t="inlineStr">
        <is>
          <t>99% Sustainable fabric</t>
        </is>
      </c>
      <c r="X231" s="65" t="inlineStr">
        <is>
          <t>99% Organic cotton, 1% elastane</t>
        </is>
      </c>
      <c r="Y231" s="65" t="inlineStr">
        <is>
          <t>13,5 oz</t>
        </is>
      </c>
      <c r="Z231" s="71" t="n"/>
      <c r="AA231" s="71" t="n"/>
      <c r="AB231" s="232" t="inlineStr">
        <is>
          <t>32X34</t>
        </is>
      </c>
      <c r="AC231" s="238" t="inlineStr">
        <is>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is>
      </c>
      <c r="AD231" s="233" t="inlineStr">
        <is>
          <t>Relaxed tapered - Daniel is a relaxed tapered fit with a low croth. The top has more room at the thighs for comfort. The leg is tapered, with a bottom slightly bigger than John and Charles.</t>
        </is>
      </c>
      <c r="AE231" s="77" t="inlineStr">
        <is>
          <t xml:space="preserve">Stone wash, finished with a light spray and brush </t>
        </is>
      </c>
      <c r="AF231" s="77" t="inlineStr">
        <is>
          <t>TBC</t>
        </is>
      </c>
      <c r="AG231" s="78" t="n"/>
      <c r="AH231" s="78" t="n"/>
      <c r="AI231" s="78" t="n"/>
      <c r="AJ231" s="78" t="n"/>
      <c r="AK231" s="78" t="n"/>
      <c r="AL231" s="78" t="n"/>
      <c r="AM231" s="78" t="n"/>
    </row>
    <row customHeight="1" ht="15.75" r="232" s="213">
      <c r="A232" s="61" t="n">
        <v>1130</v>
      </c>
      <c r="B232" s="61" t="n">
        <v>1010104333</v>
      </c>
      <c r="C232" s="61" t="inlineStr">
        <is>
          <t>DANIEL</t>
        </is>
      </c>
      <c r="D232" s="61" t="inlineStr">
        <is>
          <t>MAICON MID GREY</t>
        </is>
      </c>
      <c r="E232" s="61" t="inlineStr">
        <is>
          <t>TBC</t>
        </is>
      </c>
      <c r="F232" s="61" t="n"/>
      <c r="G232" s="63" t="n"/>
      <c r="H232" s="61" t="n"/>
      <c r="I232" s="61" t="inlineStr">
        <is>
          <t>JEANS</t>
        </is>
      </c>
      <c r="J232" s="64" t="inlineStr">
        <is>
          <t>MEN</t>
        </is>
      </c>
      <c r="K232" s="65" t="inlineStr">
        <is>
          <t>RELAXED TAPERED</t>
        </is>
      </c>
      <c r="L232" s="65" t="inlineStr">
        <is>
          <t>28-38</t>
        </is>
      </c>
      <c r="M232" s="65" t="inlineStr">
        <is>
          <t>32-34</t>
        </is>
      </c>
      <c r="N232" s="65" t="inlineStr">
        <is>
          <t>-</t>
        </is>
      </c>
      <c r="O232" s="66" t="inlineStr">
        <is>
          <t>TUNISIA</t>
        </is>
      </c>
      <c r="P232" s="67" t="inlineStr">
        <is>
          <t>ARTLAB</t>
        </is>
      </c>
      <c r="Q232" s="67" t="inlineStr">
        <is>
          <t>ARTLAB</t>
        </is>
      </c>
      <c r="R232" s="67" t="inlineStr">
        <is>
          <t>INTERWASHING</t>
        </is>
      </c>
      <c r="S232" s="67" t="inlineStr">
        <is>
          <t>TN</t>
        </is>
      </c>
      <c r="T232" s="65" t="inlineStr">
        <is>
          <t>CALIK</t>
        </is>
      </c>
      <c r="U232" s="65" t="inlineStr">
        <is>
          <t>???? Maicon black organic + recycled</t>
        </is>
      </c>
      <c r="V232" s="65" t="inlineStr">
        <is>
          <t>71056D Maicon black organic</t>
        </is>
      </c>
      <c r="W232" s="65" t="inlineStr">
        <is>
          <t>100% Sustainable fabric</t>
        </is>
      </c>
      <c r="X232" s="65" t="inlineStr">
        <is>
          <t>85% Organic cotton, 15% recycled cotton</t>
        </is>
      </c>
      <c r="Y232" s="65" t="inlineStr">
        <is>
          <t>12.5 oz</t>
        </is>
      </c>
      <c r="Z232" s="71" t="n"/>
      <c r="AA232" s="71" t="n"/>
      <c r="AB232" s="72" t="inlineStr">
        <is>
          <t>32X34</t>
        </is>
      </c>
      <c r="AC232" s="238" t="inlineStr">
        <is>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is>
      </c>
      <c r="AD232" s="76"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E232" s="77" t="inlineStr">
        <is>
          <t>TBC</t>
        </is>
      </c>
      <c r="AF232" s="77" t="inlineStr">
        <is>
          <t>TBC</t>
        </is>
      </c>
      <c r="AG232" s="78" t="n"/>
      <c r="AH232" s="78" t="n"/>
      <c r="AI232" s="78" t="n"/>
      <c r="AJ232" s="78" t="n"/>
      <c r="AK232" s="78" t="n"/>
      <c r="AL232" s="78" t="n"/>
      <c r="AM232" s="78" t="n"/>
    </row>
    <row customHeight="1" ht="15.75" r="233" s="213">
      <c r="A233" s="61" t="n">
        <v>1135</v>
      </c>
      <c r="B233" s="61" t="n">
        <v>1010104309</v>
      </c>
      <c r="C233" s="61" t="inlineStr">
        <is>
          <t>DANIEL</t>
        </is>
      </c>
      <c r="D233" s="61" t="inlineStr">
        <is>
          <t>DUSTY BLUE PAINT</t>
        </is>
      </c>
      <c r="E233" s="61" t="inlineStr">
        <is>
          <t>TBC</t>
        </is>
      </c>
      <c r="F233" s="61" t="n"/>
      <c r="G233" s="63" t="n"/>
      <c r="H233" s="61" t="n"/>
      <c r="I233" s="61" t="inlineStr">
        <is>
          <t>JEANS</t>
        </is>
      </c>
      <c r="J233" s="64" t="inlineStr">
        <is>
          <t>MEN</t>
        </is>
      </c>
      <c r="K233" s="65" t="inlineStr">
        <is>
          <t>RELAXED TAPERED</t>
        </is>
      </c>
      <c r="L233" s="65" t="inlineStr">
        <is>
          <t>28-38</t>
        </is>
      </c>
      <c r="M233" s="65" t="inlineStr">
        <is>
          <t>32-34</t>
        </is>
      </c>
      <c r="N233" s="65" t="inlineStr">
        <is>
          <t>-</t>
        </is>
      </c>
      <c r="O233" s="66" t="inlineStr">
        <is>
          <t>TUNISIA</t>
        </is>
      </c>
      <c r="P233" s="67" t="inlineStr">
        <is>
          <t>ARTLAB</t>
        </is>
      </c>
      <c r="Q233" s="67" t="inlineStr">
        <is>
          <t>ELLETI GROUP</t>
        </is>
      </c>
      <c r="R233" s="67" t="inlineStr">
        <is>
          <t>ELLETI</t>
        </is>
      </c>
      <c r="S233" s="67" t="inlineStr">
        <is>
          <t>IT</t>
        </is>
      </c>
      <c r="T233" s="65" t="inlineStr">
        <is>
          <t>ORTA</t>
        </is>
      </c>
      <c r="U233" s="65" t="n"/>
      <c r="V233" s="65" t="inlineStr">
        <is>
          <t>8853A-43</t>
        </is>
      </c>
      <c r="W233" s="65" t="inlineStr">
        <is>
          <t>100% Sustainable fabric</t>
        </is>
      </c>
      <c r="X233" s="65" t="inlineStr">
        <is>
          <t>100% Organic cotton</t>
        </is>
      </c>
      <c r="Y233" s="65" t="inlineStr">
        <is>
          <t>12 oz</t>
        </is>
      </c>
      <c r="Z233" s="71" t="n"/>
      <c r="AA233" s="71" t="n"/>
      <c r="AB233" s="72" t="inlineStr">
        <is>
          <t>32X34</t>
        </is>
      </c>
      <c r="AC233" s="238" t="inlineStr">
        <is>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is>
      </c>
      <c r="AD233" s="76"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E233" s="77" t="inlineStr">
        <is>
          <t>TBC</t>
        </is>
      </c>
      <c r="AF233" s="77" t="inlineStr">
        <is>
          <t>TBC</t>
        </is>
      </c>
      <c r="AG233" s="78" t="n"/>
      <c r="AH233" s="78" t="n"/>
      <c r="AI233" s="78" t="n"/>
      <c r="AJ233" s="78" t="n"/>
      <c r="AK233" s="78" t="n"/>
      <c r="AL233" s="78" t="n"/>
      <c r="AM233" s="78" t="n"/>
    </row>
    <row customHeight="1" ht="15.75" r="234" s="213">
      <c r="A234" s="61" t="n">
        <v>1140</v>
      </c>
      <c r="B234" s="61" t="n">
        <v>1010104334</v>
      </c>
      <c r="C234" s="61" t="inlineStr">
        <is>
          <t>DANIEL</t>
        </is>
      </c>
      <c r="D234" s="61" t="inlineStr">
        <is>
          <t>MARBLE VINTAGE</t>
        </is>
      </c>
      <c r="E234" s="61" t="inlineStr">
        <is>
          <t>TBC</t>
        </is>
      </c>
      <c r="F234" s="61" t="n"/>
      <c r="G234" s="63" t="n"/>
      <c r="H234" s="61" t="n"/>
      <c r="I234" s="61" t="inlineStr">
        <is>
          <t>JEANS</t>
        </is>
      </c>
      <c r="J234" s="64" t="inlineStr">
        <is>
          <t>MEN</t>
        </is>
      </c>
      <c r="K234" s="65" t="inlineStr">
        <is>
          <t>RELAXED TAPERED</t>
        </is>
      </c>
      <c r="L234" s="65" t="inlineStr">
        <is>
          <t>28-38</t>
        </is>
      </c>
      <c r="M234" s="65" t="inlineStr">
        <is>
          <t>32-34</t>
        </is>
      </c>
      <c r="N234" s="65" t="inlineStr">
        <is>
          <t>-</t>
        </is>
      </c>
      <c r="O234" s="66" t="inlineStr">
        <is>
          <t>TUNISIA</t>
        </is>
      </c>
      <c r="P234" s="67" t="inlineStr">
        <is>
          <t>ARTLAB</t>
        </is>
      </c>
      <c r="Q234" s="67" t="inlineStr">
        <is>
          <t>ARTLAB</t>
        </is>
      </c>
      <c r="R234" s="67" t="inlineStr">
        <is>
          <t>INTERWASHING</t>
        </is>
      </c>
      <c r="S234" s="67" t="inlineStr">
        <is>
          <t>TN</t>
        </is>
      </c>
      <c r="T234" s="65" t="inlineStr">
        <is>
          <t>ORTA</t>
        </is>
      </c>
      <c r="U234" s="65" t="inlineStr">
        <is>
          <t>9593A-48 Crimson warp stretch</t>
        </is>
      </c>
      <c r="V234" s="65" t="inlineStr">
        <is>
          <t>8551A-48 Crimson warp stretch</t>
        </is>
      </c>
      <c r="W234" s="65" t="inlineStr">
        <is>
          <t>99% Sustainable fabric</t>
        </is>
      </c>
      <c r="X234" s="65" t="inlineStr">
        <is>
          <t>99% Organic cotton, 1% elastane</t>
        </is>
      </c>
      <c r="Y234" s="65" t="inlineStr">
        <is>
          <t>13,5 oz</t>
        </is>
      </c>
      <c r="Z234" s="71" t="n"/>
      <c r="AA234" s="71" t="n"/>
      <c r="AB234" s="72" t="inlineStr">
        <is>
          <t>32X34</t>
        </is>
      </c>
      <c r="AC234" s="238" t="inlineStr">
        <is>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is>
      </c>
      <c r="AD234" s="76"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E234" s="77" t="inlineStr">
        <is>
          <t>TBC</t>
        </is>
      </c>
      <c r="AF234" s="77" t="inlineStr">
        <is>
          <t>TBC</t>
        </is>
      </c>
      <c r="AG234" s="78" t="n"/>
      <c r="AH234" s="78" t="n"/>
      <c r="AI234" s="78" t="n"/>
      <c r="AJ234" s="78" t="n"/>
      <c r="AK234" s="78" t="n"/>
      <c r="AL234" s="78" t="n"/>
      <c r="AM234" s="78" t="n"/>
    </row>
    <row customHeight="1" ht="15.75" r="235" s="213">
      <c r="A235" s="61" t="n">
        <v>1141</v>
      </c>
      <c r="B235" s="61" t="n">
        <v>1010104335</v>
      </c>
      <c r="C235" s="61" t="inlineStr">
        <is>
          <t>DANIEL</t>
        </is>
      </c>
      <c r="D235" s="61" t="inlineStr">
        <is>
          <t>MARBLE DIRT DESTROYED</t>
        </is>
      </c>
      <c r="E235" s="61" t="inlineStr">
        <is>
          <t>TBC</t>
        </is>
      </c>
      <c r="F235" s="61" t="n"/>
      <c r="G235" s="63" t="n"/>
      <c r="H235" s="61" t="n"/>
      <c r="I235" s="61" t="inlineStr">
        <is>
          <t>JEANS</t>
        </is>
      </c>
      <c r="J235" s="64" t="inlineStr">
        <is>
          <t>MEN</t>
        </is>
      </c>
      <c r="K235" s="65" t="inlineStr">
        <is>
          <t>RELAXED TAPERED</t>
        </is>
      </c>
      <c r="L235" s="65" t="inlineStr">
        <is>
          <t>28-38</t>
        </is>
      </c>
      <c r="M235" s="65" t="inlineStr">
        <is>
          <t>32-34</t>
        </is>
      </c>
      <c r="N235" s="65" t="inlineStr">
        <is>
          <t>-</t>
        </is>
      </c>
      <c r="O235" s="66" t="inlineStr">
        <is>
          <t>TUNISIA</t>
        </is>
      </c>
      <c r="P235" s="67" t="inlineStr">
        <is>
          <t>ARTLAB</t>
        </is>
      </c>
      <c r="Q235" s="67" t="inlineStr">
        <is>
          <t>ARTLAB</t>
        </is>
      </c>
      <c r="R235" s="67" t="inlineStr">
        <is>
          <t>INTERWASHING</t>
        </is>
      </c>
      <c r="S235" s="67" t="inlineStr">
        <is>
          <t>TN</t>
        </is>
      </c>
      <c r="T235" s="65" t="inlineStr">
        <is>
          <t>ORTA</t>
        </is>
      </c>
      <c r="U235" s="65" t="inlineStr">
        <is>
          <t>9593A-48 Crimson warp stretch</t>
        </is>
      </c>
      <c r="V235" s="65" t="inlineStr">
        <is>
          <t>8551A-48 Crimson warp stretch</t>
        </is>
      </c>
      <c r="W235" s="65" t="inlineStr">
        <is>
          <t>99% Sustainable fabric</t>
        </is>
      </c>
      <c r="X235" s="65" t="inlineStr">
        <is>
          <t>99% Organic cotton, 1% elastane</t>
        </is>
      </c>
      <c r="Y235" s="65" t="inlineStr">
        <is>
          <t>13,5 oz</t>
        </is>
      </c>
      <c r="Z235" s="71" t="n"/>
      <c r="AA235" s="71" t="n"/>
      <c r="AB235" s="72" t="inlineStr">
        <is>
          <t>32X34</t>
        </is>
      </c>
      <c r="AC235" s="238" t="inlineStr">
        <is>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is>
      </c>
      <c r="AD235" s="76"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E235" s="77" t="inlineStr">
        <is>
          <t>TBC</t>
        </is>
      </c>
      <c r="AF235" s="77" t="inlineStr">
        <is>
          <t>TBC</t>
        </is>
      </c>
      <c r="AG235" s="78" t="n"/>
      <c r="AH235" s="78" t="n"/>
      <c r="AI235" s="78" t="n"/>
      <c r="AJ235" s="78" t="n"/>
      <c r="AK235" s="78" t="n"/>
      <c r="AL235" s="78" t="n"/>
      <c r="AM235" s="78" t="n"/>
    </row>
    <row customHeight="1" ht="15.75" r="236" s="213">
      <c r="A236" s="61" t="n">
        <v>1145</v>
      </c>
      <c r="B236" s="61" t="n">
        <v>1010104339</v>
      </c>
      <c r="C236" s="61" t="inlineStr">
        <is>
          <t>HOMER SELVAGE</t>
        </is>
      </c>
      <c r="D236" s="61" t="inlineStr">
        <is>
          <t>DRY SELVAGE</t>
        </is>
      </c>
      <c r="E236" s="61" t="inlineStr">
        <is>
          <t>TBC</t>
        </is>
      </c>
      <c r="F236" s="61" t="n"/>
      <c r="G236" s="63" t="n"/>
      <c r="H236" s="61" t="n"/>
      <c r="I236" s="61" t="inlineStr">
        <is>
          <t>JEANS</t>
        </is>
      </c>
      <c r="J236" s="64" t="inlineStr">
        <is>
          <t>MEN</t>
        </is>
      </c>
      <c r="K236" s="65" t="inlineStr">
        <is>
          <t>HIGH RISE SLIM</t>
        </is>
      </c>
      <c r="L236" s="65" t="inlineStr">
        <is>
          <t>28-38</t>
        </is>
      </c>
      <c r="M236" s="65" t="n">
        <v>34</v>
      </c>
      <c r="N236" s="65" t="inlineStr">
        <is>
          <t>-</t>
        </is>
      </c>
      <c r="O236" s="66" t="inlineStr">
        <is>
          <t>TUNISIA</t>
        </is>
      </c>
      <c r="P236" s="67" t="inlineStr">
        <is>
          <t>ARTLAB</t>
        </is>
      </c>
      <c r="Q236" s="67" t="inlineStr">
        <is>
          <t>ARTLAB</t>
        </is>
      </c>
      <c r="R236" s="67" t="inlineStr">
        <is>
          <t>-</t>
        </is>
      </c>
      <c r="S236" s="67" t="inlineStr">
        <is>
          <t>-</t>
        </is>
      </c>
      <c r="T236" s="65" t="inlineStr">
        <is>
          <t>CANDIANI</t>
        </is>
      </c>
      <c r="U236" s="65" t="inlineStr">
        <is>
          <t>SL7276 Sioux crispy organic</t>
        </is>
      </c>
      <c r="V236" s="65" t="n"/>
      <c r="W236" s="65" t="inlineStr">
        <is>
          <t>100% Sustainable fabric</t>
        </is>
      </c>
      <c r="X236" s="65" t="inlineStr">
        <is>
          <t>100% Organic cotton</t>
        </is>
      </c>
      <c r="Y236" s="65" t="inlineStr">
        <is>
          <t>13 oz</t>
        </is>
      </c>
      <c r="Z236" s="71" t="n"/>
      <c r="AA236" s="71" t="n"/>
      <c r="AB236" s="72" t="inlineStr">
        <is>
          <t>32X34</t>
        </is>
      </c>
      <c r="AC236" s="239" t="inlineStr">
        <is>
          <t>De Homer is een slim fit met een hoge taille. De pijpen hebben een slim fit en zijn gemaakt van non-stretch stof. De Homer bevat al onze klassieke details, zo is het een five-pocket model en heeft hij zowel de kenmerkende vissengraat bar tack als de golven op de kontzakken.</t>
        </is>
      </c>
      <c r="AD236" s="76" t="inlineStr">
        <is>
          <t>High rise slim - Homer is a slim fit with a high rise. The leg is slim and this fit is made for non stretch fabrics. The jean has all of our classic details - a side fish tack, the back pocket waves and 5 pockets.</t>
        </is>
      </c>
      <c r="AE236" s="77" t="inlineStr">
        <is>
          <t xml:space="preserve">No wash </t>
        </is>
      </c>
      <c r="AF236" s="77" t="inlineStr">
        <is>
          <t>TBC</t>
        </is>
      </c>
      <c r="AG236" s="78" t="n"/>
      <c r="AH236" s="78" t="n"/>
      <c r="AI236" s="78" t="n"/>
      <c r="AJ236" s="78" t="n"/>
      <c r="AK236" s="78" t="n"/>
      <c r="AL236" s="78" t="n"/>
      <c r="AM236" s="78" t="n"/>
    </row>
    <row customHeight="1" ht="15.75" r="237" s="213">
      <c r="A237" s="61" t="n">
        <v>1150</v>
      </c>
      <c r="B237" s="61" t="n">
        <v>1010104340</v>
      </c>
      <c r="C237" s="61" t="inlineStr">
        <is>
          <t>HOMER</t>
        </is>
      </c>
      <c r="D237" s="61" t="inlineStr">
        <is>
          <t>ECRU</t>
        </is>
      </c>
      <c r="E237" s="61" t="inlineStr">
        <is>
          <t>TBC</t>
        </is>
      </c>
      <c r="F237" s="61" t="n"/>
      <c r="G237" s="63" t="n"/>
      <c r="H237" s="61" t="n"/>
      <c r="I237" s="61" t="inlineStr">
        <is>
          <t>JEANS</t>
        </is>
      </c>
      <c r="J237" s="64" t="inlineStr">
        <is>
          <t>MEN</t>
        </is>
      </c>
      <c r="K237" s="65" t="inlineStr">
        <is>
          <t>HIGH RISE SLIM</t>
        </is>
      </c>
      <c r="L237" s="65" t="inlineStr">
        <is>
          <t>28-38</t>
        </is>
      </c>
      <c r="M237" s="65" t="inlineStr">
        <is>
          <t>32-34</t>
        </is>
      </c>
      <c r="N237" s="65" t="inlineStr">
        <is>
          <t>-</t>
        </is>
      </c>
      <c r="O237" s="66" t="inlineStr">
        <is>
          <t>TUNISIA</t>
        </is>
      </c>
      <c r="P237" s="67" t="inlineStr">
        <is>
          <t>ARTLAB</t>
        </is>
      </c>
      <c r="Q237" s="67" t="inlineStr">
        <is>
          <t>ARTLAB</t>
        </is>
      </c>
      <c r="R237" s="67" t="inlineStr">
        <is>
          <t>INTERWASHING</t>
        </is>
      </c>
      <c r="S237" s="67" t="inlineStr">
        <is>
          <t>TN</t>
        </is>
      </c>
      <c r="T237" s="65" t="inlineStr">
        <is>
          <t>ORTA</t>
        </is>
      </c>
      <c r="U237" s="65" t="inlineStr">
        <is>
          <t>0003A-38 ECRU Rigid</t>
        </is>
      </c>
      <c r="V237" s="65" t="n"/>
      <c r="W237" s="194" t="inlineStr">
        <is>
          <t>100% Sustainable fabric</t>
        </is>
      </c>
      <c r="X237" s="65" t="inlineStr">
        <is>
          <t>100% Organic cotton</t>
        </is>
      </c>
      <c r="Y237" s="65" t="inlineStr">
        <is>
          <t>12 oz</t>
        </is>
      </c>
      <c r="Z237" s="71" t="n"/>
      <c r="AA237" s="71" t="n"/>
      <c r="AB237" s="72" t="inlineStr">
        <is>
          <t>32X34</t>
        </is>
      </c>
      <c r="AC237" s="239" t="inlineStr">
        <is>
          <t>De Homer is een slim fit met een hoge taille. De pijpen hebben een slim fit en zijn gemaakt van non-stretch stof. De Homer bevat al onze klassieke details, zo is het een five-pocket model en heeft hij zowel de kenmerkende vissengraat bar tack als de golven op de kontzakken.</t>
        </is>
      </c>
      <c r="AD237" s="76" t="inlineStr">
        <is>
          <t>High rise slim - Homer is a slim fit with a high rise. The leg is slim and this fit is made for non stretch fabrics. The jean has all of our classic details - a side fish tack, the back pocket waves and 5 pockets.</t>
        </is>
      </c>
      <c r="AE237" s="77" t="inlineStr">
        <is>
          <t>Rinse</t>
        </is>
      </c>
      <c r="AF237" s="77" t="inlineStr">
        <is>
          <t>TBC</t>
        </is>
      </c>
      <c r="AG237" s="78" t="n"/>
      <c r="AH237" s="78" t="n"/>
      <c r="AI237" s="78" t="n"/>
      <c r="AJ237" s="78" t="n"/>
      <c r="AK237" s="78" t="n"/>
      <c r="AL237" s="78" t="n"/>
      <c r="AM237" s="78" t="n"/>
    </row>
    <row customHeight="1" ht="15.75" r="238" s="213">
      <c r="A238" s="61" t="n">
        <v>1155</v>
      </c>
      <c r="B238" s="61" t="n">
        <v>1010104341</v>
      </c>
      <c r="C238" s="61" t="inlineStr">
        <is>
          <t>HOMER</t>
        </is>
      </c>
      <c r="D238" s="61" t="inlineStr">
        <is>
          <t>LIGHT VINTAGE</t>
        </is>
      </c>
      <c r="E238" s="61" t="inlineStr">
        <is>
          <t>TBC</t>
        </is>
      </c>
      <c r="F238" s="61" t="n"/>
      <c r="G238" s="63" t="n"/>
      <c r="H238" s="61" t="n"/>
      <c r="I238" s="61" t="inlineStr">
        <is>
          <t>JEANS</t>
        </is>
      </c>
      <c r="J238" s="64" t="inlineStr">
        <is>
          <t>MEN</t>
        </is>
      </c>
      <c r="K238" s="65" t="inlineStr">
        <is>
          <t>HIGH RISE SLIM</t>
        </is>
      </c>
      <c r="L238" s="65" t="inlineStr">
        <is>
          <t>28-38</t>
        </is>
      </c>
      <c r="M238" s="65" t="inlineStr">
        <is>
          <t>32-34</t>
        </is>
      </c>
      <c r="N238" s="65" t="inlineStr">
        <is>
          <t>-</t>
        </is>
      </c>
      <c r="O238" s="66" t="inlineStr">
        <is>
          <t>TUNISIA</t>
        </is>
      </c>
      <c r="P238" s="67" t="inlineStr">
        <is>
          <t>ARTLAB</t>
        </is>
      </c>
      <c r="Q238" s="67" t="inlineStr">
        <is>
          <t>ARTLAB</t>
        </is>
      </c>
      <c r="R238" s="67" t="inlineStr">
        <is>
          <t>INTERWASHING</t>
        </is>
      </c>
      <c r="S238" s="67" t="inlineStr">
        <is>
          <t>TN</t>
        </is>
      </c>
      <c r="T238" s="65" t="inlineStr">
        <is>
          <t>ORTA</t>
        </is>
      </c>
      <c r="U238" s="65" t="n">
        <v>9575</v>
      </c>
      <c r="V238" s="65" t="inlineStr">
        <is>
          <t>9560A-50</t>
        </is>
      </c>
      <c r="W238" s="65" t="inlineStr">
        <is>
          <t>100% Sustainable fabric</t>
        </is>
      </c>
      <c r="X238" s="65" t="inlineStr">
        <is>
          <t xml:space="preserve">100% Organic cotton </t>
        </is>
      </c>
      <c r="Y238" s="65" t="inlineStr">
        <is>
          <t>15 oz</t>
        </is>
      </c>
      <c r="Z238" s="71" t="n"/>
      <c r="AA238" s="71" t="n"/>
      <c r="AB238" s="72" t="inlineStr">
        <is>
          <t>32X34</t>
        </is>
      </c>
      <c r="AC238" s="240" t="inlineStr">
        <is>
          <t>De Homer is een slim fit met een hoge taille. De pijpen hebben een slim fit en zijn gemaakt van non-stretch stof. De Homer bevat al onze klassieke details, zo is het een five-pocket model en heeft hij zowel de kenmerkende vissengraat bar tack als de golven op de kontzakken.</t>
        </is>
      </c>
      <c r="AD238" s="76" t="inlineStr">
        <is>
          <t>High rise slim - Homer is a slim fit with a high rise. The leg is slim and this fit is made for non stretch fabrics. The jean has all of our classic details - a side fish tack, the back pocket waves and 5 pockets.</t>
        </is>
      </c>
      <c r="AE238" s="77" t="inlineStr">
        <is>
          <t>TBC</t>
        </is>
      </c>
      <c r="AF238" s="77" t="inlineStr">
        <is>
          <t>TBC</t>
        </is>
      </c>
      <c r="AG238" s="78" t="n"/>
      <c r="AH238" s="78" t="n"/>
      <c r="AI238" s="78" t="n"/>
      <c r="AJ238" s="78" t="n"/>
      <c r="AK238" s="78" t="n"/>
      <c r="AL238" s="78" t="n"/>
      <c r="AM238" s="78" t="n"/>
    </row>
    <row customHeight="1" ht="15.75" r="239" s="213">
      <c r="A239" s="61" t="n">
        <v>1160</v>
      </c>
      <c r="B239" s="61" t="n">
        <v>1010104336</v>
      </c>
      <c r="C239" s="61" t="inlineStr">
        <is>
          <t>LUCIUS</t>
        </is>
      </c>
      <c r="D239" s="61" t="inlineStr">
        <is>
          <t>LIGHT VINTAGE</t>
        </is>
      </c>
      <c r="E239" s="61" t="inlineStr">
        <is>
          <t>TBC</t>
        </is>
      </c>
      <c r="F239" s="61" t="n"/>
      <c r="G239" s="63" t="n"/>
      <c r="H239" s="61" t="n"/>
      <c r="I239" s="61" t="inlineStr">
        <is>
          <t>JEANS</t>
        </is>
      </c>
      <c r="J239" s="64" t="inlineStr">
        <is>
          <t>MEN</t>
        </is>
      </c>
      <c r="K239" s="65" t="inlineStr">
        <is>
          <t xml:space="preserve">HIGH RISE STRAIGHT </t>
        </is>
      </c>
      <c r="L239" s="65" t="inlineStr">
        <is>
          <t>28-38</t>
        </is>
      </c>
      <c r="M239" s="65" t="inlineStr">
        <is>
          <t>32-34</t>
        </is>
      </c>
      <c r="N239" s="65" t="inlineStr">
        <is>
          <t>-</t>
        </is>
      </c>
      <c r="O239" s="66" t="inlineStr">
        <is>
          <t>TUNISIA</t>
        </is>
      </c>
      <c r="P239" s="67" t="inlineStr">
        <is>
          <t>ARTLAB</t>
        </is>
      </c>
      <c r="Q239" s="67" t="inlineStr">
        <is>
          <t>ARTLAB</t>
        </is>
      </c>
      <c r="R239" s="67" t="inlineStr">
        <is>
          <t>INTERWASHING</t>
        </is>
      </c>
      <c r="S239" s="67" t="inlineStr">
        <is>
          <t>TN</t>
        </is>
      </c>
      <c r="T239" s="65" t="inlineStr">
        <is>
          <t>ORTA</t>
        </is>
      </c>
      <c r="U239" s="65" t="n">
        <v>9575</v>
      </c>
      <c r="V239" s="65" t="inlineStr">
        <is>
          <t>9560A-50</t>
        </is>
      </c>
      <c r="W239" s="65" t="inlineStr">
        <is>
          <t>100% Sustainable fabric</t>
        </is>
      </c>
      <c r="X239" s="65" t="inlineStr">
        <is>
          <t xml:space="preserve">100% Organic cotton </t>
        </is>
      </c>
      <c r="Y239" s="65" t="inlineStr">
        <is>
          <t>15 oz</t>
        </is>
      </c>
      <c r="Z239" s="71" t="n"/>
      <c r="AA239" s="71" t="n"/>
      <c r="AB239" s="232" t="inlineStr">
        <is>
          <t>32X34</t>
        </is>
      </c>
      <c r="AC239" s="238" t="inlineStr">
        <is>
          <t xml:space="preserve">De Lucius is een straight fit jeans met een hoge taille, waarbij de pasvorm vintage inspired is. De stof heeft stretch in de kettingdraden. De Lucius bevat al onze klassieke details, zo is het een five-pocket model en heeft hij zowel de kenmerkende vissengraat bar tack als de golven op de kontzakken. </t>
        </is>
      </c>
      <c r="AD239" s="233" t="inlineStr">
        <is>
          <t>High rise straight - Lucius is a straight fit with a high rise. It is a vintage inspired straight cut. The jean has all of our classic details - a side fish tack, the back pocket waves and 5 pockets.</t>
        </is>
      </c>
      <c r="AE239" s="77" t="inlineStr">
        <is>
          <t>TBC</t>
        </is>
      </c>
      <c r="AF239" s="77" t="inlineStr">
        <is>
          <t>TBC</t>
        </is>
      </c>
      <c r="AG239" s="78" t="n"/>
      <c r="AH239" s="78" t="n"/>
      <c r="AI239" s="78" t="n"/>
      <c r="AJ239" s="78" t="n"/>
      <c r="AK239" s="78" t="n"/>
      <c r="AL239" s="78" t="n"/>
      <c r="AM239" s="78" t="n"/>
    </row>
    <row customHeight="1" ht="15.75" r="240" s="213">
      <c r="A240" s="61" t="n">
        <v>1165</v>
      </c>
      <c r="B240" s="61" t="n">
        <v>1010104337</v>
      </c>
      <c r="C240" s="61" t="inlineStr">
        <is>
          <t>LUCIUS</t>
        </is>
      </c>
      <c r="D240" s="61" t="inlineStr">
        <is>
          <t>MAICON DARK GREY</t>
        </is>
      </c>
      <c r="E240" s="61" t="inlineStr">
        <is>
          <t>TBC</t>
        </is>
      </c>
      <c r="F240" s="61" t="n"/>
      <c r="G240" s="63" t="n"/>
      <c r="H240" s="61" t="n"/>
      <c r="I240" s="61" t="inlineStr">
        <is>
          <t>JEANS</t>
        </is>
      </c>
      <c r="J240" s="64" t="inlineStr">
        <is>
          <t>MEN</t>
        </is>
      </c>
      <c r="K240" s="65" t="inlineStr">
        <is>
          <t xml:space="preserve">HIGH RISE STRAIGHT </t>
        </is>
      </c>
      <c r="L240" s="65" t="inlineStr">
        <is>
          <t>28-38</t>
        </is>
      </c>
      <c r="M240" s="65" t="inlineStr">
        <is>
          <t>32-34</t>
        </is>
      </c>
      <c r="N240" s="65" t="inlineStr">
        <is>
          <t>-</t>
        </is>
      </c>
      <c r="O240" s="66" t="inlineStr">
        <is>
          <t>TUNISIA</t>
        </is>
      </c>
      <c r="P240" s="67" t="inlineStr">
        <is>
          <t>ARTLAB</t>
        </is>
      </c>
      <c r="Q240" s="67" t="inlineStr">
        <is>
          <t>ARTLAB</t>
        </is>
      </c>
      <c r="R240" s="67" t="inlineStr">
        <is>
          <t>INTERWASHING</t>
        </is>
      </c>
      <c r="S240" s="67" t="inlineStr">
        <is>
          <t>TN</t>
        </is>
      </c>
      <c r="T240" s="65" t="inlineStr">
        <is>
          <t>CALIK</t>
        </is>
      </c>
      <c r="U240" s="65" t="inlineStr">
        <is>
          <t>???? Maicon black organic + recycled</t>
        </is>
      </c>
      <c r="V240" s="65" t="inlineStr">
        <is>
          <t>71056D Maicon black organic</t>
        </is>
      </c>
      <c r="W240" s="65" t="inlineStr">
        <is>
          <t>100% Sustainable fabric</t>
        </is>
      </c>
      <c r="X240" s="65" t="inlineStr">
        <is>
          <t>85% Organic cotton, 15% recycled cotton</t>
        </is>
      </c>
      <c r="Y240" s="65" t="inlineStr">
        <is>
          <t>12.5 oz</t>
        </is>
      </c>
      <c r="Z240" s="71" t="n"/>
      <c r="AA240" s="71" t="n"/>
      <c r="AB240" s="72" t="inlineStr">
        <is>
          <t>32X34</t>
        </is>
      </c>
      <c r="AC240" s="238" t="inlineStr">
        <is>
          <t xml:space="preserve">De Lucius is een straight fit jeans met een hoge taille, waarbij de pasvorm vintage inspired is. De stof heeft stretch in de kettingdraden. De Lucius bevat al onze klassieke details, zo is het een five-pocket model en heeft hij zowel de kenmerkende vissengraat bar tack als de golven op de kontzakken. </t>
        </is>
      </c>
      <c r="AD240" s="76" t="inlineStr">
        <is>
          <t>High rise straight - Lucius is a straight fit with a high rise. It is a vintage inspired straight cut. The jean has all of our classic details - a side fish tack, the back pocket waves and 5 pockets.</t>
        </is>
      </c>
      <c r="AE240" s="77" t="inlineStr">
        <is>
          <t>TBC</t>
        </is>
      </c>
      <c r="AF240" s="77" t="inlineStr">
        <is>
          <t>TBC</t>
        </is>
      </c>
      <c r="AG240" s="78" t="n"/>
      <c r="AH240" s="78" t="n"/>
      <c r="AI240" s="78" t="n"/>
      <c r="AJ240" s="78" t="n"/>
      <c r="AK240" s="78" t="n"/>
      <c r="AL240" s="78" t="n"/>
      <c r="AM240" s="78" t="n"/>
    </row>
    <row customHeight="1" ht="15.75" r="241" s="213">
      <c r="A241" s="61" t="n">
        <v>1175</v>
      </c>
      <c r="B241" s="61" t="n">
        <v>1010104338</v>
      </c>
      <c r="C241" s="61" t="inlineStr">
        <is>
          <t>LUCIUS</t>
        </is>
      </c>
      <c r="D241" s="61" t="inlineStr">
        <is>
          <t>VINTAGE DIRT DESTROYED</t>
        </is>
      </c>
      <c r="E241" s="61" t="inlineStr">
        <is>
          <t>TBC</t>
        </is>
      </c>
      <c r="F241" s="61" t="n"/>
      <c r="G241" s="63" t="n"/>
      <c r="H241" s="61" t="n"/>
      <c r="I241" s="61" t="inlineStr">
        <is>
          <t>JEANS</t>
        </is>
      </c>
      <c r="J241" s="64" t="inlineStr">
        <is>
          <t>MEN</t>
        </is>
      </c>
      <c r="K241" s="65" t="inlineStr">
        <is>
          <t xml:space="preserve">HIGH RISE STRAIGHT </t>
        </is>
      </c>
      <c r="L241" s="65" t="inlineStr">
        <is>
          <t>28-38</t>
        </is>
      </c>
      <c r="M241" s="65" t="inlineStr">
        <is>
          <t>32-34</t>
        </is>
      </c>
      <c r="N241" s="65" t="inlineStr">
        <is>
          <t>-</t>
        </is>
      </c>
      <c r="O241" s="66" t="inlineStr">
        <is>
          <t>TUNISIA</t>
        </is>
      </c>
      <c r="P241" s="67" t="inlineStr">
        <is>
          <t>ARTLAB</t>
        </is>
      </c>
      <c r="Q241" s="67" t="inlineStr">
        <is>
          <t>ARTLAB</t>
        </is>
      </c>
      <c r="R241" s="67" t="inlineStr">
        <is>
          <t>INTERWASHING</t>
        </is>
      </c>
      <c r="S241" s="67" t="inlineStr">
        <is>
          <t>TN</t>
        </is>
      </c>
      <c r="T241" s="65" t="inlineStr">
        <is>
          <t>ORTA</t>
        </is>
      </c>
      <c r="U241" s="65" t="n">
        <v>9575</v>
      </c>
      <c r="V241" s="65" t="inlineStr">
        <is>
          <t>9560A-50</t>
        </is>
      </c>
      <c r="W241" s="65" t="inlineStr">
        <is>
          <t>100% Sustainable fabric</t>
        </is>
      </c>
      <c r="X241" s="65" t="inlineStr">
        <is>
          <t xml:space="preserve">100% Organic cotton </t>
        </is>
      </c>
      <c r="Y241" s="65" t="inlineStr">
        <is>
          <t>15 oz</t>
        </is>
      </c>
      <c r="Z241" s="71" t="n"/>
      <c r="AA241" s="71" t="n"/>
      <c r="AB241" s="72" t="inlineStr">
        <is>
          <t>32X34</t>
        </is>
      </c>
      <c r="AC241" s="238" t="inlineStr">
        <is>
          <t xml:space="preserve">De Lucius is een straight fit jeans met een hoge taille, waarbij de pasvorm vintage inspired is. De stof heeft stretch in de kettingdraden. De Lucius bevat al onze klassieke details, zo is het een five-pocket model en heeft hij zowel de kenmerkende vissengraat bar tack als de golven op de kontzakken. </t>
        </is>
      </c>
      <c r="AD241" s="76" t="inlineStr">
        <is>
          <t>High rise straight - Lucius is a straight fit with a high rise. It is a vintage inspired straight cut. The jean has all of our classic details - a side fish tack, the back pocket waves and 5 pockets.</t>
        </is>
      </c>
      <c r="AE241" s="77" t="inlineStr">
        <is>
          <t>TBC</t>
        </is>
      </c>
      <c r="AF241" s="77" t="inlineStr">
        <is>
          <t>TBC</t>
        </is>
      </c>
      <c r="AG241" s="78" t="n"/>
      <c r="AH241" s="78" t="n"/>
      <c r="AI241" s="78" t="n"/>
      <c r="AJ241" s="78" t="n"/>
      <c r="AK241" s="78" t="n"/>
      <c r="AL241" s="78" t="n"/>
      <c r="AM241" s="78" t="n"/>
    </row>
    <row customHeight="1" ht="15.75" r="242" s="213">
      <c r="A242" s="61" t="n">
        <v>1190</v>
      </c>
      <c r="B242" s="61" t="n">
        <v>1010104342</v>
      </c>
      <c r="C242" s="61" t="inlineStr">
        <is>
          <t>THOR SELVAGE BIG</t>
        </is>
      </c>
      <c r="D242" s="61" t="inlineStr">
        <is>
          <t>DRY SELVAGE</t>
        </is>
      </c>
      <c r="E242" s="61" t="inlineStr">
        <is>
          <t>TBC</t>
        </is>
      </c>
      <c r="F242" s="61" t="n"/>
      <c r="G242" s="63" t="n"/>
      <c r="H242" s="61" t="n"/>
      <c r="I242" s="61" t="inlineStr">
        <is>
          <t>JEANS</t>
        </is>
      </c>
      <c r="J242" s="64" t="inlineStr">
        <is>
          <t>MEN</t>
        </is>
      </c>
      <c r="K242" s="65" t="inlineStr">
        <is>
          <t>HIGH RISE WIDE LEG</t>
        </is>
      </c>
      <c r="L242" s="65" t="inlineStr">
        <is>
          <t>28-38</t>
        </is>
      </c>
      <c r="M242" s="65" t="n">
        <v>34</v>
      </c>
      <c r="N242" s="65" t="inlineStr">
        <is>
          <t>-</t>
        </is>
      </c>
      <c r="O242" s="66" t="inlineStr">
        <is>
          <t>TUNISIA</t>
        </is>
      </c>
      <c r="P242" s="67" t="inlineStr">
        <is>
          <t>ARTLAB</t>
        </is>
      </c>
      <c r="Q242" s="67" t="inlineStr">
        <is>
          <t>ARTLAB</t>
        </is>
      </c>
      <c r="R242" s="67" t="inlineStr">
        <is>
          <t>-</t>
        </is>
      </c>
      <c r="S242" s="67" t="inlineStr">
        <is>
          <t>-</t>
        </is>
      </c>
      <c r="T242" s="65" t="inlineStr">
        <is>
          <t>CANDIANI</t>
        </is>
      </c>
      <c r="U242" s="65" t="inlineStr">
        <is>
          <t>SL7276 Sioux crispy organic</t>
        </is>
      </c>
      <c r="V242" s="65" t="n"/>
      <c r="W242" s="65" t="inlineStr">
        <is>
          <t>100% Sustainable fabric</t>
        </is>
      </c>
      <c r="X242" s="65" t="inlineStr">
        <is>
          <t>100% Organic cotton</t>
        </is>
      </c>
      <c r="Y242" s="65" t="inlineStr">
        <is>
          <t>13 oz</t>
        </is>
      </c>
      <c r="Z242" s="71" t="n"/>
      <c r="AA242" s="71" t="n"/>
      <c r="AB242" s="232" t="inlineStr">
        <is>
          <t>32X34</t>
        </is>
      </c>
      <c r="AC242" s="238" t="inlineStr">
        <is>
          <t>De Thor heeft een high waist en wijde pijpen. De Thor Chopped heeft een normale pasvorm met gecropte, wijde, parallel pijpen. Het is een non-stretch jeans. De Thor bevat al onze klassieke details, zo is het een five-pocket model en heeft hij zowel de kenmerkende vissengraat bar tack als de golven op de kontzakken.</t>
        </is>
      </c>
      <c r="AD242" s="233" t="inlineStr">
        <is>
          <t>High rise wide leg - Thor Cropped is a regular fit with a high rise and a wide parallel leg and a cropped inseam. The jean has all of our classic details - a side fish tack, the back pocket waves and 5 pockets.</t>
        </is>
      </c>
      <c r="AE242" s="77" t="inlineStr">
        <is>
          <t xml:space="preserve">No wash </t>
        </is>
      </c>
      <c r="AF242" s="77" t="inlineStr">
        <is>
          <t>TBC</t>
        </is>
      </c>
      <c r="AG242" s="78" t="n"/>
      <c r="AH242" s="78" t="n"/>
      <c r="AI242" s="78" t="n"/>
      <c r="AJ242" s="78" t="n"/>
      <c r="AK242" s="78" t="n"/>
      <c r="AL242" s="78" t="n"/>
      <c r="AM242" s="78" t="n"/>
    </row>
    <row customHeight="1" ht="15.75" r="243" s="213">
      <c r="A243" s="61" t="n">
        <v>1195</v>
      </c>
      <c r="B243" s="61" t="n">
        <v>1010200020</v>
      </c>
      <c r="C243" s="61" t="inlineStr">
        <is>
          <t>THOR CROPPED</t>
        </is>
      </c>
      <c r="D243" s="61" t="inlineStr">
        <is>
          <t>AUTHENTIC MARBLE</t>
        </is>
      </c>
      <c r="E243" s="61" t="inlineStr">
        <is>
          <t>TBC</t>
        </is>
      </c>
      <c r="F243" s="61" t="n"/>
      <c r="G243" s="63" t="n"/>
      <c r="H243" s="61" t="n"/>
      <c r="I243" s="61" t="inlineStr">
        <is>
          <t>JEANS</t>
        </is>
      </c>
      <c r="J243" s="64" t="inlineStr">
        <is>
          <t>MEN</t>
        </is>
      </c>
      <c r="K243" s="65" t="inlineStr">
        <is>
          <t>HIGH RISE WIDE LEG</t>
        </is>
      </c>
      <c r="L243" s="65" t="inlineStr">
        <is>
          <t>28-38</t>
        </is>
      </c>
      <c r="M243" s="65" t="inlineStr">
        <is>
          <t xml:space="preserve">ONE INSEAM </t>
        </is>
      </c>
      <c r="N243" s="65" t="inlineStr">
        <is>
          <t>-</t>
        </is>
      </c>
      <c r="O243" s="66" t="inlineStr">
        <is>
          <t>TUNISIA</t>
        </is>
      </c>
      <c r="P243" s="67" t="inlineStr">
        <is>
          <t>ARTLAB</t>
        </is>
      </c>
      <c r="Q243" s="67" t="inlineStr">
        <is>
          <t>ELLETI GROUP</t>
        </is>
      </c>
      <c r="R243" s="67" t="inlineStr">
        <is>
          <t>ELLETI</t>
        </is>
      </c>
      <c r="S243" s="67" t="inlineStr">
        <is>
          <t>IT</t>
        </is>
      </c>
      <c r="T243" s="65" t="inlineStr">
        <is>
          <t>ORTA</t>
        </is>
      </c>
      <c r="U243" s="65" t="n">
        <v>9575</v>
      </c>
      <c r="V243" s="65" t="inlineStr">
        <is>
          <t>9560A-50</t>
        </is>
      </c>
      <c r="W243" s="65" t="inlineStr">
        <is>
          <t>100% Sustainable fabric</t>
        </is>
      </c>
      <c r="X243" s="65" t="inlineStr">
        <is>
          <t xml:space="preserve">100% Organic cotton </t>
        </is>
      </c>
      <c r="Y243" s="65" t="inlineStr">
        <is>
          <t>15 oz</t>
        </is>
      </c>
      <c r="Z243" s="71" t="n"/>
      <c r="AA243" s="71" t="n"/>
      <c r="AB243" s="72" t="inlineStr">
        <is>
          <t>32X34</t>
        </is>
      </c>
      <c r="AC243" s="238" t="inlineStr">
        <is>
          <t>De Thor heeft een high waist en wijde pijpen. De Thor Chopped heeft een normale pasvorm met gecropte, wijde, parallel pijpen. Het is een non-stretch jeans. De Thor bevat al onze klassieke details, zo is het een five-pocket model en heeft hij zowel de kenmerkende vissengraat bar tack als de golven op de kontzakken.</t>
        </is>
      </c>
      <c r="AD243" s="76" t="inlineStr">
        <is>
          <t>High rise wide leg - Thor Cropped is a regular fit with a high rise and a wide parallel leg and a cropped inseam. The jean has all of our classic details - a side fish tack, the back pocket waves and 5 pockets.</t>
        </is>
      </c>
      <c r="AE243" s="77" t="inlineStr">
        <is>
          <t>TBC</t>
        </is>
      </c>
      <c r="AF243" s="77" t="inlineStr">
        <is>
          <t>TBC</t>
        </is>
      </c>
      <c r="AG243" s="78" t="n"/>
      <c r="AH243" s="78" t="n"/>
      <c r="AI243" s="78" t="n"/>
      <c r="AJ243" s="78" t="n"/>
      <c r="AK243" s="78" t="n"/>
      <c r="AL243" s="78" t="n"/>
      <c r="AM243" s="78" t="n"/>
    </row>
    <row customHeight="1" ht="13.5" r="244" s="213">
      <c r="A244" s="127" t="n"/>
      <c r="B244" s="127" t="n"/>
      <c r="C244" s="127" t="n"/>
      <c r="D244" s="127" t="n"/>
      <c r="E244" s="127" t="n"/>
      <c r="F244" s="127" t="n"/>
      <c r="G244" s="197" t="n"/>
      <c r="H244" s="127" t="n"/>
      <c r="I244" s="127" t="n"/>
      <c r="J244" s="127" t="n"/>
      <c r="K244" s="127" t="n"/>
      <c r="L244" s="127" t="n"/>
      <c r="M244" s="127" t="n"/>
      <c r="N244" s="127" t="n"/>
      <c r="O244" s="127" t="n"/>
      <c r="P244" s="127" t="n"/>
      <c r="Q244" s="127" t="n"/>
      <c r="R244" s="127" t="n"/>
      <c r="S244" s="127" t="n"/>
      <c r="T244" s="127" t="n"/>
      <c r="U244" s="127" t="n"/>
      <c r="V244" s="127" t="n"/>
      <c r="W244" s="127" t="n"/>
      <c r="X244" s="127" t="n"/>
      <c r="Y244" s="127" t="n"/>
      <c r="Z244" s="127" t="n"/>
      <c r="AA244" s="127" t="n"/>
      <c r="AB244" s="198" t="n"/>
      <c r="AC244" s="127" t="n"/>
      <c r="AD244" s="127" t="n"/>
      <c r="AE244" s="127" t="n"/>
      <c r="AF244" s="127" t="n"/>
      <c r="AG244" s="127" t="n"/>
      <c r="AH244" s="127" t="n"/>
      <c r="AI244" s="127" t="n"/>
      <c r="AJ244" s="127" t="n"/>
      <c r="AK244" s="127" t="n"/>
      <c r="AL244" s="127" t="n"/>
      <c r="AM244" s="127" t="n"/>
    </row>
    <row customHeight="1" ht="13.5" r="245" s="213">
      <c r="A245" s="127" t="n"/>
      <c r="B245" s="127" t="n"/>
      <c r="C245" s="127" t="n"/>
      <c r="D245" s="127" t="n"/>
      <c r="E245" s="127" t="n"/>
      <c r="F245" s="127" t="n"/>
      <c r="G245" s="197" t="n"/>
      <c r="H245" s="127" t="n"/>
      <c r="I245" s="127" t="n"/>
      <c r="J245" s="127" t="n"/>
      <c r="K245" s="127" t="n"/>
      <c r="L245" s="127" t="n"/>
      <c r="M245" s="127" t="n"/>
      <c r="N245" s="127" t="n"/>
      <c r="O245" s="127" t="n"/>
      <c r="P245" s="127" t="n"/>
      <c r="Q245" s="127" t="n"/>
      <c r="R245" s="127" t="n"/>
      <c r="S245" s="127" t="n"/>
      <c r="T245" s="127" t="n"/>
      <c r="U245" s="127" t="n"/>
      <c r="V245" s="127" t="n"/>
      <c r="W245" s="127" t="n"/>
      <c r="X245" s="127" t="n"/>
      <c r="Y245" s="127" t="n"/>
      <c r="Z245" s="127" t="n"/>
      <c r="AA245" s="127" t="n"/>
      <c r="AB245" s="198" t="n"/>
      <c r="AC245" s="127" t="n"/>
      <c r="AD245" s="127" t="n"/>
      <c r="AE245" s="127" t="n"/>
      <c r="AF245" s="127" t="n"/>
      <c r="AG245" s="127" t="n"/>
      <c r="AH245" s="127" t="n"/>
      <c r="AI245" s="127" t="n"/>
      <c r="AJ245" s="127" t="n"/>
      <c r="AK245" s="127" t="n"/>
      <c r="AL245" s="127" t="n"/>
      <c r="AM245" s="127" t="n"/>
    </row>
    <row customHeight="1" ht="13.5" r="246" s="213">
      <c r="A246" s="127" t="n"/>
      <c r="B246" s="127" t="n"/>
      <c r="C246" s="127" t="n"/>
      <c r="D246" s="127" t="n"/>
      <c r="E246" s="127" t="n"/>
      <c r="F246" s="127" t="n"/>
      <c r="G246" s="197" t="n"/>
      <c r="H246" s="127" t="n"/>
      <c r="I246" s="127" t="n"/>
      <c r="J246" s="127" t="n"/>
      <c r="K246" s="127" t="n"/>
      <c r="L246" s="127" t="n"/>
      <c r="M246" s="127" t="n"/>
      <c r="N246" s="127" t="n"/>
      <c r="O246" s="127" t="n"/>
      <c r="P246" s="127" t="n"/>
      <c r="Q246" s="127" t="n"/>
      <c r="R246" s="127" t="n"/>
      <c r="S246" s="127" t="n"/>
      <c r="T246" s="127" t="n"/>
      <c r="U246" s="127" t="n"/>
      <c r="V246" s="127" t="n"/>
      <c r="W246" s="127" t="n"/>
      <c r="X246" s="127" t="n"/>
      <c r="Y246" s="127" t="n"/>
      <c r="Z246" s="127" t="n"/>
      <c r="AA246" s="127" t="n"/>
      <c r="AB246" s="198" t="n"/>
      <c r="AC246" s="127" t="n"/>
      <c r="AD246" s="127" t="n"/>
      <c r="AE246" s="127" t="n"/>
      <c r="AF246" s="127" t="n"/>
      <c r="AG246" s="127" t="n"/>
      <c r="AH246" s="127" t="n"/>
      <c r="AI246" s="127" t="n"/>
      <c r="AJ246" s="127" t="n"/>
      <c r="AK246" s="127" t="n"/>
      <c r="AL246" s="127" t="n"/>
      <c r="AM246" s="127" t="n"/>
    </row>
    <row customHeight="1" ht="13.5" r="247" s="213">
      <c r="A247" s="127" t="n"/>
      <c r="B247" s="127" t="n"/>
      <c r="C247" s="127" t="n"/>
      <c r="D247" s="127" t="n"/>
      <c r="E247" s="127" t="n"/>
      <c r="F247" s="127" t="n"/>
      <c r="G247" s="197" t="n"/>
      <c r="H247" s="127" t="n"/>
      <c r="I247" s="127" t="n"/>
      <c r="J247" s="127" t="n"/>
      <c r="K247" s="127" t="n"/>
      <c r="L247" s="127" t="n"/>
      <c r="M247" s="127" t="n"/>
      <c r="N247" s="127" t="n"/>
      <c r="O247" s="127" t="n"/>
      <c r="P247" s="127" t="n"/>
      <c r="Q247" s="127" t="n"/>
      <c r="R247" s="127" t="n"/>
      <c r="S247" s="127" t="n"/>
      <c r="T247" s="127" t="n"/>
      <c r="U247" s="127" t="n"/>
      <c r="V247" s="127" t="n"/>
      <c r="W247" s="127" t="n"/>
      <c r="X247" s="127" t="n"/>
      <c r="Y247" s="127" t="n"/>
      <c r="Z247" s="127" t="n"/>
      <c r="AA247" s="127" t="n"/>
      <c r="AB247" s="198" t="n"/>
      <c r="AC247" s="127" t="n"/>
      <c r="AD247" s="127" t="n"/>
      <c r="AE247" s="127" t="n"/>
      <c r="AF247" s="127" t="n"/>
      <c r="AG247" s="127" t="n"/>
      <c r="AH247" s="127" t="n"/>
      <c r="AI247" s="127" t="n"/>
      <c r="AJ247" s="127" t="n"/>
      <c r="AK247" s="127" t="n"/>
      <c r="AL247" s="127" t="n"/>
      <c r="AM247" s="127" t="n"/>
    </row>
    <row customHeight="1" ht="13.5" r="248" s="213">
      <c r="A248" s="127" t="n"/>
      <c r="B248" s="127" t="n"/>
      <c r="C248" s="127" t="n"/>
      <c r="D248" s="127" t="n"/>
      <c r="E248" s="127" t="n"/>
      <c r="F248" s="127" t="n"/>
      <c r="G248" s="197" t="n"/>
      <c r="H248" s="127" t="n"/>
      <c r="I248" s="127" t="n"/>
      <c r="J248" s="127" t="n"/>
      <c r="K248" s="127" t="n"/>
      <c r="L248" s="127" t="n"/>
      <c r="M248" s="127" t="n"/>
      <c r="N248" s="127" t="n"/>
      <c r="O248" s="127" t="n"/>
      <c r="P248" s="127" t="n"/>
      <c r="Q248" s="127" t="n"/>
      <c r="R248" s="127" t="n"/>
      <c r="S248" s="127" t="n"/>
      <c r="T248" s="127" t="n"/>
      <c r="U248" s="127" t="n"/>
      <c r="V248" s="127" t="n"/>
      <c r="W248" s="127" t="n"/>
      <c r="X248" s="127" t="n"/>
      <c r="Y248" s="127" t="n"/>
      <c r="Z248" s="127" t="n"/>
      <c r="AA248" s="127" t="n"/>
      <c r="AB248" s="198" t="n"/>
      <c r="AC248" s="127" t="n"/>
      <c r="AD248" s="127" t="n"/>
      <c r="AE248" s="127" t="n"/>
      <c r="AF248" s="127" t="n"/>
      <c r="AG248" s="127" t="n"/>
      <c r="AH248" s="127" t="n"/>
      <c r="AI248" s="127" t="n"/>
      <c r="AJ248" s="127" t="n"/>
      <c r="AK248" s="127" t="n"/>
      <c r="AL248" s="127" t="n"/>
      <c r="AM248" s="127" t="n"/>
    </row>
    <row customHeight="1" ht="13.5" r="249" s="213">
      <c r="A249" s="127" t="n"/>
      <c r="B249" s="127" t="n"/>
      <c r="C249" s="127" t="n"/>
      <c r="D249" s="127" t="n"/>
      <c r="E249" s="127" t="n"/>
      <c r="F249" s="127" t="n"/>
      <c r="G249" s="197" t="n"/>
      <c r="H249" s="127" t="n"/>
      <c r="I249" s="127" t="n"/>
      <c r="J249" s="127" t="n"/>
      <c r="K249" s="127" t="n"/>
      <c r="L249" s="127" t="n"/>
      <c r="M249" s="127" t="n"/>
      <c r="N249" s="127" t="n"/>
      <c r="O249" s="127" t="n"/>
      <c r="P249" s="127" t="n"/>
      <c r="Q249" s="127" t="n"/>
      <c r="R249" s="127" t="n"/>
      <c r="S249" s="127" t="n"/>
      <c r="T249" s="127" t="n"/>
      <c r="U249" s="127" t="n"/>
      <c r="V249" s="127" t="n"/>
      <c r="W249" s="127" t="n"/>
      <c r="X249" s="127" t="n"/>
      <c r="Y249" s="127" t="n"/>
      <c r="Z249" s="127" t="n"/>
      <c r="AA249" s="127" t="n"/>
      <c r="AB249" s="198" t="n"/>
      <c r="AC249" s="127" t="n"/>
      <c r="AD249" s="127" t="n"/>
      <c r="AE249" s="127" t="n"/>
      <c r="AF249" s="127" t="n"/>
      <c r="AG249" s="127" t="n"/>
      <c r="AH249" s="127" t="n"/>
      <c r="AI249" s="127" t="n"/>
      <c r="AJ249" s="127" t="n"/>
      <c r="AK249" s="127" t="n"/>
      <c r="AL249" s="127" t="n"/>
      <c r="AM249" s="127" t="n"/>
    </row>
    <row customHeight="1" ht="13.5" r="250" s="213">
      <c r="A250" s="127" t="n"/>
      <c r="B250" s="127" t="n"/>
      <c r="C250" s="127" t="n"/>
      <c r="D250" s="127" t="n"/>
      <c r="E250" s="127" t="n"/>
      <c r="F250" s="127" t="n"/>
      <c r="G250" s="197" t="n"/>
      <c r="H250" s="127" t="n"/>
      <c r="I250" s="127" t="n"/>
      <c r="J250" s="127" t="n"/>
      <c r="K250" s="127" t="n"/>
      <c r="L250" s="127" t="n"/>
      <c r="M250" s="127" t="n"/>
      <c r="N250" s="127" t="n"/>
      <c r="O250" s="127" t="n"/>
      <c r="P250" s="127" t="n"/>
      <c r="Q250" s="127" t="n"/>
      <c r="R250" s="127" t="n"/>
      <c r="S250" s="127" t="n"/>
      <c r="T250" s="127" t="n"/>
      <c r="U250" s="127" t="n"/>
      <c r="V250" s="127" t="n"/>
      <c r="W250" s="127" t="n"/>
      <c r="X250" s="127" t="n"/>
      <c r="Y250" s="127" t="n"/>
      <c r="Z250" s="127" t="n"/>
      <c r="AA250" s="127" t="n"/>
      <c r="AB250" s="198" t="n"/>
      <c r="AC250" s="127" t="n"/>
      <c r="AD250" s="127" t="n"/>
      <c r="AE250" s="127" t="n"/>
      <c r="AF250" s="127" t="n"/>
      <c r="AG250" s="127" t="n"/>
      <c r="AH250" s="127" t="n"/>
      <c r="AI250" s="127" t="n"/>
      <c r="AJ250" s="127" t="n"/>
      <c r="AK250" s="127" t="n"/>
      <c r="AL250" s="127" t="n"/>
      <c r="AM250" s="127" t="n"/>
    </row>
    <row customHeight="1" ht="13.5" r="251" s="213">
      <c r="A251" s="127" t="n"/>
      <c r="B251" s="127" t="n"/>
      <c r="C251" s="127" t="n"/>
      <c r="D251" s="127" t="n"/>
      <c r="E251" s="127" t="n"/>
      <c r="F251" s="127" t="n"/>
      <c r="G251" s="197" t="n"/>
      <c r="H251" s="127" t="n"/>
      <c r="I251" s="127" t="n"/>
      <c r="J251" s="127" t="n"/>
      <c r="K251" s="127" t="n"/>
      <c r="L251" s="127" t="n"/>
      <c r="M251" s="127" t="n"/>
      <c r="N251" s="127" t="n"/>
      <c r="O251" s="127" t="n"/>
      <c r="P251" s="127" t="n"/>
      <c r="Q251" s="127" t="n"/>
      <c r="R251" s="127" t="n"/>
      <c r="S251" s="127" t="n"/>
      <c r="T251" s="127" t="n"/>
      <c r="U251" s="127" t="n"/>
      <c r="V251" s="127" t="n"/>
      <c r="W251" s="127" t="n"/>
      <c r="X251" s="127" t="n"/>
      <c r="Y251" s="127" t="n"/>
      <c r="Z251" s="127" t="n"/>
      <c r="AA251" s="127" t="n"/>
      <c r="AB251" s="198" t="n"/>
      <c r="AC251" s="127" t="n"/>
      <c r="AD251" s="127" t="n"/>
      <c r="AE251" s="127" t="n"/>
      <c r="AF251" s="127" t="n"/>
      <c r="AG251" s="127" t="n"/>
      <c r="AH251" s="127" t="n"/>
      <c r="AI251" s="127" t="n"/>
      <c r="AJ251" s="127" t="n"/>
      <c r="AK251" s="127" t="n"/>
      <c r="AL251" s="127" t="n"/>
      <c r="AM251" s="127" t="n"/>
    </row>
    <row customHeight="1" ht="13.5" r="252" s="213">
      <c r="A252" s="127" t="n"/>
      <c r="B252" s="127" t="n"/>
      <c r="C252" s="127" t="n"/>
      <c r="D252" s="127" t="n"/>
      <c r="E252" s="127" t="n"/>
      <c r="F252" s="127" t="n"/>
      <c r="G252" s="197" t="n"/>
      <c r="H252" s="127" t="n"/>
      <c r="I252" s="127" t="n"/>
      <c r="J252" s="127" t="n"/>
      <c r="K252" s="127" t="n"/>
      <c r="L252" s="127" t="n"/>
      <c r="M252" s="127" t="n"/>
      <c r="N252" s="127" t="n"/>
      <c r="O252" s="127" t="n"/>
      <c r="P252" s="127" t="n"/>
      <c r="Q252" s="127" t="n"/>
      <c r="R252" s="127" t="n"/>
      <c r="S252" s="127" t="n"/>
      <c r="T252" s="127" t="n"/>
      <c r="U252" s="127" t="n"/>
      <c r="V252" s="127" t="n"/>
      <c r="W252" s="127" t="n"/>
      <c r="X252" s="127" t="n"/>
      <c r="Y252" s="127" t="n"/>
      <c r="Z252" s="127" t="n"/>
      <c r="AA252" s="127" t="n"/>
      <c r="AB252" s="198" t="n"/>
      <c r="AC252" s="127" t="n"/>
      <c r="AD252" s="127" t="n"/>
      <c r="AE252" s="127" t="n"/>
      <c r="AF252" s="127" t="n"/>
      <c r="AG252" s="127" t="n"/>
      <c r="AH252" s="127" t="n"/>
      <c r="AI252" s="127" t="n"/>
      <c r="AJ252" s="127" t="n"/>
      <c r="AK252" s="127" t="n"/>
      <c r="AL252" s="127" t="n"/>
      <c r="AM252" s="127" t="n"/>
    </row>
    <row customHeight="1" ht="13.5" r="253" s="213">
      <c r="A253" s="127" t="n"/>
      <c r="B253" s="127" t="n"/>
      <c r="C253" s="127" t="n"/>
      <c r="D253" s="127" t="n"/>
      <c r="E253" s="127" t="n"/>
      <c r="F253" s="127" t="n"/>
      <c r="G253" s="197" t="n"/>
      <c r="H253" s="127" t="n"/>
      <c r="I253" s="127" t="n"/>
      <c r="J253" s="127" t="n"/>
      <c r="K253" s="127" t="n"/>
      <c r="L253" s="127" t="n"/>
      <c r="M253" s="127" t="n"/>
      <c r="N253" s="127" t="n"/>
      <c r="O253" s="127" t="n"/>
      <c r="P253" s="127" t="n"/>
      <c r="Q253" s="127" t="n"/>
      <c r="R253" s="127" t="n"/>
      <c r="S253" s="127" t="n"/>
      <c r="T253" s="127" t="n"/>
      <c r="U253" s="127" t="n"/>
      <c r="V253" s="127" t="n"/>
      <c r="W253" s="127" t="n"/>
      <c r="X253" s="127" t="n"/>
      <c r="Y253" s="127" t="n"/>
      <c r="Z253" s="127" t="n"/>
      <c r="AA253" s="127" t="n"/>
      <c r="AB253" s="198" t="n"/>
      <c r="AC253" s="127" t="n"/>
      <c r="AD253" s="127" t="n"/>
      <c r="AE253" s="127" t="n"/>
      <c r="AF253" s="127" t="n"/>
      <c r="AG253" s="127" t="n"/>
      <c r="AH253" s="127" t="n"/>
      <c r="AI253" s="127" t="n"/>
      <c r="AJ253" s="127" t="n"/>
      <c r="AK253" s="127" t="n"/>
      <c r="AL253" s="127" t="n"/>
      <c r="AM253" s="127" t="n"/>
    </row>
    <row customHeight="1" ht="13.5" r="254" s="213">
      <c r="A254" s="127" t="n"/>
      <c r="B254" s="127" t="n"/>
      <c r="C254" s="127" t="n"/>
      <c r="D254" s="127" t="n"/>
      <c r="E254" s="127" t="n"/>
      <c r="F254" s="127" t="n"/>
      <c r="G254" s="197" t="n"/>
      <c r="H254" s="127" t="n"/>
      <c r="I254" s="127" t="n"/>
      <c r="J254" s="127" t="n"/>
      <c r="K254" s="127" t="n"/>
      <c r="L254" s="127" t="n"/>
      <c r="M254" s="127" t="n"/>
      <c r="N254" s="127" t="n"/>
      <c r="O254" s="127" t="n"/>
      <c r="P254" s="127" t="n"/>
      <c r="Q254" s="127" t="n"/>
      <c r="R254" s="127" t="n"/>
      <c r="S254" s="127" t="n"/>
      <c r="T254" s="127" t="n"/>
      <c r="U254" s="127" t="n"/>
      <c r="V254" s="127" t="n"/>
      <c r="W254" s="127" t="n"/>
      <c r="X254" s="127" t="n"/>
      <c r="Y254" s="127" t="n"/>
      <c r="Z254" s="127" t="n"/>
      <c r="AA254" s="127" t="n"/>
      <c r="AB254" s="198" t="n"/>
      <c r="AC254" s="127" t="n"/>
      <c r="AD254" s="127" t="n"/>
      <c r="AE254" s="127" t="n"/>
      <c r="AF254" s="127" t="n"/>
      <c r="AG254" s="127" t="n"/>
      <c r="AH254" s="127" t="n"/>
      <c r="AI254" s="127" t="n"/>
      <c r="AJ254" s="127" t="n"/>
      <c r="AK254" s="127" t="n"/>
      <c r="AL254" s="127" t="n"/>
      <c r="AM254" s="127" t="n"/>
    </row>
    <row customHeight="1" ht="13.5" r="255" s="213">
      <c r="A255" s="127" t="n"/>
      <c r="B255" s="127" t="n"/>
      <c r="C255" s="127" t="n"/>
      <c r="D255" s="127" t="n"/>
      <c r="E255" s="127" t="n"/>
      <c r="F255" s="127" t="n"/>
      <c r="G255" s="197" t="n"/>
      <c r="H255" s="127" t="n"/>
      <c r="I255" s="127" t="n"/>
      <c r="J255" s="127" t="n"/>
      <c r="K255" s="127" t="n"/>
      <c r="L255" s="127" t="n"/>
      <c r="M255" s="127" t="n"/>
      <c r="N255" s="127" t="n"/>
      <c r="O255" s="127" t="n"/>
      <c r="P255" s="127" t="n"/>
      <c r="Q255" s="127" t="n"/>
      <c r="R255" s="127" t="n"/>
      <c r="S255" s="127" t="n"/>
      <c r="T255" s="127" t="n"/>
      <c r="U255" s="127" t="n"/>
      <c r="V255" s="127" t="n"/>
      <c r="W255" s="127" t="n"/>
      <c r="X255" s="127" t="n"/>
      <c r="Y255" s="127" t="n"/>
      <c r="Z255" s="127" t="n"/>
      <c r="AA255" s="127" t="n"/>
      <c r="AB255" s="198" t="n"/>
      <c r="AC255" s="127" t="n"/>
      <c r="AD255" s="127" t="n"/>
      <c r="AE255" s="127" t="n"/>
      <c r="AF255" s="127" t="n"/>
      <c r="AG255" s="127" t="n"/>
      <c r="AH255" s="127" t="n"/>
      <c r="AI255" s="127" t="n"/>
      <c r="AJ255" s="127" t="n"/>
      <c r="AK255" s="127" t="n"/>
      <c r="AL255" s="127" t="n"/>
      <c r="AM255" s="127" t="n"/>
    </row>
    <row customHeight="1" ht="13.5" r="256" s="213">
      <c r="A256" s="127" t="n"/>
      <c r="B256" s="127" t="n"/>
      <c r="C256" s="127" t="n"/>
      <c r="D256" s="127" t="n"/>
      <c r="E256" s="127" t="n"/>
      <c r="F256" s="127" t="n"/>
      <c r="G256" s="197" t="n"/>
      <c r="H256" s="127" t="n"/>
      <c r="I256" s="127" t="n"/>
      <c r="J256" s="127" t="n"/>
      <c r="K256" s="127" t="n"/>
      <c r="L256" s="127" t="n"/>
      <c r="M256" s="127" t="n"/>
      <c r="N256" s="127" t="n"/>
      <c r="O256" s="127" t="n"/>
      <c r="P256" s="127" t="n"/>
      <c r="Q256" s="127" t="n"/>
      <c r="R256" s="127" t="n"/>
      <c r="S256" s="127" t="n"/>
      <c r="T256" s="127" t="n"/>
      <c r="U256" s="127" t="n"/>
      <c r="V256" s="127" t="n"/>
      <c r="W256" s="127" t="n"/>
      <c r="X256" s="127" t="n"/>
      <c r="Y256" s="127" t="n"/>
      <c r="Z256" s="127" t="n"/>
      <c r="AA256" s="127" t="n"/>
      <c r="AB256" s="198" t="n"/>
      <c r="AC256" s="127" t="n"/>
      <c r="AD256" s="127" t="n"/>
      <c r="AE256" s="127" t="n"/>
      <c r="AF256" s="127" t="n"/>
      <c r="AG256" s="127" t="n"/>
      <c r="AH256" s="127" t="n"/>
      <c r="AI256" s="127" t="n"/>
      <c r="AJ256" s="127" t="n"/>
      <c r="AK256" s="127" t="n"/>
      <c r="AL256" s="127" t="n"/>
      <c r="AM256" s="127" t="n"/>
    </row>
    <row customHeight="1" ht="13.5" r="257" s="213">
      <c r="A257" s="127" t="n"/>
      <c r="B257" s="127" t="n"/>
      <c r="C257" s="127" t="n"/>
      <c r="D257" s="127" t="n"/>
      <c r="E257" s="127" t="n"/>
      <c r="F257" s="127" t="n"/>
      <c r="G257" s="197" t="n"/>
      <c r="H257" s="127" t="n"/>
      <c r="I257" s="127" t="n"/>
      <c r="J257" s="127" t="n"/>
      <c r="K257" s="127" t="n"/>
      <c r="L257" s="127" t="n"/>
      <c r="M257" s="127" t="n"/>
      <c r="N257" s="127" t="n"/>
      <c r="O257" s="127" t="n"/>
      <c r="P257" s="127" t="n"/>
      <c r="Q257" s="127" t="n"/>
      <c r="R257" s="127" t="n"/>
      <c r="S257" s="127" t="n"/>
      <c r="T257" s="127" t="n"/>
      <c r="U257" s="127" t="n"/>
      <c r="V257" s="127" t="n"/>
      <c r="W257" s="127" t="n"/>
      <c r="X257" s="127" t="n"/>
      <c r="Y257" s="127" t="n"/>
      <c r="Z257" s="127" t="n"/>
      <c r="AA257" s="127" t="n"/>
      <c r="AB257" s="198" t="n"/>
      <c r="AC257" s="127" t="n"/>
      <c r="AD257" s="127" t="n"/>
      <c r="AE257" s="127" t="n"/>
      <c r="AF257" s="127" t="n"/>
      <c r="AG257" s="127" t="n"/>
      <c r="AH257" s="127" t="n"/>
      <c r="AI257" s="127" t="n"/>
      <c r="AJ257" s="127" t="n"/>
      <c r="AK257" s="127" t="n"/>
      <c r="AL257" s="127" t="n"/>
      <c r="AM257" s="127" t="n"/>
    </row>
    <row customHeight="1" ht="13.5" r="258" s="213">
      <c r="A258" s="127" t="n"/>
      <c r="B258" s="127" t="n"/>
      <c r="C258" s="127" t="n"/>
      <c r="D258" s="127" t="n"/>
      <c r="E258" s="127" t="n"/>
      <c r="F258" s="127" t="n"/>
      <c r="G258" s="197" t="n"/>
      <c r="H258" s="127" t="n"/>
      <c r="I258" s="127" t="n"/>
      <c r="J258" s="127" t="n"/>
      <c r="K258" s="127" t="n"/>
      <c r="L258" s="127" t="n"/>
      <c r="M258" s="127" t="n"/>
      <c r="N258" s="127" t="n"/>
      <c r="O258" s="127" t="n"/>
      <c r="P258" s="127" t="n"/>
      <c r="Q258" s="127" t="n"/>
      <c r="R258" s="127" t="n"/>
      <c r="S258" s="127" t="n"/>
      <c r="T258" s="127" t="n"/>
      <c r="U258" s="127" t="n"/>
      <c r="V258" s="127" t="n"/>
      <c r="W258" s="127" t="n"/>
      <c r="X258" s="127" t="n"/>
      <c r="Y258" s="127" t="n"/>
      <c r="Z258" s="127" t="n"/>
      <c r="AA258" s="127" t="n"/>
      <c r="AB258" s="198" t="n"/>
      <c r="AC258" s="127" t="n"/>
      <c r="AD258" s="127" t="n"/>
      <c r="AE258" s="127" t="n"/>
      <c r="AF258" s="127" t="n"/>
      <c r="AG258" s="127" t="n"/>
      <c r="AH258" s="127" t="n"/>
      <c r="AI258" s="127" t="n"/>
      <c r="AJ258" s="127" t="n"/>
      <c r="AK258" s="127" t="n"/>
      <c r="AL258" s="127" t="n"/>
      <c r="AM258" s="127" t="n"/>
    </row>
    <row customHeight="1" ht="13.5" r="259" s="213">
      <c r="A259" s="127" t="n"/>
      <c r="B259" s="127" t="n"/>
      <c r="C259" s="127" t="n"/>
      <c r="D259" s="127" t="n"/>
      <c r="E259" s="127" t="n"/>
      <c r="F259" s="127" t="n"/>
      <c r="G259" s="197" t="n"/>
      <c r="H259" s="127" t="n"/>
      <c r="I259" s="127" t="n"/>
      <c r="J259" s="127" t="n"/>
      <c r="K259" s="127" t="n"/>
      <c r="L259" s="127" t="n"/>
      <c r="M259" s="127" t="n"/>
      <c r="N259" s="127" t="n"/>
      <c r="O259" s="127" t="n"/>
      <c r="P259" s="127" t="n"/>
      <c r="Q259" s="127" t="n"/>
      <c r="R259" s="127" t="n"/>
      <c r="S259" s="127" t="n"/>
      <c r="T259" s="127" t="n"/>
      <c r="U259" s="127" t="n"/>
      <c r="V259" s="127" t="n"/>
      <c r="W259" s="127" t="n"/>
      <c r="X259" s="127" t="n"/>
      <c r="Y259" s="127" t="n"/>
      <c r="Z259" s="127" t="n"/>
      <c r="AA259" s="127" t="n"/>
      <c r="AB259" s="198" t="n"/>
      <c r="AC259" s="127" t="n"/>
      <c r="AD259" s="127" t="n"/>
      <c r="AE259" s="127" t="n"/>
      <c r="AF259" s="127" t="n"/>
      <c r="AG259" s="127" t="n"/>
      <c r="AH259" s="127" t="n"/>
      <c r="AI259" s="127" t="n"/>
      <c r="AJ259" s="127" t="n"/>
      <c r="AK259" s="127" t="n"/>
      <c r="AL259" s="127" t="n"/>
      <c r="AM259" s="127" t="n"/>
    </row>
    <row customHeight="1" ht="13.5" r="260" s="213">
      <c r="A260" s="127" t="n"/>
      <c r="B260" s="127" t="n"/>
      <c r="C260" s="127" t="n"/>
      <c r="D260" s="127" t="n"/>
      <c r="E260" s="127" t="n"/>
      <c r="F260" s="127" t="n"/>
      <c r="G260" s="197" t="n"/>
      <c r="H260" s="127" t="n"/>
      <c r="I260" s="127" t="n"/>
      <c r="J260" s="127" t="n"/>
      <c r="K260" s="127" t="n"/>
      <c r="L260" s="127" t="n"/>
      <c r="M260" s="127" t="n"/>
      <c r="N260" s="127" t="n"/>
      <c r="O260" s="127" t="n"/>
      <c r="P260" s="127" t="n"/>
      <c r="Q260" s="127" t="n"/>
      <c r="R260" s="127" t="n"/>
      <c r="S260" s="127" t="n"/>
      <c r="T260" s="127" t="n"/>
      <c r="U260" s="127" t="n"/>
      <c r="V260" s="127" t="n"/>
      <c r="W260" s="127" t="n"/>
      <c r="X260" s="127" t="n"/>
      <c r="Y260" s="127" t="n"/>
      <c r="Z260" s="127" t="n"/>
      <c r="AA260" s="127" t="n"/>
      <c r="AB260" s="198" t="n"/>
      <c r="AC260" s="127" t="n"/>
      <c r="AD260" s="127" t="n"/>
      <c r="AE260" s="127" t="n"/>
      <c r="AF260" s="127" t="n"/>
      <c r="AG260" s="127" t="n"/>
      <c r="AH260" s="127" t="n"/>
      <c r="AI260" s="127" t="n"/>
      <c r="AJ260" s="127" t="n"/>
      <c r="AK260" s="127" t="n"/>
      <c r="AL260" s="127" t="n"/>
      <c r="AM260" s="127" t="n"/>
    </row>
    <row customHeight="1" ht="13.5" r="261" s="213">
      <c r="A261" s="127" t="n"/>
      <c r="B261" s="127" t="n"/>
      <c r="C261" s="127" t="n"/>
      <c r="D261" s="127" t="n"/>
      <c r="E261" s="127" t="n"/>
      <c r="F261" s="127" t="n"/>
      <c r="G261" s="197" t="n"/>
      <c r="H261" s="127" t="n"/>
      <c r="I261" s="127" t="n"/>
      <c r="J261" s="127" t="n"/>
      <c r="K261" s="127" t="n"/>
      <c r="L261" s="127" t="n"/>
      <c r="M261" s="127" t="n"/>
      <c r="N261" s="127" t="n"/>
      <c r="O261" s="127" t="n"/>
      <c r="P261" s="127" t="n"/>
      <c r="Q261" s="127" t="n"/>
      <c r="R261" s="127" t="n"/>
      <c r="S261" s="127" t="n"/>
      <c r="T261" s="127" t="n"/>
      <c r="U261" s="127" t="n"/>
      <c r="V261" s="127" t="n"/>
      <c r="W261" s="127" t="n"/>
      <c r="X261" s="127" t="n"/>
      <c r="Y261" s="127" t="n"/>
      <c r="Z261" s="127" t="n"/>
      <c r="AA261" s="127" t="n"/>
      <c r="AB261" s="198" t="n"/>
      <c r="AC261" s="127" t="n"/>
      <c r="AD261" s="127" t="n"/>
      <c r="AE261" s="127" t="n"/>
      <c r="AF261" s="127" t="n"/>
      <c r="AG261" s="127" t="n"/>
      <c r="AH261" s="127" t="n"/>
      <c r="AI261" s="127" t="n"/>
      <c r="AJ261" s="127" t="n"/>
      <c r="AK261" s="127" t="n"/>
      <c r="AL261" s="127" t="n"/>
      <c r="AM261" s="127" t="n"/>
    </row>
    <row customHeight="1" ht="13.5" r="262" s="213">
      <c r="A262" s="127" t="n"/>
      <c r="B262" s="127" t="n"/>
      <c r="C262" s="127" t="n"/>
      <c r="D262" s="127" t="n"/>
      <c r="E262" s="127" t="n"/>
      <c r="F262" s="127" t="n"/>
      <c r="G262" s="197" t="n"/>
      <c r="H262" s="127" t="n"/>
      <c r="I262" s="127" t="n"/>
      <c r="J262" s="127" t="n"/>
      <c r="K262" s="127" t="n"/>
      <c r="L262" s="127" t="n"/>
      <c r="M262" s="127" t="n"/>
      <c r="N262" s="127" t="n"/>
      <c r="O262" s="127" t="n"/>
      <c r="P262" s="127" t="n"/>
      <c r="Q262" s="127" t="n"/>
      <c r="R262" s="127" t="n"/>
      <c r="S262" s="127" t="n"/>
      <c r="T262" s="127" t="n"/>
      <c r="U262" s="127" t="n"/>
      <c r="V262" s="127" t="n"/>
      <c r="W262" s="127" t="n"/>
      <c r="X262" s="127" t="n"/>
      <c r="Y262" s="127" t="n"/>
      <c r="Z262" s="127" t="n"/>
      <c r="AA262" s="127" t="n"/>
      <c r="AB262" s="198" t="n"/>
      <c r="AC262" s="127" t="n"/>
      <c r="AD262" s="127" t="n"/>
      <c r="AE262" s="127" t="n"/>
      <c r="AF262" s="127" t="n"/>
      <c r="AG262" s="127" t="n"/>
      <c r="AH262" s="127" t="n"/>
      <c r="AI262" s="127" t="n"/>
      <c r="AJ262" s="127" t="n"/>
      <c r="AK262" s="127" t="n"/>
      <c r="AL262" s="127" t="n"/>
      <c r="AM262" s="127" t="n"/>
    </row>
    <row customHeight="1" ht="13.5" r="263" s="213">
      <c r="A263" s="127" t="n"/>
      <c r="B263" s="127" t="n"/>
      <c r="C263" s="127" t="n"/>
      <c r="D263" s="127" t="n"/>
      <c r="E263" s="127" t="n"/>
      <c r="F263" s="127" t="n"/>
      <c r="G263" s="197" t="n"/>
      <c r="H263" s="127" t="n"/>
      <c r="I263" s="127" t="n"/>
      <c r="J263" s="127" t="n"/>
      <c r="K263" s="127" t="n"/>
      <c r="L263" s="127" t="n"/>
      <c r="M263" s="127" t="n"/>
      <c r="N263" s="127" t="n"/>
      <c r="O263" s="127" t="n"/>
      <c r="P263" s="127" t="n"/>
      <c r="Q263" s="127" t="n"/>
      <c r="R263" s="127" t="n"/>
      <c r="S263" s="127" t="n"/>
      <c r="T263" s="127" t="n"/>
      <c r="U263" s="127" t="n"/>
      <c r="V263" s="127" t="n"/>
      <c r="W263" s="127" t="n"/>
      <c r="X263" s="127" t="n"/>
      <c r="Y263" s="127" t="n"/>
      <c r="Z263" s="127" t="n"/>
      <c r="AA263" s="127" t="n"/>
      <c r="AB263" s="198" t="n"/>
      <c r="AC263" s="127" t="n"/>
      <c r="AD263" s="127" t="n"/>
      <c r="AE263" s="127" t="n"/>
      <c r="AF263" s="127" t="n"/>
      <c r="AG263" s="127" t="n"/>
      <c r="AH263" s="127" t="n"/>
      <c r="AI263" s="127" t="n"/>
      <c r="AJ263" s="127" t="n"/>
      <c r="AK263" s="127" t="n"/>
      <c r="AL263" s="127" t="n"/>
      <c r="AM263" s="127" t="n"/>
    </row>
    <row customHeight="1" ht="13.5" r="264" s="213">
      <c r="A264" s="127" t="n"/>
      <c r="B264" s="127" t="n"/>
      <c r="C264" s="127" t="n"/>
      <c r="D264" s="127" t="n"/>
      <c r="E264" s="127" t="n"/>
      <c r="F264" s="127" t="n"/>
      <c r="G264" s="197" t="n"/>
      <c r="H264" s="127" t="n"/>
      <c r="I264" s="127" t="n"/>
      <c r="J264" s="127" t="n"/>
      <c r="K264" s="127" t="n"/>
      <c r="L264" s="127" t="n"/>
      <c r="M264" s="127" t="n"/>
      <c r="N264" s="127" t="n"/>
      <c r="O264" s="127" t="n"/>
      <c r="P264" s="127" t="n"/>
      <c r="Q264" s="127" t="n"/>
      <c r="R264" s="127" t="n"/>
      <c r="S264" s="127" t="n"/>
      <c r="T264" s="127" t="n"/>
      <c r="U264" s="127" t="n"/>
      <c r="V264" s="127" t="n"/>
      <c r="W264" s="127" t="n"/>
      <c r="X264" s="127" t="n"/>
      <c r="Y264" s="127" t="n"/>
      <c r="Z264" s="127" t="n"/>
      <c r="AA264" s="127" t="n"/>
      <c r="AB264" s="198" t="n"/>
      <c r="AC264" s="127" t="n"/>
      <c r="AD264" s="127" t="n"/>
      <c r="AE264" s="127" t="n"/>
      <c r="AF264" s="127" t="n"/>
      <c r="AG264" s="127" t="n"/>
      <c r="AH264" s="127" t="n"/>
      <c r="AI264" s="127" t="n"/>
      <c r="AJ264" s="127" t="n"/>
      <c r="AK264" s="127" t="n"/>
      <c r="AL264" s="127" t="n"/>
      <c r="AM264" s="127" t="n"/>
    </row>
    <row customHeight="1" ht="13.5" r="265" s="213">
      <c r="A265" s="127" t="n"/>
      <c r="B265" s="127" t="n"/>
      <c r="C265" s="127" t="n"/>
      <c r="D265" s="127" t="n"/>
      <c r="E265" s="127" t="n"/>
      <c r="F265" s="127" t="n"/>
      <c r="G265" s="197" t="n"/>
      <c r="H265" s="127" t="n"/>
      <c r="I265" s="127" t="n"/>
      <c r="J265" s="127" t="n"/>
      <c r="K265" s="127" t="n"/>
      <c r="L265" s="127" t="n"/>
      <c r="M265" s="127" t="n"/>
      <c r="N265" s="127" t="n"/>
      <c r="O265" s="127" t="n"/>
      <c r="P265" s="127" t="n"/>
      <c r="Q265" s="127" t="n"/>
      <c r="R265" s="127" t="n"/>
      <c r="S265" s="127" t="n"/>
      <c r="T265" s="127" t="n"/>
      <c r="U265" s="127" t="n"/>
      <c r="V265" s="127" t="n"/>
      <c r="W265" s="127" t="n"/>
      <c r="X265" s="127" t="n"/>
      <c r="Y265" s="127" t="n"/>
      <c r="Z265" s="127" t="n"/>
      <c r="AA265" s="127" t="n"/>
      <c r="AB265" s="198" t="n"/>
      <c r="AC265" s="127" t="n"/>
      <c r="AD265" s="127" t="n"/>
      <c r="AE265" s="127" t="n"/>
      <c r="AF265" s="127" t="n"/>
      <c r="AG265" s="127" t="n"/>
      <c r="AH265" s="127" t="n"/>
      <c r="AI265" s="127" t="n"/>
      <c r="AJ265" s="127" t="n"/>
      <c r="AK265" s="127" t="n"/>
      <c r="AL265" s="127" t="n"/>
      <c r="AM265" s="127" t="n"/>
    </row>
    <row customHeight="1" ht="13.5" r="266" s="213">
      <c r="A266" s="127" t="n"/>
      <c r="B266" s="127" t="n"/>
      <c r="C266" s="127" t="n"/>
      <c r="D266" s="127" t="n"/>
      <c r="E266" s="127" t="n"/>
      <c r="F266" s="127" t="n"/>
      <c r="G266" s="197" t="n"/>
      <c r="H266" s="127" t="n"/>
      <c r="I266" s="127" t="n"/>
      <c r="J266" s="127" t="n"/>
      <c r="K266" s="127" t="n"/>
      <c r="L266" s="127" t="n"/>
      <c r="M266" s="127" t="n"/>
      <c r="N266" s="127" t="n"/>
      <c r="O266" s="127" t="n"/>
      <c r="P266" s="127" t="n"/>
      <c r="Q266" s="127" t="n"/>
      <c r="R266" s="127" t="n"/>
      <c r="S266" s="127" t="n"/>
      <c r="T266" s="127" t="n"/>
      <c r="U266" s="127" t="n"/>
      <c r="V266" s="127" t="n"/>
      <c r="W266" s="127" t="n"/>
      <c r="X266" s="127" t="n"/>
      <c r="Y266" s="127" t="n"/>
      <c r="Z266" s="127" t="n"/>
      <c r="AA266" s="127" t="n"/>
      <c r="AB266" s="198" t="n"/>
      <c r="AC266" s="127" t="n"/>
      <c r="AD266" s="127" t="n"/>
      <c r="AE266" s="127" t="n"/>
      <c r="AF266" s="127" t="n"/>
      <c r="AG266" s="127" t="n"/>
      <c r="AH266" s="127" t="n"/>
      <c r="AI266" s="127" t="n"/>
      <c r="AJ266" s="127" t="n"/>
      <c r="AK266" s="127" t="n"/>
      <c r="AL266" s="127" t="n"/>
      <c r="AM266" s="127" t="n"/>
    </row>
    <row customHeight="1" ht="13.5" r="267" s="213">
      <c r="A267" s="127" t="n"/>
      <c r="B267" s="127" t="n"/>
      <c r="C267" s="127" t="n"/>
      <c r="D267" s="127" t="n"/>
      <c r="E267" s="127" t="n"/>
      <c r="F267" s="127" t="n"/>
      <c r="G267" s="197" t="n"/>
      <c r="H267" s="127" t="n"/>
      <c r="I267" s="127" t="n"/>
      <c r="J267" s="127" t="n"/>
      <c r="K267" s="127" t="n"/>
      <c r="L267" s="127" t="n"/>
      <c r="M267" s="127" t="n"/>
      <c r="N267" s="127" t="n"/>
      <c r="O267" s="127" t="n"/>
      <c r="P267" s="127" t="n"/>
      <c r="Q267" s="127" t="n"/>
      <c r="R267" s="127" t="n"/>
      <c r="S267" s="127" t="n"/>
      <c r="T267" s="127" t="n"/>
      <c r="U267" s="127" t="n"/>
      <c r="V267" s="127" t="n"/>
      <c r="W267" s="127" t="n"/>
      <c r="X267" s="127" t="n"/>
      <c r="Y267" s="127" t="n"/>
      <c r="Z267" s="127" t="n"/>
      <c r="AA267" s="127" t="n"/>
      <c r="AB267" s="198" t="n"/>
      <c r="AC267" s="127" t="n"/>
      <c r="AD267" s="127" t="n"/>
      <c r="AE267" s="127" t="n"/>
      <c r="AF267" s="127" t="n"/>
      <c r="AG267" s="127" t="n"/>
      <c r="AH267" s="127" t="n"/>
      <c r="AI267" s="127" t="n"/>
      <c r="AJ267" s="127" t="n"/>
      <c r="AK267" s="127" t="n"/>
      <c r="AL267" s="127" t="n"/>
      <c r="AM267" s="127" t="n"/>
    </row>
    <row customHeight="1" ht="13.5" r="268" s="213">
      <c r="A268" s="127" t="n"/>
      <c r="B268" s="127" t="n"/>
      <c r="C268" s="127" t="n"/>
      <c r="D268" s="127" t="n"/>
      <c r="E268" s="127" t="n"/>
      <c r="F268" s="127" t="n"/>
      <c r="G268" s="197" t="n"/>
      <c r="H268" s="127" t="n"/>
      <c r="I268" s="127" t="n"/>
      <c r="J268" s="127" t="n"/>
      <c r="K268" s="127" t="n"/>
      <c r="L268" s="127" t="n"/>
      <c r="M268" s="127" t="n"/>
      <c r="N268" s="127" t="n"/>
      <c r="O268" s="127" t="n"/>
      <c r="P268" s="127" t="n"/>
      <c r="Q268" s="127" t="n"/>
      <c r="R268" s="127" t="n"/>
      <c r="S268" s="127" t="n"/>
      <c r="T268" s="127" t="n"/>
      <c r="U268" s="127" t="n"/>
      <c r="V268" s="127" t="n"/>
      <c r="W268" s="127" t="n"/>
      <c r="X268" s="127" t="n"/>
      <c r="Y268" s="127" t="n"/>
      <c r="Z268" s="127" t="n"/>
      <c r="AA268" s="127" t="n"/>
      <c r="AB268" s="198" t="n"/>
      <c r="AC268" s="127" t="n"/>
      <c r="AD268" s="127" t="n"/>
      <c r="AE268" s="127" t="n"/>
      <c r="AF268" s="127" t="n"/>
      <c r="AG268" s="127" t="n"/>
      <c r="AH268" s="127" t="n"/>
      <c r="AI268" s="127" t="n"/>
      <c r="AJ268" s="127" t="n"/>
      <c r="AK268" s="127" t="n"/>
      <c r="AL268" s="127" t="n"/>
      <c r="AM268" s="127" t="n"/>
    </row>
    <row customHeight="1" ht="13.5" r="269" s="213">
      <c r="A269" s="127" t="n"/>
      <c r="B269" s="127" t="n"/>
      <c r="C269" s="127" t="n"/>
      <c r="D269" s="127" t="n"/>
      <c r="E269" s="127" t="n"/>
      <c r="F269" s="127" t="n"/>
      <c r="G269" s="197" t="n"/>
      <c r="H269" s="127" t="n"/>
      <c r="I269" s="127" t="n"/>
      <c r="J269" s="127" t="n"/>
      <c r="K269" s="127" t="n"/>
      <c r="L269" s="127" t="n"/>
      <c r="M269" s="127" t="n"/>
      <c r="N269" s="127" t="n"/>
      <c r="O269" s="127" t="n"/>
      <c r="P269" s="127" t="n"/>
      <c r="Q269" s="127" t="n"/>
      <c r="R269" s="127" t="n"/>
      <c r="S269" s="127" t="n"/>
      <c r="T269" s="127" t="n"/>
      <c r="U269" s="127" t="n"/>
      <c r="V269" s="127" t="n"/>
      <c r="W269" s="127" t="n"/>
      <c r="X269" s="127" t="n"/>
      <c r="Y269" s="127" t="n"/>
      <c r="Z269" s="127" t="n"/>
      <c r="AA269" s="127" t="n"/>
      <c r="AB269" s="198" t="n"/>
      <c r="AC269" s="127" t="n"/>
      <c r="AD269" s="127" t="n"/>
      <c r="AE269" s="127" t="n"/>
      <c r="AF269" s="127" t="n"/>
      <c r="AG269" s="127" t="n"/>
      <c r="AH269" s="127" t="n"/>
      <c r="AI269" s="127" t="n"/>
      <c r="AJ269" s="127" t="n"/>
      <c r="AK269" s="127" t="n"/>
      <c r="AL269" s="127" t="n"/>
      <c r="AM269" s="127" t="n"/>
    </row>
    <row customHeight="1" ht="13.5" r="270" s="213">
      <c r="A270" s="127" t="n"/>
      <c r="B270" s="127" t="n"/>
      <c r="C270" s="127" t="n"/>
      <c r="D270" s="127" t="n"/>
      <c r="E270" s="127" t="n"/>
      <c r="F270" s="127" t="n"/>
      <c r="G270" s="197" t="n"/>
      <c r="H270" s="127" t="n"/>
      <c r="I270" s="127" t="n"/>
      <c r="J270" s="127" t="n"/>
      <c r="K270" s="127" t="n"/>
      <c r="L270" s="127" t="n"/>
      <c r="M270" s="127" t="n"/>
      <c r="N270" s="127" t="n"/>
      <c r="O270" s="127" t="n"/>
      <c r="P270" s="127" t="n"/>
      <c r="Q270" s="127" t="n"/>
      <c r="R270" s="127" t="n"/>
      <c r="S270" s="127" t="n"/>
      <c r="T270" s="127" t="n"/>
      <c r="U270" s="127" t="n"/>
      <c r="V270" s="127" t="n"/>
      <c r="W270" s="127" t="n"/>
      <c r="X270" s="127" t="n"/>
      <c r="Y270" s="127" t="n"/>
      <c r="Z270" s="127" t="n"/>
      <c r="AA270" s="127" t="n"/>
      <c r="AB270" s="198" t="n"/>
      <c r="AC270" s="127" t="n"/>
      <c r="AD270" s="127" t="n"/>
      <c r="AE270" s="127" t="n"/>
      <c r="AF270" s="127" t="n"/>
      <c r="AG270" s="127" t="n"/>
      <c r="AH270" s="127" t="n"/>
      <c r="AI270" s="127" t="n"/>
      <c r="AJ270" s="127" t="n"/>
      <c r="AK270" s="127" t="n"/>
      <c r="AL270" s="127" t="n"/>
      <c r="AM270" s="127" t="n"/>
    </row>
    <row customHeight="1" ht="13.5" r="271" s="213">
      <c r="A271" s="127" t="n"/>
      <c r="B271" s="127" t="n"/>
      <c r="C271" s="127" t="n"/>
      <c r="D271" s="127" t="n"/>
      <c r="E271" s="127" t="n"/>
      <c r="F271" s="127" t="n"/>
      <c r="G271" s="197" t="n"/>
      <c r="H271" s="127" t="n"/>
      <c r="I271" s="127" t="n"/>
      <c r="J271" s="127" t="n"/>
      <c r="K271" s="127" t="n"/>
      <c r="L271" s="127" t="n"/>
      <c r="M271" s="127" t="n"/>
      <c r="N271" s="127" t="n"/>
      <c r="O271" s="127" t="n"/>
      <c r="P271" s="127" t="n"/>
      <c r="Q271" s="127" t="n"/>
      <c r="R271" s="127" t="n"/>
      <c r="S271" s="127" t="n"/>
      <c r="T271" s="127" t="n"/>
      <c r="U271" s="127" t="n"/>
      <c r="V271" s="127" t="n"/>
      <c r="W271" s="127" t="n"/>
      <c r="X271" s="127" t="n"/>
      <c r="Y271" s="127" t="n"/>
      <c r="Z271" s="127" t="n"/>
      <c r="AA271" s="127" t="n"/>
      <c r="AB271" s="198" t="n"/>
      <c r="AC271" s="127" t="n"/>
      <c r="AD271" s="127" t="n"/>
      <c r="AE271" s="127" t="n"/>
      <c r="AF271" s="127" t="n"/>
      <c r="AG271" s="127" t="n"/>
      <c r="AH271" s="127" t="n"/>
      <c r="AI271" s="127" t="n"/>
      <c r="AJ271" s="127" t="n"/>
      <c r="AK271" s="127" t="n"/>
      <c r="AL271" s="127" t="n"/>
      <c r="AM271" s="127" t="n"/>
    </row>
    <row customHeight="1" ht="13.5" r="272" s="213">
      <c r="A272" s="127" t="n"/>
      <c r="B272" s="127" t="n"/>
      <c r="C272" s="127" t="n"/>
      <c r="D272" s="127" t="n"/>
      <c r="E272" s="127" t="n"/>
      <c r="F272" s="127" t="n"/>
      <c r="G272" s="197" t="n"/>
      <c r="H272" s="127" t="n"/>
      <c r="I272" s="127" t="n"/>
      <c r="J272" s="127" t="n"/>
      <c r="K272" s="127" t="n"/>
      <c r="L272" s="127" t="n"/>
      <c r="M272" s="127" t="n"/>
      <c r="N272" s="127" t="n"/>
      <c r="O272" s="127" t="n"/>
      <c r="P272" s="127" t="n"/>
      <c r="Q272" s="127" t="n"/>
      <c r="R272" s="127" t="n"/>
      <c r="S272" s="127" t="n"/>
      <c r="T272" s="127" t="n"/>
      <c r="U272" s="127" t="n"/>
      <c r="V272" s="127" t="n"/>
      <c r="W272" s="127" t="n"/>
      <c r="X272" s="127" t="n"/>
      <c r="Y272" s="127" t="n"/>
      <c r="Z272" s="127" t="n"/>
      <c r="AA272" s="127" t="n"/>
      <c r="AB272" s="198" t="n"/>
      <c r="AC272" s="127" t="n"/>
      <c r="AD272" s="127" t="n"/>
      <c r="AE272" s="127" t="n"/>
      <c r="AF272" s="127" t="n"/>
      <c r="AG272" s="127" t="n"/>
      <c r="AH272" s="127" t="n"/>
      <c r="AI272" s="127" t="n"/>
      <c r="AJ272" s="127" t="n"/>
      <c r="AK272" s="127" t="n"/>
      <c r="AL272" s="127" t="n"/>
      <c r="AM272" s="127" t="n"/>
    </row>
    <row customHeight="1" ht="13.5" r="273" s="213">
      <c r="A273" s="127" t="n"/>
      <c r="B273" s="127" t="n"/>
      <c r="C273" s="127" t="n"/>
      <c r="D273" s="127" t="n"/>
      <c r="E273" s="127" t="n"/>
      <c r="F273" s="127" t="n"/>
      <c r="G273" s="197" t="n"/>
      <c r="H273" s="127" t="n"/>
      <c r="I273" s="127" t="n"/>
      <c r="J273" s="127" t="n"/>
      <c r="K273" s="127" t="n"/>
      <c r="L273" s="127" t="n"/>
      <c r="M273" s="127" t="n"/>
      <c r="N273" s="127" t="n"/>
      <c r="O273" s="127" t="n"/>
      <c r="P273" s="127" t="n"/>
      <c r="Q273" s="127" t="n"/>
      <c r="R273" s="127" t="n"/>
      <c r="S273" s="127" t="n"/>
      <c r="T273" s="127" t="n"/>
      <c r="U273" s="127" t="n"/>
      <c r="V273" s="127" t="n"/>
      <c r="W273" s="127" t="n"/>
      <c r="X273" s="127" t="n"/>
      <c r="Y273" s="127" t="n"/>
      <c r="Z273" s="127" t="n"/>
      <c r="AA273" s="127" t="n"/>
      <c r="AB273" s="198" t="n"/>
      <c r="AC273" s="127" t="n"/>
      <c r="AD273" s="127" t="n"/>
      <c r="AE273" s="127" t="n"/>
      <c r="AF273" s="127" t="n"/>
      <c r="AG273" s="127" t="n"/>
      <c r="AH273" s="127" t="n"/>
      <c r="AI273" s="127" t="n"/>
      <c r="AJ273" s="127" t="n"/>
      <c r="AK273" s="127" t="n"/>
      <c r="AL273" s="127" t="n"/>
      <c r="AM273" s="127" t="n"/>
    </row>
    <row customHeight="1" ht="13.5" r="274" s="213">
      <c r="A274" s="127" t="n"/>
      <c r="B274" s="127" t="n"/>
      <c r="C274" s="127" t="n"/>
      <c r="D274" s="127" t="n"/>
      <c r="E274" s="127" t="n"/>
      <c r="F274" s="127" t="n"/>
      <c r="G274" s="197" t="n"/>
      <c r="H274" s="127" t="n"/>
      <c r="I274" s="127" t="n"/>
      <c r="J274" s="127" t="n"/>
      <c r="K274" s="127" t="n"/>
      <c r="L274" s="127" t="n"/>
      <c r="M274" s="127" t="n"/>
      <c r="N274" s="127" t="n"/>
      <c r="O274" s="127" t="n"/>
      <c r="P274" s="127" t="n"/>
      <c r="Q274" s="127" t="n"/>
      <c r="R274" s="127" t="n"/>
      <c r="S274" s="127" t="n"/>
      <c r="T274" s="127" t="n"/>
      <c r="U274" s="127" t="n"/>
      <c r="V274" s="127" t="n"/>
      <c r="W274" s="127" t="n"/>
      <c r="X274" s="127" t="n"/>
      <c r="Y274" s="127" t="n"/>
      <c r="Z274" s="127" t="n"/>
      <c r="AA274" s="127" t="n"/>
      <c r="AB274" s="198" t="inlineStr">
        <is>
          <t>,</t>
        </is>
      </c>
      <c r="AC274" s="127" t="n"/>
      <c r="AD274" s="127" t="n"/>
      <c r="AE274" s="127" t="n"/>
      <c r="AF274" s="127" t="n"/>
      <c r="AG274" s="127" t="n"/>
      <c r="AH274" s="127" t="n"/>
      <c r="AI274" s="127" t="n"/>
      <c r="AJ274" s="127" t="n"/>
      <c r="AK274" s="127" t="n"/>
      <c r="AL274" s="127" t="n"/>
      <c r="AM274" s="127" t="n"/>
    </row>
    <row customHeight="1" ht="13.5" r="275" s="213">
      <c r="A275" s="1" t="n"/>
      <c r="B275" s="1" t="n"/>
      <c r="C275" s="5" t="n"/>
      <c r="D275" s="5" t="n"/>
      <c r="E275" s="5" t="n"/>
      <c r="F275" s="6" t="n"/>
      <c r="G275" s="11" t="n"/>
      <c r="H275" s="5" t="n"/>
      <c r="I275" s="5" t="n"/>
      <c r="J275" s="5" t="n"/>
      <c r="K275" s="5" t="n"/>
      <c r="L275" s="9" t="n"/>
      <c r="M275" s="9" t="n"/>
      <c r="N275" s="5" t="n"/>
      <c r="O275" s="5" t="n"/>
      <c r="P275" s="5" t="n"/>
      <c r="Q275" s="5" t="n"/>
      <c r="R275" s="5" t="n"/>
      <c r="S275" s="5" t="n"/>
      <c r="T275" s="5" t="n"/>
      <c r="U275" s="1" t="n"/>
      <c r="V275" s="5" t="n"/>
      <c r="W275" s="5" t="n"/>
      <c r="X275" s="5" t="n"/>
      <c r="Y275" s="5" t="n"/>
      <c r="Z275" s="5" t="n"/>
      <c r="AA275" s="5" t="n"/>
      <c r="AB275" s="30" t="n"/>
      <c r="AC275" s="5" t="n"/>
      <c r="AD275" s="5" t="n"/>
      <c r="AE275" s="5" t="n"/>
      <c r="AF275" s="5" t="n"/>
      <c r="AG275" s="5" t="n"/>
      <c r="AH275" s="5" t="n"/>
      <c r="AI275" s="5" t="n"/>
      <c r="AJ275" s="5" t="n"/>
      <c r="AK275" s="5" t="n"/>
      <c r="AL275" s="5" t="n"/>
      <c r="AM275" s="5" t="n"/>
    </row>
    <row customHeight="1" ht="13.5" r="276" s="213">
      <c r="A276" s="1" t="n"/>
      <c r="B276" s="1" t="n"/>
      <c r="C276" s="5" t="n"/>
      <c r="D276" s="5" t="n"/>
      <c r="E276" s="5" t="n"/>
      <c r="F276" s="6" t="n"/>
      <c r="G276" s="11" t="n"/>
      <c r="H276" s="5" t="n"/>
      <c r="I276" s="5" t="n"/>
      <c r="J276" s="5" t="n"/>
      <c r="K276" s="5" t="n"/>
      <c r="L276" s="9" t="n"/>
      <c r="M276" s="9" t="n"/>
      <c r="N276" s="5" t="n"/>
      <c r="O276" s="5" t="n"/>
      <c r="P276" s="5" t="n"/>
      <c r="Q276" s="5" t="n"/>
      <c r="R276" s="5" t="n"/>
      <c r="S276" s="5" t="n"/>
      <c r="T276" s="5" t="n"/>
      <c r="U276" s="1" t="n"/>
      <c r="V276" s="5" t="n"/>
      <c r="W276" s="5" t="n"/>
      <c r="X276" s="5" t="n"/>
      <c r="Y276" s="5" t="n"/>
      <c r="Z276" s="5" t="n"/>
      <c r="AA276" s="5" t="n"/>
      <c r="AB276" s="30" t="n"/>
      <c r="AC276" s="5" t="n"/>
      <c r="AD276" s="5" t="n"/>
      <c r="AE276" s="5" t="n"/>
      <c r="AF276" s="5" t="n"/>
      <c r="AG276" s="5" t="n"/>
      <c r="AH276" s="5" t="n"/>
      <c r="AI276" s="5" t="n"/>
      <c r="AJ276" s="5" t="n"/>
      <c r="AK276" s="5" t="n"/>
      <c r="AL276" s="5" t="n"/>
      <c r="AM276" s="5" t="n"/>
    </row>
    <row customHeight="1" ht="13.5" r="277" s="213">
      <c r="A277" s="1" t="n"/>
      <c r="B277" s="1" t="n"/>
      <c r="C277" s="5" t="n"/>
      <c r="D277" s="5" t="n"/>
      <c r="E277" s="5" t="n"/>
      <c r="F277" s="6" t="n"/>
      <c r="G277" s="11" t="n"/>
      <c r="H277" s="5" t="n"/>
      <c r="I277" s="5" t="n"/>
      <c r="J277" s="5" t="n"/>
      <c r="K277" s="5" t="n"/>
      <c r="L277" s="9" t="n"/>
      <c r="M277" s="9" t="n"/>
      <c r="N277" s="5" t="n"/>
      <c r="O277" s="5" t="n"/>
      <c r="P277" s="5" t="n"/>
      <c r="Q277" s="5" t="n"/>
      <c r="R277" s="5" t="n"/>
      <c r="S277" s="5" t="n"/>
      <c r="T277" s="5" t="n"/>
      <c r="U277" s="1" t="n"/>
      <c r="V277" s="5" t="n"/>
      <c r="W277" s="5" t="n"/>
      <c r="X277" s="5" t="n"/>
      <c r="Y277" s="5" t="n"/>
      <c r="Z277" s="5" t="n"/>
      <c r="AA277" s="5" t="n"/>
      <c r="AB277" s="30" t="n"/>
      <c r="AC277" s="5" t="n"/>
      <c r="AD277" s="5" t="n"/>
      <c r="AE277" s="5" t="n"/>
      <c r="AF277" s="5" t="n"/>
      <c r="AG277" s="5" t="n"/>
      <c r="AH277" s="5" t="n"/>
      <c r="AI277" s="5" t="n"/>
      <c r="AJ277" s="5" t="n"/>
      <c r="AK277" s="5" t="n"/>
      <c r="AL277" s="5" t="n"/>
      <c r="AM277" s="5" t="n"/>
    </row>
    <row customHeight="1" ht="13.5" r="278" s="213">
      <c r="A278" s="1" t="n"/>
      <c r="B278" s="1" t="n"/>
      <c r="C278" s="5" t="n"/>
      <c r="D278" s="5" t="n"/>
      <c r="E278" s="5" t="n"/>
      <c r="F278" s="6" t="n"/>
      <c r="G278" s="11" t="n"/>
      <c r="H278" s="5" t="n"/>
      <c r="I278" s="5" t="n"/>
      <c r="J278" s="5" t="n"/>
      <c r="K278" s="5" t="n"/>
      <c r="L278" s="9" t="n"/>
      <c r="M278" s="9" t="n"/>
      <c r="N278" s="5" t="n"/>
      <c r="O278" s="5" t="n"/>
      <c r="P278" s="5" t="n"/>
      <c r="Q278" s="5" t="n"/>
      <c r="R278" s="5" t="n"/>
      <c r="S278" s="5" t="n"/>
      <c r="T278" s="5" t="n"/>
      <c r="U278" s="1" t="n"/>
      <c r="V278" s="5" t="n"/>
      <c r="W278" s="5" t="n"/>
      <c r="X278" s="5" t="n"/>
      <c r="Y278" s="5" t="n"/>
      <c r="Z278" s="5" t="n"/>
      <c r="AA278" s="5" t="n"/>
      <c r="AB278" s="30" t="n"/>
      <c r="AC278" s="5" t="n"/>
      <c r="AD278" s="5" t="n"/>
      <c r="AE278" s="5" t="n"/>
      <c r="AF278" s="5" t="n"/>
      <c r="AG278" s="5" t="n"/>
      <c r="AH278" s="5" t="n"/>
      <c r="AI278" s="5" t="n"/>
      <c r="AJ278" s="5" t="n"/>
      <c r="AK278" s="5" t="n"/>
      <c r="AL278" s="5" t="n"/>
      <c r="AM278" s="5" t="n"/>
    </row>
    <row customHeight="1" ht="13.5" r="279" s="213">
      <c r="A279" s="1" t="n"/>
      <c r="B279" s="1" t="n"/>
      <c r="C279" s="5" t="n"/>
      <c r="D279" s="5" t="n"/>
      <c r="E279" s="5" t="n"/>
      <c r="F279" s="6" t="n"/>
      <c r="G279" s="11" t="n"/>
      <c r="H279" s="5" t="n"/>
      <c r="I279" s="5" t="n"/>
      <c r="J279" s="5" t="n"/>
      <c r="K279" s="5" t="n"/>
      <c r="L279" s="9" t="n"/>
      <c r="M279" s="9" t="n"/>
      <c r="N279" s="5" t="n"/>
      <c r="O279" s="5" t="n"/>
      <c r="P279" s="5" t="n"/>
      <c r="Q279" s="5" t="n"/>
      <c r="R279" s="5" t="n"/>
      <c r="S279" s="5" t="n"/>
      <c r="T279" s="5" t="n"/>
      <c r="U279" s="1" t="n"/>
      <c r="V279" s="5" t="n"/>
      <c r="W279" s="5" t="n"/>
      <c r="X279" s="5" t="n"/>
      <c r="Y279" s="5" t="n"/>
      <c r="Z279" s="5" t="n"/>
      <c r="AA279" s="5" t="n"/>
      <c r="AB279" s="30" t="n"/>
      <c r="AC279" s="5" t="n"/>
      <c r="AD279" s="5" t="n"/>
      <c r="AE279" s="5" t="n"/>
      <c r="AF279" s="5" t="n"/>
      <c r="AG279" s="5" t="n"/>
      <c r="AH279" s="5" t="n"/>
      <c r="AI279" s="5" t="n"/>
      <c r="AJ279" s="5" t="n"/>
      <c r="AK279" s="5" t="n"/>
      <c r="AL279" s="5" t="n"/>
      <c r="AM279" s="5" t="n"/>
    </row>
    <row customHeight="1" ht="13.5" r="280" s="213">
      <c r="A280" s="1" t="n"/>
      <c r="B280" s="1" t="n"/>
      <c r="C280" s="5" t="n"/>
      <c r="D280" s="5" t="n"/>
      <c r="E280" s="5" t="n"/>
      <c r="F280" s="6" t="n"/>
      <c r="G280" s="11" t="n"/>
      <c r="H280" s="5" t="n"/>
      <c r="I280" s="5" t="n"/>
      <c r="J280" s="5" t="n"/>
      <c r="K280" s="5" t="n"/>
      <c r="L280" s="9" t="n"/>
      <c r="M280" s="9" t="n"/>
      <c r="N280" s="5" t="n"/>
      <c r="O280" s="5" t="n"/>
      <c r="P280" s="5" t="n"/>
      <c r="Q280" s="5" t="n"/>
      <c r="R280" s="5" t="n"/>
      <c r="S280" s="5" t="n"/>
      <c r="T280" s="5" t="n"/>
      <c r="U280" s="1" t="n"/>
      <c r="V280" s="5" t="n"/>
      <c r="W280" s="5" t="n"/>
      <c r="X280" s="5" t="n"/>
      <c r="Y280" s="5" t="n"/>
      <c r="Z280" s="5" t="n"/>
      <c r="AA280" s="5" t="n"/>
      <c r="AB280" s="30" t="n"/>
      <c r="AC280" s="5" t="n"/>
      <c r="AD280" s="5" t="n"/>
      <c r="AE280" s="5" t="n"/>
      <c r="AF280" s="5" t="n"/>
      <c r="AG280" s="5" t="n"/>
      <c r="AH280" s="5" t="n"/>
      <c r="AI280" s="5" t="n"/>
      <c r="AJ280" s="5" t="n"/>
      <c r="AK280" s="5" t="n"/>
      <c r="AL280" s="5" t="n"/>
      <c r="AM280" s="5" t="n"/>
    </row>
    <row customHeight="1" ht="13.5" r="281" s="213">
      <c r="A281" s="1" t="n"/>
      <c r="B281" s="1" t="n"/>
      <c r="C281" s="5" t="n"/>
      <c r="D281" s="5" t="n"/>
      <c r="E281" s="5" t="n"/>
      <c r="F281" s="6" t="n"/>
      <c r="G281" s="11" t="n"/>
      <c r="H281" s="5" t="n"/>
      <c r="I281" s="5" t="n"/>
      <c r="J281" s="5" t="n"/>
      <c r="K281" s="5" t="n"/>
      <c r="L281" s="9" t="n"/>
      <c r="M281" s="9" t="n"/>
      <c r="N281" s="5" t="n"/>
      <c r="O281" s="5" t="n"/>
      <c r="P281" s="5" t="n"/>
      <c r="Q281" s="5" t="n"/>
      <c r="R281" s="5" t="n"/>
      <c r="S281" s="5" t="n"/>
      <c r="T281" s="5" t="n"/>
      <c r="U281" s="1" t="n"/>
      <c r="V281" s="5" t="n"/>
      <c r="W281" s="5" t="n"/>
      <c r="X281" s="5" t="n"/>
      <c r="Y281" s="5" t="n"/>
      <c r="Z281" s="5" t="n"/>
      <c r="AA281" s="5" t="n"/>
      <c r="AB281" s="30" t="n"/>
      <c r="AC281" s="5" t="n"/>
      <c r="AD281" s="5" t="n"/>
      <c r="AE281" s="5" t="n"/>
      <c r="AF281" s="5" t="n"/>
      <c r="AG281" s="5" t="n"/>
      <c r="AH281" s="5" t="n"/>
      <c r="AI281" s="5" t="n"/>
      <c r="AJ281" s="5" t="n"/>
      <c r="AK281" s="5" t="n"/>
      <c r="AL281" s="5" t="n"/>
      <c r="AM281" s="5" t="n"/>
    </row>
    <row customHeight="1" ht="13.5" r="282" s="213">
      <c r="A282" s="1" t="n"/>
      <c r="B282" s="1" t="n"/>
      <c r="C282" s="5" t="n"/>
      <c r="D282" s="5" t="n"/>
      <c r="E282" s="5" t="n"/>
      <c r="F282" s="6" t="n"/>
      <c r="G282" s="11" t="n"/>
      <c r="H282" s="5" t="n"/>
      <c r="I282" s="5" t="n"/>
      <c r="J282" s="5" t="n"/>
      <c r="K282" s="5" t="n"/>
      <c r="L282" s="9" t="n"/>
      <c r="M282" s="9" t="n"/>
      <c r="N282" s="5" t="n"/>
      <c r="O282" s="5" t="n"/>
      <c r="P282" s="5" t="n"/>
      <c r="Q282" s="5" t="n"/>
      <c r="R282" s="5" t="n"/>
      <c r="S282" s="5" t="n"/>
      <c r="T282" s="5" t="n"/>
      <c r="U282" s="1" t="n"/>
      <c r="V282" s="5" t="n"/>
      <c r="W282" s="5" t="n"/>
      <c r="X282" s="5" t="n"/>
      <c r="Y282" s="5" t="n"/>
      <c r="Z282" s="5" t="n"/>
      <c r="AA282" s="5" t="n"/>
      <c r="AB282" s="30" t="n"/>
      <c r="AC282" s="5" t="n"/>
      <c r="AD282" s="5" t="n"/>
      <c r="AE282" s="5" t="n"/>
      <c r="AF282" s="5" t="n"/>
      <c r="AG282" s="5" t="n"/>
      <c r="AH282" s="5" t="n"/>
      <c r="AI282" s="5" t="n"/>
      <c r="AJ282" s="5" t="n"/>
      <c r="AK282" s="5" t="n"/>
      <c r="AL282" s="5" t="n"/>
      <c r="AM282" s="5" t="n"/>
    </row>
    <row customHeight="1" ht="13.5" r="283" s="213">
      <c r="A283" s="1" t="n"/>
      <c r="B283" s="1" t="n"/>
      <c r="C283" s="5" t="n"/>
      <c r="D283" s="5" t="n"/>
      <c r="E283" s="5" t="n"/>
      <c r="F283" s="6" t="n"/>
      <c r="G283" s="11" t="n"/>
      <c r="H283" s="5" t="n"/>
      <c r="I283" s="5" t="n"/>
      <c r="J283" s="5" t="n"/>
      <c r="K283" s="5" t="n"/>
      <c r="L283" s="9" t="n"/>
      <c r="M283" s="9" t="n"/>
      <c r="N283" s="5" t="n"/>
      <c r="O283" s="5" t="n"/>
      <c r="P283" s="5" t="n"/>
      <c r="Q283" s="5" t="n"/>
      <c r="R283" s="5" t="n"/>
      <c r="S283" s="5" t="n"/>
      <c r="T283" s="5" t="n"/>
      <c r="U283" s="1" t="n"/>
      <c r="V283" s="5" t="n"/>
      <c r="W283" s="5" t="n"/>
      <c r="X283" s="5" t="n"/>
      <c r="Y283" s="5" t="n"/>
      <c r="Z283" s="5" t="n"/>
      <c r="AA283" s="5" t="n"/>
      <c r="AB283" s="30" t="n"/>
      <c r="AC283" s="5" t="n"/>
      <c r="AD283" s="5" t="n"/>
      <c r="AE283" s="5" t="n"/>
      <c r="AF283" s="5" t="n"/>
      <c r="AG283" s="5" t="n"/>
      <c r="AH283" s="5" t="n"/>
      <c r="AI283" s="5" t="n"/>
      <c r="AJ283" s="5" t="n"/>
      <c r="AK283" s="5" t="n"/>
      <c r="AL283" s="5" t="n"/>
      <c r="AM283" s="5" t="n"/>
    </row>
    <row customHeight="1" ht="13.5" r="284" s="213">
      <c r="A284" s="1" t="n"/>
      <c r="B284" s="1" t="n"/>
      <c r="C284" s="5" t="n"/>
      <c r="D284" s="5" t="n"/>
      <c r="E284" s="5" t="n"/>
      <c r="F284" s="6" t="n"/>
      <c r="G284" s="11" t="n"/>
      <c r="H284" s="5" t="n"/>
      <c r="I284" s="5" t="n"/>
      <c r="J284" s="5" t="n"/>
      <c r="K284" s="5" t="n"/>
      <c r="L284" s="9" t="n"/>
      <c r="M284" s="9" t="n"/>
      <c r="N284" s="5" t="n"/>
      <c r="O284" s="5" t="n"/>
      <c r="P284" s="5" t="n"/>
      <c r="Q284" s="5" t="n"/>
      <c r="R284" s="5" t="n"/>
      <c r="S284" s="5" t="n"/>
      <c r="T284" s="5" t="n"/>
      <c r="U284" s="1" t="n"/>
      <c r="V284" s="5" t="n"/>
      <c r="W284" s="5" t="n"/>
      <c r="X284" s="5" t="n"/>
      <c r="Y284" s="5" t="n"/>
      <c r="Z284" s="5" t="n"/>
      <c r="AA284" s="5" t="n"/>
      <c r="AB284" s="30" t="n"/>
      <c r="AC284" s="5" t="n"/>
      <c r="AD284" s="5" t="n"/>
      <c r="AE284" s="5" t="n"/>
      <c r="AF284" s="5" t="n"/>
      <c r="AG284" s="5" t="n"/>
      <c r="AH284" s="5" t="n"/>
      <c r="AI284" s="5" t="n"/>
      <c r="AJ284" s="5" t="n"/>
      <c r="AK284" s="5" t="n"/>
      <c r="AL284" s="5" t="n"/>
      <c r="AM284" s="5" t="n"/>
    </row>
    <row customHeight="1" ht="13.5" r="285" s="213">
      <c r="A285" s="1" t="n"/>
      <c r="B285" s="1" t="n"/>
      <c r="C285" s="5" t="n"/>
      <c r="D285" s="5" t="n"/>
      <c r="E285" s="5" t="n"/>
      <c r="F285" s="6" t="n"/>
      <c r="G285" s="11" t="n"/>
      <c r="H285" s="5" t="n"/>
      <c r="I285" s="5" t="n"/>
      <c r="J285" s="5" t="n"/>
      <c r="K285" s="5" t="n"/>
      <c r="L285" s="9" t="n"/>
      <c r="M285" s="9" t="n"/>
      <c r="N285" s="5" t="n"/>
      <c r="O285" s="5" t="n"/>
      <c r="P285" s="5" t="n"/>
      <c r="Q285" s="5" t="n"/>
      <c r="R285" s="5" t="n"/>
      <c r="S285" s="5" t="n"/>
      <c r="T285" s="5" t="n"/>
      <c r="U285" s="1" t="n"/>
      <c r="V285" s="5" t="n"/>
      <c r="W285" s="5" t="n"/>
      <c r="X285" s="5" t="n"/>
      <c r="Y285" s="5" t="n"/>
      <c r="Z285" s="5" t="n"/>
      <c r="AA285" s="5" t="n"/>
      <c r="AB285" s="30" t="n"/>
      <c r="AC285" s="5" t="n"/>
      <c r="AD285" s="5" t="n"/>
      <c r="AE285" s="5" t="n"/>
      <c r="AF285" s="5" t="n"/>
      <c r="AG285" s="5" t="n"/>
      <c r="AH285" s="5" t="n"/>
      <c r="AI285" s="5" t="n"/>
      <c r="AJ285" s="5" t="n"/>
      <c r="AK285" s="5" t="n"/>
      <c r="AL285" s="5" t="n"/>
      <c r="AM285" s="5" t="n"/>
    </row>
    <row customHeight="1" ht="13.5" r="286" s="213">
      <c r="A286" s="1" t="n"/>
      <c r="B286" s="1" t="n"/>
      <c r="C286" s="5" t="n"/>
      <c r="D286" s="5" t="n"/>
      <c r="E286" s="5" t="n"/>
      <c r="F286" s="6" t="n"/>
      <c r="G286" s="11" t="n"/>
      <c r="H286" s="5" t="n"/>
      <c r="I286" s="5" t="n"/>
      <c r="J286" s="5" t="n"/>
      <c r="K286" s="5" t="n"/>
      <c r="L286" s="9" t="n"/>
      <c r="M286" s="9" t="n"/>
      <c r="N286" s="5" t="n"/>
      <c r="O286" s="5" t="n"/>
      <c r="P286" s="5" t="n"/>
      <c r="Q286" s="5" t="n"/>
      <c r="R286" s="5" t="n"/>
      <c r="S286" s="5" t="n"/>
      <c r="T286" s="5" t="n"/>
      <c r="U286" s="1" t="n"/>
      <c r="V286" s="5" t="n"/>
      <c r="W286" s="5" t="n"/>
      <c r="X286" s="5" t="n"/>
      <c r="Y286" s="5" t="n"/>
      <c r="Z286" s="5" t="n"/>
      <c r="AA286" s="5" t="n"/>
      <c r="AB286" s="30" t="n"/>
      <c r="AC286" s="5" t="n"/>
      <c r="AD286" s="5" t="n"/>
      <c r="AE286" s="5" t="n"/>
      <c r="AF286" s="5" t="n"/>
      <c r="AG286" s="5" t="n"/>
      <c r="AH286" s="5" t="n"/>
      <c r="AI286" s="5" t="n"/>
      <c r="AJ286" s="5" t="n"/>
      <c r="AK286" s="5" t="n"/>
      <c r="AL286" s="5" t="n"/>
      <c r="AM286" s="5" t="n"/>
    </row>
    <row customHeight="1" ht="13.5" r="287" s="213">
      <c r="A287" s="1" t="n"/>
      <c r="B287" s="1" t="n"/>
      <c r="C287" s="5" t="n"/>
      <c r="D287" s="5" t="n"/>
      <c r="E287" s="5" t="n"/>
      <c r="F287" s="6" t="n"/>
      <c r="G287" s="11" t="n"/>
      <c r="H287" s="5" t="n"/>
      <c r="I287" s="5" t="n"/>
      <c r="J287" s="5" t="n"/>
      <c r="K287" s="5" t="n"/>
      <c r="L287" s="9" t="n"/>
      <c r="M287" s="9" t="n"/>
      <c r="N287" s="5" t="n"/>
      <c r="O287" s="5" t="n"/>
      <c r="P287" s="5" t="n"/>
      <c r="Q287" s="5" t="n"/>
      <c r="R287" s="5" t="n"/>
      <c r="S287" s="5" t="n"/>
      <c r="T287" s="5" t="n"/>
      <c r="U287" s="1" t="n"/>
      <c r="V287" s="5" t="n"/>
      <c r="W287" s="5" t="n"/>
      <c r="X287" s="5" t="n"/>
      <c r="Y287" s="5" t="n"/>
      <c r="Z287" s="5" t="n"/>
      <c r="AA287" s="5" t="n"/>
      <c r="AB287" s="30" t="n"/>
      <c r="AC287" s="5" t="n"/>
      <c r="AD287" s="5" t="n"/>
      <c r="AE287" s="5" t="n"/>
      <c r="AF287" s="5" t="n"/>
      <c r="AG287" s="5" t="n"/>
      <c r="AH287" s="5" t="n"/>
      <c r="AI287" s="5" t="n"/>
      <c r="AJ287" s="5" t="n"/>
      <c r="AK287" s="5" t="n"/>
      <c r="AL287" s="5" t="n"/>
      <c r="AM287" s="5" t="n"/>
    </row>
    <row customHeight="1" ht="13.5" r="288" s="213">
      <c r="A288" s="1" t="n"/>
      <c r="B288" s="1" t="n"/>
      <c r="C288" s="5" t="n"/>
      <c r="D288" s="5" t="n"/>
      <c r="E288" s="5" t="n"/>
      <c r="F288" s="6" t="n"/>
      <c r="G288" s="11" t="n"/>
      <c r="H288" s="5" t="n"/>
      <c r="I288" s="5" t="n"/>
      <c r="J288" s="5" t="n"/>
      <c r="K288" s="5" t="n"/>
      <c r="L288" s="9" t="n"/>
      <c r="M288" s="9" t="n"/>
      <c r="N288" s="5" t="n"/>
      <c r="O288" s="5" t="n"/>
      <c r="P288" s="5" t="n"/>
      <c r="Q288" s="5" t="n"/>
      <c r="R288" s="5" t="n"/>
      <c r="S288" s="5" t="n"/>
      <c r="T288" s="5" t="n"/>
      <c r="U288" s="1" t="n"/>
      <c r="V288" s="5" t="n"/>
      <c r="W288" s="5" t="n"/>
      <c r="X288" s="5" t="n"/>
      <c r="Y288" s="5" t="n"/>
      <c r="Z288" s="5" t="n"/>
      <c r="AA288" s="5" t="n"/>
      <c r="AB288" s="30" t="n"/>
      <c r="AC288" s="5" t="n"/>
      <c r="AD288" s="5" t="n"/>
      <c r="AE288" s="5" t="n"/>
      <c r="AF288" s="5" t="n"/>
      <c r="AG288" s="5" t="n"/>
      <c r="AH288" s="5" t="n"/>
      <c r="AI288" s="5" t="n"/>
      <c r="AJ288" s="5" t="n"/>
      <c r="AK288" s="5" t="n"/>
      <c r="AL288" s="5" t="n"/>
      <c r="AM288" s="5" t="n"/>
    </row>
    <row customHeight="1" ht="13.5" r="289" s="213">
      <c r="A289" s="1" t="n"/>
      <c r="B289" s="1" t="n"/>
      <c r="C289" s="5" t="n"/>
      <c r="D289" s="5" t="n"/>
      <c r="E289" s="5" t="n"/>
      <c r="F289" s="6" t="n"/>
      <c r="G289" s="11" t="n"/>
      <c r="H289" s="5" t="n"/>
      <c r="I289" s="5" t="n"/>
      <c r="J289" s="5" t="n"/>
      <c r="K289" s="5" t="n"/>
      <c r="L289" s="9" t="n"/>
      <c r="M289" s="9" t="n"/>
      <c r="N289" s="5" t="n"/>
      <c r="O289" s="5" t="n"/>
      <c r="P289" s="5" t="n"/>
      <c r="Q289" s="5" t="n"/>
      <c r="R289" s="5" t="n"/>
      <c r="S289" s="5" t="n"/>
      <c r="T289" s="5" t="n"/>
      <c r="U289" s="1" t="n"/>
      <c r="V289" s="5" t="n"/>
      <c r="W289" s="5" t="n"/>
      <c r="X289" s="5" t="n"/>
      <c r="Y289" s="5" t="n"/>
      <c r="Z289" s="5" t="n"/>
      <c r="AA289" s="5" t="n"/>
      <c r="AB289" s="30" t="n"/>
      <c r="AC289" s="5" t="n"/>
      <c r="AD289" s="5" t="n"/>
      <c r="AE289" s="5" t="n"/>
      <c r="AF289" s="5" t="n"/>
      <c r="AG289" s="5" t="n"/>
      <c r="AH289" s="5" t="n"/>
      <c r="AI289" s="5" t="n"/>
      <c r="AJ289" s="5" t="n"/>
      <c r="AK289" s="5" t="n"/>
      <c r="AL289" s="5" t="n"/>
      <c r="AM289" s="5" t="n"/>
    </row>
    <row customHeight="1" ht="13.5" r="290" s="213">
      <c r="A290" s="1" t="n"/>
      <c r="B290" s="1" t="n"/>
      <c r="C290" s="5" t="n"/>
      <c r="D290" s="5" t="n"/>
      <c r="E290" s="5" t="n"/>
      <c r="F290" s="6" t="n"/>
      <c r="G290" s="11" t="n"/>
      <c r="H290" s="5" t="n"/>
      <c r="I290" s="5" t="n"/>
      <c r="J290" s="5" t="n"/>
      <c r="K290" s="5" t="n"/>
      <c r="L290" s="9" t="n"/>
      <c r="M290" s="9" t="n"/>
      <c r="N290" s="5" t="n"/>
      <c r="O290" s="5" t="n"/>
      <c r="P290" s="5" t="n"/>
      <c r="Q290" s="5" t="n"/>
      <c r="R290" s="5" t="n"/>
      <c r="S290" s="5" t="n"/>
      <c r="T290" s="5" t="n"/>
      <c r="U290" s="1" t="n"/>
      <c r="V290" s="5" t="n"/>
      <c r="W290" s="5" t="n"/>
      <c r="X290" s="5" t="n"/>
      <c r="Y290" s="5" t="n"/>
      <c r="Z290" s="5" t="n"/>
      <c r="AA290" s="5" t="n"/>
      <c r="AB290" s="30" t="n"/>
      <c r="AC290" s="5" t="n"/>
      <c r="AD290" s="5" t="n"/>
      <c r="AE290" s="5" t="n"/>
      <c r="AF290" s="5" t="n"/>
      <c r="AG290" s="5" t="n"/>
      <c r="AH290" s="5" t="n"/>
      <c r="AI290" s="5" t="n"/>
      <c r="AJ290" s="5" t="n"/>
      <c r="AK290" s="5" t="n"/>
      <c r="AL290" s="5" t="n"/>
      <c r="AM290" s="5" t="n"/>
    </row>
    <row customHeight="1" ht="13.5" r="291" s="213">
      <c r="A291" s="1" t="n"/>
      <c r="B291" s="1" t="n"/>
      <c r="C291" s="5" t="n"/>
      <c r="D291" s="5" t="n"/>
      <c r="E291" s="5" t="n"/>
      <c r="F291" s="6" t="n"/>
      <c r="G291" s="11" t="n"/>
      <c r="H291" s="5" t="n"/>
      <c r="I291" s="5" t="n"/>
      <c r="J291" s="5" t="n"/>
      <c r="K291" s="5" t="n"/>
      <c r="L291" s="9" t="n"/>
      <c r="M291" s="9" t="n"/>
      <c r="N291" s="5" t="n"/>
      <c r="O291" s="5" t="n"/>
      <c r="P291" s="5" t="n"/>
      <c r="Q291" s="5" t="n"/>
      <c r="R291" s="5" t="n"/>
      <c r="S291" s="5" t="n"/>
      <c r="T291" s="5" t="n"/>
      <c r="U291" s="1" t="n"/>
      <c r="V291" s="5" t="n"/>
      <c r="W291" s="5" t="n"/>
      <c r="X291" s="5" t="n"/>
      <c r="Y291" s="5" t="n"/>
      <c r="Z291" s="5" t="n"/>
      <c r="AA291" s="5" t="n"/>
      <c r="AB291" s="30" t="n"/>
      <c r="AC291" s="5" t="n"/>
      <c r="AD291" s="5" t="n"/>
      <c r="AE291" s="5" t="n"/>
      <c r="AF291" s="5" t="n"/>
      <c r="AG291" s="5" t="n"/>
      <c r="AH291" s="5" t="n"/>
      <c r="AI291" s="5" t="n"/>
      <c r="AJ291" s="5" t="n"/>
      <c r="AK291" s="5" t="n"/>
      <c r="AL291" s="5" t="n"/>
      <c r="AM291" s="5" t="n"/>
    </row>
    <row customHeight="1" ht="13.5" r="292" s="213">
      <c r="A292" s="1" t="n"/>
      <c r="B292" s="1" t="n"/>
      <c r="C292" s="5" t="n"/>
      <c r="D292" s="5" t="n"/>
      <c r="E292" s="5" t="n"/>
      <c r="F292" s="6" t="n"/>
      <c r="G292" s="11" t="n"/>
      <c r="H292" s="5" t="n"/>
      <c r="I292" s="5" t="n"/>
      <c r="J292" s="5" t="n"/>
      <c r="K292" s="5" t="n"/>
      <c r="L292" s="9" t="n"/>
      <c r="M292" s="9" t="n"/>
      <c r="N292" s="5" t="n"/>
      <c r="O292" s="5" t="n"/>
      <c r="P292" s="5" t="n"/>
      <c r="Q292" s="5" t="n"/>
      <c r="R292" s="5" t="n"/>
      <c r="S292" s="5" t="n"/>
      <c r="T292" s="5" t="n"/>
      <c r="U292" s="1" t="n"/>
      <c r="V292" s="5" t="n"/>
      <c r="W292" s="5" t="n"/>
      <c r="X292" s="5" t="n"/>
      <c r="Y292" s="5" t="n"/>
      <c r="Z292" s="5" t="n"/>
      <c r="AA292" s="5" t="n"/>
      <c r="AB292" s="30" t="n"/>
      <c r="AC292" s="5" t="n"/>
      <c r="AD292" s="5" t="n"/>
      <c r="AE292" s="5" t="n"/>
      <c r="AF292" s="5" t="n"/>
      <c r="AG292" s="5" t="n"/>
      <c r="AH292" s="5" t="n"/>
      <c r="AI292" s="5" t="n"/>
      <c r="AJ292" s="5" t="n"/>
      <c r="AK292" s="5" t="n"/>
      <c r="AL292" s="5" t="n"/>
      <c r="AM292" s="5" t="n"/>
    </row>
    <row customHeight="1" ht="13.5" r="293" s="213">
      <c r="A293" s="1" t="n"/>
      <c r="B293" s="1" t="n"/>
      <c r="C293" s="5" t="n"/>
      <c r="D293" s="5" t="n"/>
      <c r="E293" s="5" t="n"/>
      <c r="F293" s="6" t="n"/>
      <c r="G293" s="11" t="n"/>
      <c r="H293" s="5" t="n"/>
      <c r="I293" s="5" t="n"/>
      <c r="J293" s="5" t="n"/>
      <c r="K293" s="5" t="n"/>
      <c r="L293" s="9" t="n"/>
      <c r="M293" s="9" t="n"/>
      <c r="N293" s="5" t="n"/>
      <c r="O293" s="5" t="n"/>
      <c r="P293" s="5" t="n"/>
      <c r="Q293" s="5" t="n"/>
      <c r="R293" s="5" t="n"/>
      <c r="S293" s="5" t="n"/>
      <c r="T293" s="5" t="n"/>
      <c r="U293" s="1" t="n"/>
      <c r="V293" s="5" t="n"/>
      <c r="W293" s="5" t="n"/>
      <c r="X293" s="5" t="n"/>
      <c r="Y293" s="5" t="n"/>
      <c r="Z293" s="5" t="n"/>
      <c r="AA293" s="5" t="n"/>
      <c r="AB293" s="30" t="n"/>
      <c r="AC293" s="5" t="n"/>
      <c r="AD293" s="5" t="n"/>
      <c r="AE293" s="5" t="n"/>
      <c r="AF293" s="5" t="n"/>
      <c r="AG293" s="5" t="n"/>
      <c r="AH293" s="5" t="n"/>
      <c r="AI293" s="5" t="n"/>
      <c r="AJ293" s="5" t="n"/>
      <c r="AK293" s="5" t="n"/>
      <c r="AL293" s="5" t="n"/>
      <c r="AM293" s="5" t="n"/>
    </row>
    <row customHeight="1" ht="13.5" r="294" s="213">
      <c r="A294" s="1" t="n"/>
      <c r="B294" s="1" t="n"/>
      <c r="C294" s="5" t="n"/>
      <c r="D294" s="5" t="n"/>
      <c r="E294" s="5" t="n"/>
      <c r="F294" s="6" t="n"/>
      <c r="G294" s="11" t="n"/>
      <c r="H294" s="5" t="n"/>
      <c r="I294" s="5" t="n"/>
      <c r="J294" s="5" t="n"/>
      <c r="K294" s="5" t="n"/>
      <c r="L294" s="9" t="n"/>
      <c r="M294" s="9" t="n"/>
      <c r="N294" s="5" t="n"/>
      <c r="O294" s="5" t="n"/>
      <c r="P294" s="5" t="n"/>
      <c r="Q294" s="5" t="n"/>
      <c r="R294" s="5" t="n"/>
      <c r="S294" s="5" t="n"/>
      <c r="T294" s="5" t="n"/>
      <c r="U294" s="1" t="n"/>
      <c r="V294" s="5" t="n"/>
      <c r="W294" s="5" t="n"/>
      <c r="X294" s="5" t="n"/>
      <c r="Y294" s="5" t="n"/>
      <c r="Z294" s="5" t="n"/>
      <c r="AA294" s="5" t="n"/>
      <c r="AB294" s="30" t="n"/>
      <c r="AC294" s="5" t="n"/>
      <c r="AD294" s="5" t="n"/>
      <c r="AE294" s="5" t="n"/>
      <c r="AF294" s="5" t="n"/>
      <c r="AG294" s="5" t="n"/>
      <c r="AH294" s="5" t="n"/>
      <c r="AI294" s="5" t="n"/>
      <c r="AJ294" s="5" t="n"/>
      <c r="AK294" s="5" t="n"/>
      <c r="AL294" s="5" t="n"/>
      <c r="AM294" s="5" t="n"/>
    </row>
    <row customHeight="1" ht="13.5" r="295" s="213">
      <c r="A295" s="1" t="n"/>
      <c r="B295" s="1" t="n"/>
      <c r="C295" s="5" t="n"/>
      <c r="D295" s="5" t="n"/>
      <c r="E295" s="5" t="n"/>
      <c r="F295" s="6" t="n"/>
      <c r="G295" s="11" t="n"/>
      <c r="H295" s="5" t="n"/>
      <c r="I295" s="5" t="n"/>
      <c r="J295" s="5" t="n"/>
      <c r="K295" s="5" t="n"/>
      <c r="L295" s="9" t="n"/>
      <c r="M295" s="9" t="n"/>
      <c r="N295" s="5" t="n"/>
      <c r="O295" s="5" t="n"/>
      <c r="P295" s="5" t="n"/>
      <c r="Q295" s="5" t="n"/>
      <c r="R295" s="5" t="n"/>
      <c r="S295" s="5" t="n"/>
      <c r="T295" s="5" t="n"/>
      <c r="U295" s="1" t="n"/>
      <c r="V295" s="5" t="n"/>
      <c r="W295" s="5" t="n"/>
      <c r="X295" s="5" t="n"/>
      <c r="Y295" s="5" t="n"/>
      <c r="Z295" s="5" t="n"/>
      <c r="AA295" s="5" t="n"/>
      <c r="AB295" s="30" t="n"/>
      <c r="AC295" s="5" t="n"/>
      <c r="AD295" s="5" t="n"/>
      <c r="AE295" s="5" t="n"/>
      <c r="AF295" s="5" t="n"/>
      <c r="AG295" s="5" t="n"/>
      <c r="AH295" s="5" t="n"/>
      <c r="AI295" s="5" t="n"/>
      <c r="AJ295" s="5" t="n"/>
      <c r="AK295" s="5" t="n"/>
      <c r="AL295" s="5" t="n"/>
      <c r="AM295" s="5" t="n"/>
    </row>
    <row customHeight="1" ht="13.5" r="296" s="213">
      <c r="A296" s="1" t="n"/>
      <c r="B296" s="1" t="n"/>
      <c r="C296" s="5" t="n"/>
      <c r="D296" s="5" t="n"/>
      <c r="E296" s="5" t="n"/>
      <c r="F296" s="6" t="n"/>
      <c r="G296" s="11" t="n"/>
      <c r="H296" s="5" t="n"/>
      <c r="I296" s="5" t="n"/>
      <c r="J296" s="5" t="n"/>
      <c r="K296" s="5" t="n"/>
      <c r="L296" s="9" t="n"/>
      <c r="M296" s="9" t="n"/>
      <c r="N296" s="5" t="n"/>
      <c r="O296" s="5" t="n"/>
      <c r="P296" s="5" t="n"/>
      <c r="Q296" s="5" t="n"/>
      <c r="R296" s="5" t="n"/>
      <c r="S296" s="5" t="n"/>
      <c r="T296" s="5" t="n"/>
      <c r="U296" s="1" t="n"/>
      <c r="V296" s="5" t="n"/>
      <c r="W296" s="5" t="n"/>
      <c r="X296" s="5" t="n"/>
      <c r="Y296" s="5" t="n"/>
      <c r="Z296" s="5" t="n"/>
      <c r="AA296" s="5" t="n"/>
      <c r="AB296" s="30" t="n"/>
      <c r="AC296" s="5" t="n"/>
      <c r="AD296" s="5" t="n"/>
      <c r="AE296" s="5" t="n"/>
      <c r="AF296" s="5" t="n"/>
      <c r="AG296" s="5" t="n"/>
      <c r="AH296" s="5" t="n"/>
      <c r="AI296" s="5" t="n"/>
      <c r="AJ296" s="5" t="n"/>
      <c r="AK296" s="5" t="n"/>
      <c r="AL296" s="5" t="n"/>
      <c r="AM296" s="5" t="n"/>
    </row>
    <row customHeight="1" ht="13.5" r="297" s="213">
      <c r="A297" s="1" t="n"/>
      <c r="B297" s="1" t="n"/>
      <c r="C297" s="5" t="n"/>
      <c r="D297" s="5" t="n"/>
      <c r="E297" s="5" t="n"/>
      <c r="F297" s="6" t="n"/>
      <c r="G297" s="11" t="n"/>
      <c r="H297" s="5" t="n"/>
      <c r="I297" s="5" t="n"/>
      <c r="J297" s="5" t="n"/>
      <c r="K297" s="5" t="n"/>
      <c r="L297" s="9" t="n"/>
      <c r="M297" s="9" t="n"/>
      <c r="N297" s="5" t="n"/>
      <c r="O297" s="5" t="n"/>
      <c r="P297" s="5" t="n"/>
      <c r="Q297" s="5" t="n"/>
      <c r="R297" s="5" t="n"/>
      <c r="S297" s="5" t="n"/>
      <c r="T297" s="5" t="n"/>
      <c r="U297" s="1" t="n"/>
      <c r="V297" s="5" t="n"/>
      <c r="W297" s="5" t="n"/>
      <c r="X297" s="5" t="n"/>
      <c r="Y297" s="5" t="n"/>
      <c r="Z297" s="5" t="n"/>
      <c r="AA297" s="5" t="n"/>
      <c r="AB297" s="30" t="n"/>
      <c r="AC297" s="5" t="n"/>
      <c r="AD297" s="5" t="n"/>
      <c r="AE297" s="5" t="n"/>
      <c r="AF297" s="5" t="n"/>
      <c r="AG297" s="5" t="n"/>
      <c r="AH297" s="5" t="n"/>
      <c r="AI297" s="5" t="n"/>
      <c r="AJ297" s="5" t="n"/>
      <c r="AK297" s="5" t="n"/>
      <c r="AL297" s="5" t="n"/>
      <c r="AM297" s="5" t="n"/>
    </row>
    <row customHeight="1" ht="13.5" r="298" s="213">
      <c r="A298" s="1" t="n"/>
      <c r="B298" s="1" t="n"/>
      <c r="C298" s="5" t="n"/>
      <c r="D298" s="5" t="n"/>
      <c r="E298" s="5" t="n"/>
      <c r="F298" s="6" t="n"/>
      <c r="G298" s="11" t="n"/>
      <c r="H298" s="5" t="n"/>
      <c r="I298" s="5" t="n"/>
      <c r="J298" s="5" t="n"/>
      <c r="K298" s="5" t="n"/>
      <c r="L298" s="9" t="n"/>
      <c r="M298" s="9" t="n"/>
      <c r="N298" s="5" t="n"/>
      <c r="O298" s="5" t="n"/>
      <c r="P298" s="5" t="n"/>
      <c r="Q298" s="5" t="n"/>
      <c r="R298" s="5" t="n"/>
      <c r="S298" s="5" t="n"/>
      <c r="T298" s="5" t="n"/>
      <c r="U298" s="1" t="n"/>
      <c r="V298" s="5" t="n"/>
      <c r="W298" s="5" t="n"/>
      <c r="X298" s="5" t="n"/>
      <c r="Y298" s="5" t="n"/>
      <c r="Z298" s="5" t="n"/>
      <c r="AA298" s="5" t="n"/>
      <c r="AB298" s="30" t="n"/>
      <c r="AC298" s="5" t="n"/>
      <c r="AD298" s="5" t="n"/>
      <c r="AE298" s="5" t="n"/>
      <c r="AF298" s="5" t="n"/>
      <c r="AG298" s="5" t="n"/>
      <c r="AH298" s="5" t="n"/>
      <c r="AI298" s="5" t="n"/>
      <c r="AJ298" s="5" t="n"/>
      <c r="AK298" s="5" t="n"/>
      <c r="AL298" s="5" t="n"/>
      <c r="AM298" s="5" t="n"/>
    </row>
    <row customHeight="1" ht="13.5" r="299" s="213">
      <c r="A299" s="1" t="n"/>
      <c r="B299" s="1" t="n"/>
      <c r="C299" s="5" t="n"/>
      <c r="D299" s="5" t="n"/>
      <c r="E299" s="5" t="n"/>
      <c r="F299" s="6" t="n"/>
      <c r="G299" s="11" t="n"/>
      <c r="H299" s="5" t="n"/>
      <c r="I299" s="5" t="n"/>
      <c r="J299" s="5" t="n"/>
      <c r="K299" s="5" t="n"/>
      <c r="L299" s="9" t="n"/>
      <c r="M299" s="9" t="n"/>
      <c r="N299" s="5" t="n"/>
      <c r="O299" s="5" t="n"/>
      <c r="P299" s="5" t="n"/>
      <c r="Q299" s="5" t="n"/>
      <c r="R299" s="5" t="n"/>
      <c r="S299" s="5" t="n"/>
      <c r="T299" s="5" t="n"/>
      <c r="U299" s="1" t="n"/>
      <c r="V299" s="5" t="n"/>
      <c r="W299" s="5" t="n"/>
      <c r="X299" s="5" t="n"/>
      <c r="Y299" s="5" t="n"/>
      <c r="Z299" s="5" t="n"/>
      <c r="AA299" s="5" t="n"/>
      <c r="AB299" s="30" t="n"/>
      <c r="AC299" s="5" t="n"/>
      <c r="AD299" s="5" t="n"/>
      <c r="AE299" s="5" t="n"/>
      <c r="AF299" s="5" t="n"/>
      <c r="AG299" s="5" t="n"/>
      <c r="AH299" s="5" t="n"/>
      <c r="AI299" s="5" t="n"/>
      <c r="AJ299" s="5" t="n"/>
      <c r="AK299" s="5" t="n"/>
      <c r="AL299" s="5" t="n"/>
      <c r="AM299" s="5" t="n"/>
    </row>
    <row customHeight="1" ht="13.5" r="300" s="213">
      <c r="A300" s="1" t="n"/>
      <c r="B300" s="1" t="n"/>
      <c r="C300" s="5" t="n"/>
      <c r="D300" s="5" t="n"/>
      <c r="E300" s="5" t="n"/>
      <c r="F300" s="6" t="n"/>
      <c r="G300" s="11" t="n"/>
      <c r="H300" s="5" t="n"/>
      <c r="I300" s="5" t="n"/>
      <c r="J300" s="5" t="n"/>
      <c r="K300" s="5" t="n"/>
      <c r="L300" s="9" t="n"/>
      <c r="M300" s="9" t="n"/>
      <c r="N300" s="5" t="n"/>
      <c r="O300" s="5" t="n"/>
      <c r="P300" s="5" t="n"/>
      <c r="Q300" s="5" t="n"/>
      <c r="R300" s="5" t="n"/>
      <c r="S300" s="5" t="n"/>
      <c r="T300" s="5" t="n"/>
      <c r="U300" s="1" t="n"/>
      <c r="V300" s="5" t="n"/>
      <c r="W300" s="5" t="n"/>
      <c r="X300" s="5" t="n"/>
      <c r="Y300" s="5" t="n"/>
      <c r="Z300" s="5" t="n"/>
      <c r="AA300" s="5" t="n"/>
      <c r="AB300" s="30" t="n"/>
      <c r="AC300" s="5" t="n"/>
      <c r="AD300" s="5" t="n"/>
      <c r="AE300" s="5" t="n"/>
      <c r="AF300" s="5" t="n"/>
      <c r="AG300" s="5" t="n"/>
      <c r="AH300" s="5" t="n"/>
      <c r="AI300" s="5" t="n"/>
      <c r="AJ300" s="5" t="n"/>
      <c r="AK300" s="5" t="n"/>
      <c r="AL300" s="5" t="n"/>
      <c r="AM300" s="5" t="n"/>
    </row>
    <row customHeight="1" ht="13.5" r="301" s="213">
      <c r="A301" s="1" t="n"/>
      <c r="B301" s="1" t="n"/>
      <c r="C301" s="5" t="n"/>
      <c r="D301" s="5" t="n"/>
      <c r="E301" s="5" t="n"/>
      <c r="F301" s="6" t="n"/>
      <c r="G301" s="11" t="n"/>
      <c r="H301" s="5" t="n"/>
      <c r="I301" s="5" t="n"/>
      <c r="J301" s="5" t="n"/>
      <c r="K301" s="5" t="n"/>
      <c r="L301" s="9" t="n"/>
      <c r="M301" s="9" t="n"/>
      <c r="N301" s="5" t="n"/>
      <c r="O301" s="5" t="n"/>
      <c r="P301" s="5" t="n"/>
      <c r="Q301" s="5" t="n"/>
      <c r="R301" s="5" t="n"/>
      <c r="S301" s="5" t="n"/>
      <c r="T301" s="5" t="n"/>
      <c r="U301" s="1" t="n"/>
      <c r="V301" s="5" t="n"/>
      <c r="W301" s="5" t="n"/>
      <c r="X301" s="5" t="n"/>
      <c r="Y301" s="5" t="n"/>
      <c r="Z301" s="5" t="n"/>
      <c r="AA301" s="5" t="n"/>
      <c r="AB301" s="30" t="n"/>
      <c r="AC301" s="5" t="n"/>
      <c r="AD301" s="5" t="n"/>
      <c r="AE301" s="5" t="n"/>
      <c r="AF301" s="5" t="n"/>
      <c r="AG301" s="5" t="n"/>
      <c r="AH301" s="5" t="n"/>
      <c r="AI301" s="5" t="n"/>
      <c r="AJ301" s="5" t="n"/>
      <c r="AK301" s="5" t="n"/>
      <c r="AL301" s="5" t="n"/>
      <c r="AM301" s="5" t="n"/>
    </row>
    <row customHeight="1" ht="13.5" r="302" s="213">
      <c r="A302" s="1" t="n"/>
      <c r="B302" s="1" t="n"/>
      <c r="C302" s="5" t="n"/>
      <c r="D302" s="5" t="n"/>
      <c r="E302" s="5" t="n"/>
      <c r="F302" s="6" t="n"/>
      <c r="G302" s="11" t="n"/>
      <c r="H302" s="5" t="n"/>
      <c r="I302" s="5" t="n"/>
      <c r="J302" s="5" t="n"/>
      <c r="K302" s="5" t="n"/>
      <c r="L302" s="9" t="n"/>
      <c r="M302" s="9" t="n"/>
      <c r="N302" s="5" t="n"/>
      <c r="O302" s="5" t="n"/>
      <c r="P302" s="5" t="n"/>
      <c r="Q302" s="5" t="n"/>
      <c r="R302" s="5" t="n"/>
      <c r="S302" s="5" t="n"/>
      <c r="T302" s="5" t="n"/>
      <c r="U302" s="1" t="n"/>
      <c r="V302" s="5" t="n"/>
      <c r="W302" s="5" t="n"/>
      <c r="X302" s="5" t="n"/>
      <c r="Y302" s="5" t="n"/>
      <c r="Z302" s="5" t="n"/>
      <c r="AA302" s="5" t="n"/>
      <c r="AB302" s="30" t="n"/>
      <c r="AC302" s="5" t="n"/>
      <c r="AD302" s="5" t="n"/>
      <c r="AE302" s="5" t="n"/>
      <c r="AF302" s="5" t="n"/>
      <c r="AG302" s="5" t="n"/>
      <c r="AH302" s="5" t="n"/>
      <c r="AI302" s="5" t="n"/>
      <c r="AJ302" s="5" t="n"/>
      <c r="AK302" s="5" t="n"/>
      <c r="AL302" s="5" t="n"/>
      <c r="AM302" s="5" t="n"/>
    </row>
    <row customHeight="1" ht="13.5" r="303" s="213">
      <c r="A303" s="1" t="n"/>
      <c r="B303" s="1" t="n"/>
      <c r="C303" s="5" t="n"/>
      <c r="D303" s="5" t="n"/>
      <c r="E303" s="5" t="n"/>
      <c r="F303" s="6" t="n"/>
      <c r="G303" s="11" t="n"/>
      <c r="H303" s="5" t="n"/>
      <c r="I303" s="5" t="n"/>
      <c r="J303" s="5" t="n"/>
      <c r="K303" s="5" t="n"/>
      <c r="L303" s="9" t="n"/>
      <c r="M303" s="9" t="n"/>
      <c r="N303" s="5" t="n"/>
      <c r="O303" s="5" t="n"/>
      <c r="P303" s="5" t="n"/>
      <c r="Q303" s="5" t="n"/>
      <c r="R303" s="5" t="n"/>
      <c r="S303" s="5" t="n"/>
      <c r="T303" s="5" t="n"/>
      <c r="U303" s="1" t="n"/>
      <c r="V303" s="5" t="n"/>
      <c r="W303" s="5" t="n"/>
      <c r="X303" s="5" t="n"/>
      <c r="Y303" s="5" t="n"/>
      <c r="Z303" s="5" t="n"/>
      <c r="AA303" s="5" t="n"/>
      <c r="AB303" s="30" t="n"/>
      <c r="AC303" s="5" t="n"/>
      <c r="AD303" s="5" t="n"/>
      <c r="AE303" s="5" t="n"/>
      <c r="AF303" s="5" t="n"/>
      <c r="AG303" s="5" t="n"/>
      <c r="AH303" s="5" t="n"/>
      <c r="AI303" s="5" t="n"/>
      <c r="AJ303" s="5" t="n"/>
      <c r="AK303" s="5" t="n"/>
      <c r="AL303" s="5" t="n"/>
      <c r="AM303" s="5" t="n"/>
    </row>
    <row customHeight="1" ht="13.5" r="304" s="213">
      <c r="A304" s="1" t="n"/>
      <c r="B304" s="1" t="n"/>
      <c r="C304" s="5" t="n"/>
      <c r="D304" s="5" t="n"/>
      <c r="E304" s="5" t="n"/>
      <c r="F304" s="6" t="n"/>
      <c r="G304" s="11" t="n"/>
      <c r="H304" s="5" t="n"/>
      <c r="I304" s="5" t="n"/>
      <c r="J304" s="5" t="n"/>
      <c r="K304" s="5" t="n"/>
      <c r="L304" s="9" t="n"/>
      <c r="M304" s="9" t="n"/>
      <c r="N304" s="5" t="n"/>
      <c r="O304" s="5" t="n"/>
      <c r="P304" s="5" t="n"/>
      <c r="Q304" s="5" t="n"/>
      <c r="R304" s="5" t="n"/>
      <c r="S304" s="5" t="n"/>
      <c r="T304" s="5" t="n"/>
      <c r="U304" s="1" t="n"/>
      <c r="V304" s="5" t="n"/>
      <c r="W304" s="5" t="n"/>
      <c r="X304" s="5" t="n"/>
      <c r="Y304" s="5" t="n"/>
      <c r="Z304" s="5" t="n"/>
      <c r="AA304" s="5" t="n"/>
      <c r="AB304" s="30" t="n"/>
      <c r="AC304" s="5" t="n"/>
      <c r="AD304" s="5" t="n"/>
      <c r="AE304" s="5" t="n"/>
      <c r="AF304" s="5" t="n"/>
      <c r="AG304" s="5" t="n"/>
      <c r="AH304" s="5" t="n"/>
      <c r="AI304" s="5" t="n"/>
      <c r="AJ304" s="5" t="n"/>
      <c r="AK304" s="5" t="n"/>
      <c r="AL304" s="5" t="n"/>
      <c r="AM304" s="5" t="n"/>
    </row>
    <row customHeight="1" ht="13.5" r="305" s="213">
      <c r="A305" s="1" t="n"/>
      <c r="B305" s="1" t="n"/>
      <c r="C305" s="5" t="n"/>
      <c r="D305" s="5" t="n"/>
      <c r="E305" s="5" t="n"/>
      <c r="F305" s="6" t="n"/>
      <c r="G305" s="11" t="n"/>
      <c r="H305" s="5" t="n"/>
      <c r="I305" s="5" t="n"/>
      <c r="J305" s="5" t="n"/>
      <c r="K305" s="5" t="n"/>
      <c r="L305" s="9" t="n"/>
      <c r="M305" s="9" t="n"/>
      <c r="N305" s="5" t="n"/>
      <c r="O305" s="5" t="n"/>
      <c r="P305" s="5" t="n"/>
      <c r="Q305" s="5" t="n"/>
      <c r="R305" s="5" t="n"/>
      <c r="S305" s="5" t="n"/>
      <c r="T305" s="5" t="n"/>
      <c r="U305" s="1" t="n"/>
      <c r="V305" s="5" t="n"/>
      <c r="W305" s="5" t="n"/>
      <c r="X305" s="5" t="n"/>
      <c r="Y305" s="5" t="n"/>
      <c r="Z305" s="5" t="n"/>
      <c r="AA305" s="5" t="n"/>
      <c r="AB305" s="30" t="n"/>
      <c r="AC305" s="5" t="n"/>
      <c r="AD305" s="5" t="n"/>
      <c r="AE305" s="5" t="n"/>
      <c r="AF305" s="5" t="n"/>
      <c r="AG305" s="5" t="n"/>
      <c r="AH305" s="5" t="n"/>
      <c r="AI305" s="5" t="n"/>
      <c r="AJ305" s="5" t="n"/>
      <c r="AK305" s="5" t="n"/>
      <c r="AL305" s="5" t="n"/>
      <c r="AM305" s="5" t="n"/>
    </row>
    <row customHeight="1" ht="13.5" r="306" s="213">
      <c r="A306" s="1" t="n"/>
      <c r="B306" s="1" t="n"/>
      <c r="C306" s="5" t="n"/>
      <c r="D306" s="5" t="n"/>
      <c r="E306" s="5" t="n"/>
      <c r="F306" s="6" t="n"/>
      <c r="G306" s="11" t="n"/>
      <c r="H306" s="5" t="n"/>
      <c r="I306" s="5" t="n"/>
      <c r="J306" s="5" t="n"/>
      <c r="K306" s="5" t="n"/>
      <c r="L306" s="9" t="n"/>
      <c r="M306" s="9" t="n"/>
      <c r="N306" s="5" t="n"/>
      <c r="O306" s="5" t="n"/>
      <c r="P306" s="5" t="n"/>
      <c r="Q306" s="5" t="n"/>
      <c r="R306" s="5" t="n"/>
      <c r="S306" s="5" t="n"/>
      <c r="T306" s="5" t="n"/>
      <c r="U306" s="1" t="n"/>
      <c r="V306" s="5" t="n"/>
      <c r="W306" s="5" t="n"/>
      <c r="X306" s="5" t="n"/>
      <c r="Y306" s="5" t="n"/>
      <c r="Z306" s="5" t="n"/>
      <c r="AA306" s="5" t="n"/>
      <c r="AB306" s="30" t="n"/>
      <c r="AC306" s="5" t="n"/>
      <c r="AD306" s="5" t="n"/>
      <c r="AE306" s="5" t="n"/>
      <c r="AF306" s="5" t="n"/>
      <c r="AG306" s="5" t="n"/>
      <c r="AH306" s="5" t="n"/>
      <c r="AI306" s="5" t="n"/>
      <c r="AJ306" s="5" t="n"/>
      <c r="AK306" s="5" t="n"/>
      <c r="AL306" s="5" t="n"/>
      <c r="AM306" s="5" t="n"/>
    </row>
    <row customHeight="1" ht="13.5" r="307" s="213">
      <c r="A307" s="1" t="n"/>
      <c r="B307" s="1" t="n"/>
      <c r="C307" s="5" t="n"/>
      <c r="D307" s="5" t="n"/>
      <c r="E307" s="5" t="n"/>
      <c r="F307" s="6" t="n"/>
      <c r="G307" s="11" t="n"/>
      <c r="H307" s="5" t="n"/>
      <c r="I307" s="5" t="n"/>
      <c r="J307" s="5" t="n"/>
      <c r="K307" s="5" t="n"/>
      <c r="L307" s="9" t="n"/>
      <c r="M307" s="9" t="n"/>
      <c r="N307" s="5" t="n"/>
      <c r="O307" s="5" t="n"/>
      <c r="P307" s="5" t="n"/>
      <c r="Q307" s="5" t="n"/>
      <c r="R307" s="5" t="n"/>
      <c r="S307" s="5" t="n"/>
      <c r="T307" s="5" t="n"/>
      <c r="U307" s="1" t="n"/>
      <c r="V307" s="5" t="n"/>
      <c r="W307" s="5" t="n"/>
      <c r="X307" s="5" t="n"/>
      <c r="Y307" s="5" t="n"/>
      <c r="Z307" s="5" t="n"/>
      <c r="AA307" s="5" t="n"/>
      <c r="AB307" s="30" t="n"/>
      <c r="AC307" s="5" t="n"/>
      <c r="AD307" s="5" t="n"/>
      <c r="AE307" s="5" t="n"/>
      <c r="AF307" s="5" t="n"/>
      <c r="AG307" s="5" t="n"/>
      <c r="AH307" s="5" t="n"/>
      <c r="AI307" s="5" t="n"/>
      <c r="AJ307" s="5" t="n"/>
      <c r="AK307" s="5" t="n"/>
      <c r="AL307" s="5" t="n"/>
      <c r="AM307" s="5" t="n"/>
    </row>
    <row customHeight="1" ht="13.5" r="308" s="213">
      <c r="A308" s="1" t="n"/>
      <c r="B308" s="1" t="n"/>
      <c r="C308" s="5" t="n"/>
      <c r="D308" s="5" t="n"/>
      <c r="E308" s="5" t="n"/>
      <c r="F308" s="6" t="n"/>
      <c r="G308" s="11" t="n"/>
      <c r="H308" s="5" t="n"/>
      <c r="I308" s="5" t="n"/>
      <c r="J308" s="5" t="n"/>
      <c r="K308" s="5" t="n"/>
      <c r="L308" s="9" t="n"/>
      <c r="M308" s="9" t="n"/>
      <c r="N308" s="5" t="n"/>
      <c r="O308" s="5" t="n"/>
      <c r="P308" s="5" t="n"/>
      <c r="Q308" s="5" t="n"/>
      <c r="R308" s="5" t="n"/>
      <c r="S308" s="5" t="n"/>
      <c r="T308" s="5" t="n"/>
      <c r="U308" s="1" t="n"/>
      <c r="V308" s="5" t="n"/>
      <c r="W308" s="5" t="n"/>
      <c r="X308" s="5" t="n"/>
      <c r="Y308" s="5" t="n"/>
      <c r="Z308" s="5" t="n"/>
      <c r="AA308" s="5" t="n"/>
      <c r="AB308" s="30" t="n"/>
      <c r="AC308" s="5" t="n"/>
      <c r="AD308" s="5" t="n"/>
      <c r="AE308" s="5" t="n"/>
      <c r="AF308" s="5" t="n"/>
      <c r="AG308" s="5" t="n"/>
      <c r="AH308" s="5" t="n"/>
      <c r="AI308" s="5" t="n"/>
      <c r="AJ308" s="5" t="n"/>
      <c r="AK308" s="5" t="n"/>
      <c r="AL308" s="5" t="n"/>
      <c r="AM308" s="5" t="n"/>
    </row>
    <row customHeight="1" ht="13.5" r="309" s="213">
      <c r="A309" s="1" t="n"/>
      <c r="B309" s="1" t="n"/>
      <c r="C309" s="5" t="n"/>
      <c r="D309" s="5" t="n"/>
      <c r="E309" s="5" t="n"/>
      <c r="F309" s="6" t="n"/>
      <c r="G309" s="11" t="n"/>
      <c r="H309" s="5" t="n"/>
      <c r="I309" s="5" t="n"/>
      <c r="J309" s="5" t="n"/>
      <c r="K309" s="5" t="n"/>
      <c r="L309" s="9" t="n"/>
      <c r="M309" s="9" t="n"/>
      <c r="N309" s="5" t="n"/>
      <c r="O309" s="5" t="n"/>
      <c r="P309" s="5" t="n"/>
      <c r="Q309" s="5" t="n"/>
      <c r="R309" s="5" t="n"/>
      <c r="S309" s="5" t="n"/>
      <c r="T309" s="5" t="n"/>
      <c r="U309" s="1" t="n"/>
      <c r="V309" s="5" t="n"/>
      <c r="W309" s="5" t="n"/>
      <c r="X309" s="5" t="n"/>
      <c r="Y309" s="5" t="n"/>
      <c r="Z309" s="5" t="n"/>
      <c r="AA309" s="5" t="n"/>
      <c r="AB309" s="30" t="n"/>
      <c r="AC309" s="5" t="n"/>
      <c r="AD309" s="5" t="n"/>
      <c r="AE309" s="5" t="n"/>
      <c r="AF309" s="5" t="n"/>
      <c r="AG309" s="5" t="n"/>
      <c r="AH309" s="5" t="n"/>
      <c r="AI309" s="5" t="n"/>
      <c r="AJ309" s="5" t="n"/>
      <c r="AK309" s="5" t="n"/>
      <c r="AL309" s="5" t="n"/>
      <c r="AM309" s="5" t="n"/>
    </row>
    <row customHeight="1" ht="13.5" r="310" s="213">
      <c r="A310" s="1" t="n"/>
      <c r="B310" s="1" t="n"/>
      <c r="C310" s="5" t="n"/>
      <c r="D310" s="5" t="n"/>
      <c r="E310" s="5" t="n"/>
      <c r="F310" s="6" t="n"/>
      <c r="G310" s="11" t="n"/>
      <c r="H310" s="5" t="n"/>
      <c r="I310" s="5" t="n"/>
      <c r="J310" s="5" t="n"/>
      <c r="K310" s="5" t="n"/>
      <c r="L310" s="9" t="n"/>
      <c r="M310" s="9" t="n"/>
      <c r="N310" s="5" t="n"/>
      <c r="O310" s="5" t="n"/>
      <c r="P310" s="5" t="n"/>
      <c r="Q310" s="5" t="n"/>
      <c r="R310" s="5" t="n"/>
      <c r="S310" s="5" t="n"/>
      <c r="T310" s="5" t="n"/>
      <c r="U310" s="1" t="n"/>
      <c r="V310" s="5" t="n"/>
      <c r="W310" s="5" t="n"/>
      <c r="X310" s="5" t="n"/>
      <c r="Y310" s="5" t="n"/>
      <c r="Z310" s="5" t="n"/>
      <c r="AA310" s="5" t="n"/>
      <c r="AB310" s="30" t="n"/>
      <c r="AC310" s="5" t="n"/>
      <c r="AD310" s="5" t="n"/>
      <c r="AE310" s="5" t="n"/>
      <c r="AF310" s="5" t="n"/>
      <c r="AG310" s="5" t="n"/>
      <c r="AH310" s="5" t="n"/>
      <c r="AI310" s="5" t="n"/>
      <c r="AJ310" s="5" t="n"/>
      <c r="AK310" s="5" t="n"/>
      <c r="AL310" s="5" t="n"/>
      <c r="AM310" s="5" t="n"/>
    </row>
    <row customHeight="1" ht="13.5" r="311" s="213">
      <c r="A311" s="1" t="n"/>
      <c r="B311" s="1" t="n"/>
      <c r="C311" s="5" t="n"/>
      <c r="D311" s="5" t="n"/>
      <c r="E311" s="5" t="n"/>
      <c r="F311" s="6" t="n"/>
      <c r="G311" s="11" t="n"/>
      <c r="H311" s="5" t="n"/>
      <c r="I311" s="5" t="n"/>
      <c r="J311" s="5" t="n"/>
      <c r="K311" s="5" t="n"/>
      <c r="L311" s="9" t="n"/>
      <c r="M311" s="9" t="n"/>
      <c r="N311" s="5" t="n"/>
      <c r="O311" s="5" t="n"/>
      <c r="P311" s="5" t="n"/>
      <c r="Q311" s="5" t="n"/>
      <c r="R311" s="5" t="n"/>
      <c r="S311" s="5" t="n"/>
      <c r="T311" s="5" t="n"/>
      <c r="U311" s="1" t="n"/>
      <c r="V311" s="5" t="n"/>
      <c r="W311" s="5" t="n"/>
      <c r="X311" s="5" t="n"/>
      <c r="Y311" s="5" t="n"/>
      <c r="Z311" s="5" t="n"/>
      <c r="AA311" s="5" t="n"/>
      <c r="AB311" s="30" t="n"/>
      <c r="AC311" s="5" t="n"/>
      <c r="AD311" s="5" t="n"/>
      <c r="AE311" s="5" t="n"/>
      <c r="AF311" s="5" t="n"/>
      <c r="AG311" s="5" t="n"/>
      <c r="AH311" s="5" t="n"/>
      <c r="AI311" s="5" t="n"/>
      <c r="AJ311" s="5" t="n"/>
      <c r="AK311" s="5" t="n"/>
      <c r="AL311" s="5" t="n"/>
      <c r="AM311" s="5" t="n"/>
    </row>
    <row customHeight="1" ht="13.5" r="312" s="213">
      <c r="A312" s="1" t="n"/>
      <c r="B312" s="1" t="n"/>
      <c r="C312" s="5" t="n"/>
      <c r="D312" s="5" t="n"/>
      <c r="E312" s="5" t="n"/>
      <c r="F312" s="6" t="n"/>
      <c r="G312" s="11" t="n"/>
      <c r="H312" s="5" t="n"/>
      <c r="I312" s="5" t="n"/>
      <c r="J312" s="5" t="n"/>
      <c r="K312" s="5" t="n"/>
      <c r="L312" s="9" t="n"/>
      <c r="M312" s="9" t="n"/>
      <c r="N312" s="5" t="n"/>
      <c r="O312" s="5" t="n"/>
      <c r="P312" s="5" t="n"/>
      <c r="Q312" s="5" t="n"/>
      <c r="R312" s="5" t="n"/>
      <c r="S312" s="5" t="n"/>
      <c r="T312" s="5" t="n"/>
      <c r="U312" s="1" t="n"/>
      <c r="V312" s="5" t="n"/>
      <c r="W312" s="5" t="n"/>
      <c r="X312" s="5" t="n"/>
      <c r="Y312" s="5" t="n"/>
      <c r="Z312" s="5" t="n"/>
      <c r="AA312" s="5" t="n"/>
      <c r="AB312" s="30" t="n"/>
      <c r="AC312" s="5" t="n"/>
      <c r="AD312" s="5" t="n"/>
      <c r="AE312" s="5" t="n"/>
      <c r="AF312" s="5" t="n"/>
      <c r="AG312" s="5" t="n"/>
      <c r="AH312" s="5" t="n"/>
      <c r="AI312" s="5" t="n"/>
      <c r="AJ312" s="5" t="n"/>
      <c r="AK312" s="5" t="n"/>
      <c r="AL312" s="5" t="n"/>
      <c r="AM312" s="5" t="n"/>
    </row>
    <row customHeight="1" ht="13.5" r="313" s="213">
      <c r="A313" s="1" t="n"/>
      <c r="B313" s="1" t="n"/>
      <c r="C313" s="5" t="n"/>
      <c r="D313" s="5" t="n"/>
      <c r="E313" s="5" t="n"/>
      <c r="F313" s="6" t="n"/>
      <c r="G313" s="11" t="n"/>
      <c r="H313" s="5" t="n"/>
      <c r="I313" s="5" t="n"/>
      <c r="J313" s="5" t="n"/>
      <c r="K313" s="5" t="n"/>
      <c r="L313" s="9" t="n"/>
      <c r="M313" s="9" t="n"/>
      <c r="N313" s="5" t="n"/>
      <c r="O313" s="5" t="n"/>
      <c r="P313" s="5" t="n"/>
      <c r="Q313" s="5" t="n"/>
      <c r="R313" s="5" t="n"/>
      <c r="S313" s="5" t="n"/>
      <c r="T313" s="5" t="n"/>
      <c r="U313" s="1" t="n"/>
      <c r="V313" s="5" t="n"/>
      <c r="W313" s="5" t="n"/>
      <c r="X313" s="5" t="n"/>
      <c r="Y313" s="5" t="n"/>
      <c r="Z313" s="5" t="n"/>
      <c r="AA313" s="5" t="n"/>
      <c r="AB313" s="30" t="n"/>
      <c r="AC313" s="5" t="n"/>
      <c r="AD313" s="5" t="n"/>
      <c r="AE313" s="5" t="n"/>
      <c r="AF313" s="5" t="n"/>
      <c r="AG313" s="5" t="n"/>
      <c r="AH313" s="5" t="n"/>
      <c r="AI313" s="5" t="n"/>
      <c r="AJ313" s="5" t="n"/>
      <c r="AK313" s="5" t="n"/>
      <c r="AL313" s="5" t="n"/>
      <c r="AM313" s="5" t="n"/>
    </row>
    <row customHeight="1" ht="13.5" r="314" s="213">
      <c r="A314" s="1" t="n"/>
      <c r="B314" s="1" t="n"/>
      <c r="C314" s="5" t="n"/>
      <c r="D314" s="5" t="n"/>
      <c r="E314" s="5" t="n"/>
      <c r="F314" s="6" t="n"/>
      <c r="G314" s="11" t="n"/>
      <c r="H314" s="5" t="n"/>
      <c r="I314" s="5" t="n"/>
      <c r="J314" s="5" t="n"/>
      <c r="K314" s="5" t="n"/>
      <c r="L314" s="9" t="n"/>
      <c r="M314" s="9" t="n"/>
      <c r="N314" s="5" t="n"/>
      <c r="O314" s="5" t="n"/>
      <c r="P314" s="5" t="n"/>
      <c r="Q314" s="5" t="n"/>
      <c r="R314" s="5" t="n"/>
      <c r="S314" s="5" t="n"/>
      <c r="T314" s="5" t="n"/>
      <c r="U314" s="1" t="n"/>
      <c r="V314" s="5" t="n"/>
      <c r="W314" s="5" t="n"/>
      <c r="X314" s="5" t="n"/>
      <c r="Y314" s="5" t="n"/>
      <c r="Z314" s="5" t="n"/>
      <c r="AA314" s="5" t="n"/>
      <c r="AB314" s="30" t="n"/>
      <c r="AC314" s="5" t="n"/>
      <c r="AD314" s="5" t="n"/>
      <c r="AE314" s="5" t="n"/>
      <c r="AF314" s="5" t="n"/>
      <c r="AG314" s="5" t="n"/>
      <c r="AH314" s="5" t="n"/>
      <c r="AI314" s="5" t="n"/>
      <c r="AJ314" s="5" t="n"/>
      <c r="AK314" s="5" t="n"/>
      <c r="AL314" s="5" t="n"/>
      <c r="AM314" s="5" t="n"/>
    </row>
    <row customHeight="1" ht="13.5" r="315" s="213">
      <c r="A315" s="1" t="n"/>
      <c r="B315" s="1" t="n"/>
      <c r="C315" s="5" t="n"/>
      <c r="D315" s="5" t="n"/>
      <c r="E315" s="5" t="n"/>
      <c r="F315" s="6" t="n"/>
      <c r="G315" s="11" t="n"/>
      <c r="H315" s="5" t="n"/>
      <c r="I315" s="5" t="n"/>
      <c r="J315" s="5" t="n"/>
      <c r="K315" s="5" t="n"/>
      <c r="L315" s="9" t="n"/>
      <c r="M315" s="9" t="n"/>
      <c r="N315" s="5" t="n"/>
      <c r="O315" s="5" t="n"/>
      <c r="P315" s="5" t="n"/>
      <c r="Q315" s="5" t="n"/>
      <c r="R315" s="5" t="n"/>
      <c r="S315" s="5" t="n"/>
      <c r="T315" s="5" t="n"/>
      <c r="U315" s="1" t="n"/>
      <c r="V315" s="5" t="n"/>
      <c r="W315" s="5" t="n"/>
      <c r="X315" s="5" t="n"/>
      <c r="Y315" s="5" t="n"/>
      <c r="Z315" s="5" t="n"/>
      <c r="AA315" s="5" t="n"/>
      <c r="AB315" s="30" t="n"/>
      <c r="AC315" s="5" t="n"/>
      <c r="AD315" s="5" t="n"/>
      <c r="AE315" s="5" t="n"/>
      <c r="AF315" s="5" t="n"/>
      <c r="AG315" s="5" t="n"/>
      <c r="AH315" s="5" t="n"/>
      <c r="AI315" s="5" t="n"/>
      <c r="AJ315" s="5" t="n"/>
      <c r="AK315" s="5" t="n"/>
      <c r="AL315" s="5" t="n"/>
      <c r="AM315" s="5" t="n"/>
    </row>
    <row customHeight="1" ht="13.5" r="316" s="213">
      <c r="A316" s="1" t="n"/>
      <c r="B316" s="1" t="n"/>
      <c r="C316" s="5" t="n"/>
      <c r="D316" s="5" t="n"/>
      <c r="E316" s="5" t="n"/>
      <c r="F316" s="6" t="n"/>
      <c r="G316" s="11" t="n"/>
      <c r="H316" s="5" t="n"/>
      <c r="I316" s="5" t="n"/>
      <c r="J316" s="5" t="n"/>
      <c r="K316" s="5" t="n"/>
      <c r="L316" s="9" t="n"/>
      <c r="M316" s="9" t="n"/>
      <c r="N316" s="5" t="n"/>
      <c r="O316" s="5" t="n"/>
      <c r="P316" s="5" t="n"/>
      <c r="Q316" s="5" t="n"/>
      <c r="R316" s="5" t="n"/>
      <c r="S316" s="5" t="n"/>
      <c r="T316" s="5" t="n"/>
      <c r="U316" s="1" t="n"/>
      <c r="V316" s="5" t="n"/>
      <c r="W316" s="5" t="n"/>
      <c r="X316" s="5" t="n"/>
      <c r="Y316" s="5" t="n"/>
      <c r="Z316" s="5" t="n"/>
      <c r="AA316" s="5" t="n"/>
      <c r="AB316" s="30" t="n"/>
      <c r="AC316" s="5" t="n"/>
      <c r="AD316" s="5" t="n"/>
      <c r="AE316" s="5" t="n"/>
      <c r="AF316" s="5" t="n"/>
      <c r="AG316" s="5" t="n"/>
      <c r="AH316" s="5" t="n"/>
      <c r="AI316" s="5" t="n"/>
      <c r="AJ316" s="5" t="n"/>
      <c r="AK316" s="5" t="n"/>
      <c r="AL316" s="5" t="n"/>
      <c r="AM316" s="5" t="n"/>
    </row>
    <row customHeight="1" ht="13.5" r="317" s="213">
      <c r="A317" s="1" t="n"/>
      <c r="B317" s="1" t="n"/>
      <c r="C317" s="5" t="n"/>
      <c r="D317" s="5" t="n"/>
      <c r="E317" s="5" t="n"/>
      <c r="F317" s="6" t="n"/>
      <c r="G317" s="11" t="n"/>
      <c r="H317" s="5" t="n"/>
      <c r="I317" s="5" t="n"/>
      <c r="J317" s="5" t="n"/>
      <c r="K317" s="5" t="n"/>
      <c r="L317" s="9" t="n"/>
      <c r="M317" s="9" t="n"/>
      <c r="N317" s="5" t="n"/>
      <c r="O317" s="5" t="n"/>
      <c r="P317" s="5" t="n"/>
      <c r="Q317" s="5" t="n"/>
      <c r="R317" s="5" t="n"/>
      <c r="S317" s="5" t="n"/>
      <c r="T317" s="5" t="n"/>
      <c r="U317" s="1" t="n"/>
      <c r="V317" s="5" t="n"/>
      <c r="W317" s="5" t="n"/>
      <c r="X317" s="5" t="n"/>
      <c r="Y317" s="5" t="n"/>
      <c r="Z317" s="5" t="n"/>
      <c r="AA317" s="5" t="n"/>
      <c r="AB317" s="30" t="n"/>
      <c r="AC317" s="5" t="n"/>
      <c r="AD317" s="5" t="n"/>
      <c r="AE317" s="5" t="n"/>
      <c r="AF317" s="5" t="n"/>
      <c r="AG317" s="5" t="n"/>
      <c r="AH317" s="5" t="n"/>
      <c r="AI317" s="5" t="n"/>
      <c r="AJ317" s="5" t="n"/>
      <c r="AK317" s="5" t="n"/>
      <c r="AL317" s="5" t="n"/>
      <c r="AM317" s="5" t="n"/>
    </row>
    <row customHeight="1" ht="13.5" r="318" s="213">
      <c r="A318" s="1" t="n"/>
      <c r="B318" s="1" t="n"/>
      <c r="C318" s="5" t="n"/>
      <c r="D318" s="5" t="n"/>
      <c r="E318" s="5" t="n"/>
      <c r="F318" s="6" t="n"/>
      <c r="G318" s="11" t="n"/>
      <c r="H318" s="5" t="n"/>
      <c r="I318" s="5" t="n"/>
      <c r="J318" s="5" t="n"/>
      <c r="K318" s="5" t="n"/>
      <c r="L318" s="9" t="n"/>
      <c r="M318" s="9" t="n"/>
      <c r="N318" s="5" t="n"/>
      <c r="O318" s="5" t="n"/>
      <c r="P318" s="5" t="n"/>
      <c r="Q318" s="5" t="n"/>
      <c r="R318" s="5" t="n"/>
      <c r="S318" s="5" t="n"/>
      <c r="T318" s="5" t="n"/>
      <c r="U318" s="1" t="n"/>
      <c r="V318" s="5" t="n"/>
      <c r="W318" s="5" t="n"/>
      <c r="X318" s="5" t="n"/>
      <c r="Y318" s="5" t="n"/>
      <c r="Z318" s="5" t="n"/>
      <c r="AA318" s="5" t="n"/>
      <c r="AB318" s="30" t="n"/>
      <c r="AC318" s="5" t="n"/>
      <c r="AD318" s="5" t="n"/>
      <c r="AE318" s="5" t="n"/>
      <c r="AF318" s="5" t="n"/>
      <c r="AG318" s="5" t="n"/>
      <c r="AH318" s="5" t="n"/>
      <c r="AI318" s="5" t="n"/>
      <c r="AJ318" s="5" t="n"/>
      <c r="AK318" s="5" t="n"/>
      <c r="AL318" s="5" t="n"/>
      <c r="AM318" s="5" t="n"/>
    </row>
    <row customHeight="1" ht="13.5" r="319" s="213">
      <c r="A319" s="1" t="n"/>
      <c r="B319" s="1" t="n"/>
      <c r="C319" s="5" t="n"/>
      <c r="D319" s="5" t="n"/>
      <c r="E319" s="5" t="n"/>
      <c r="F319" s="6" t="n"/>
      <c r="G319" s="11" t="n"/>
      <c r="H319" s="5" t="n"/>
      <c r="I319" s="5" t="n"/>
      <c r="J319" s="5" t="n"/>
      <c r="K319" s="5" t="n"/>
      <c r="L319" s="9" t="n"/>
      <c r="M319" s="9" t="n"/>
      <c r="N319" s="5" t="n"/>
      <c r="O319" s="5" t="n"/>
      <c r="P319" s="5" t="n"/>
      <c r="Q319" s="5" t="n"/>
      <c r="R319" s="5" t="n"/>
      <c r="S319" s="5" t="n"/>
      <c r="T319" s="5" t="n"/>
      <c r="U319" s="1" t="n"/>
      <c r="V319" s="5" t="n"/>
      <c r="W319" s="5" t="n"/>
      <c r="X319" s="5" t="n"/>
      <c r="Y319" s="5" t="n"/>
      <c r="Z319" s="5" t="n"/>
      <c r="AA319" s="5" t="n"/>
      <c r="AB319" s="30" t="n"/>
      <c r="AC319" s="5" t="n"/>
      <c r="AD319" s="5" t="n"/>
      <c r="AE319" s="5" t="n"/>
      <c r="AF319" s="5" t="n"/>
      <c r="AG319" s="5" t="n"/>
      <c r="AH319" s="5" t="n"/>
      <c r="AI319" s="5" t="n"/>
      <c r="AJ319" s="5" t="n"/>
      <c r="AK319" s="5" t="n"/>
      <c r="AL319" s="5" t="n"/>
      <c r="AM319" s="5" t="n"/>
    </row>
    <row customHeight="1" ht="13.5" r="320" s="213">
      <c r="A320" s="1" t="n"/>
      <c r="B320" s="1" t="n"/>
      <c r="C320" s="5" t="n"/>
      <c r="D320" s="5" t="n"/>
      <c r="E320" s="5" t="n"/>
      <c r="F320" s="6" t="n"/>
      <c r="G320" s="11" t="n"/>
      <c r="H320" s="5" t="n"/>
      <c r="I320" s="5" t="n"/>
      <c r="J320" s="5" t="n"/>
      <c r="K320" s="5" t="n"/>
      <c r="L320" s="9" t="n"/>
      <c r="M320" s="9" t="n"/>
      <c r="N320" s="5" t="n"/>
      <c r="O320" s="5" t="n"/>
      <c r="P320" s="5" t="n"/>
      <c r="Q320" s="5" t="n"/>
      <c r="R320" s="5" t="n"/>
      <c r="S320" s="5" t="n"/>
      <c r="T320" s="5" t="n"/>
      <c r="U320" s="1" t="n"/>
      <c r="V320" s="5" t="n"/>
      <c r="W320" s="5" t="n"/>
      <c r="X320" s="5" t="n"/>
      <c r="Y320" s="5" t="n"/>
      <c r="Z320" s="5" t="n"/>
      <c r="AA320" s="5" t="n"/>
      <c r="AB320" s="30" t="n"/>
      <c r="AC320" s="5" t="n"/>
      <c r="AD320" s="5" t="n"/>
      <c r="AE320" s="5" t="n"/>
      <c r="AF320" s="5" t="n"/>
      <c r="AG320" s="5" t="n"/>
      <c r="AH320" s="5" t="n"/>
      <c r="AI320" s="5" t="n"/>
      <c r="AJ320" s="5" t="n"/>
      <c r="AK320" s="5" t="n"/>
      <c r="AL320" s="5" t="n"/>
      <c r="AM320" s="5" t="n"/>
    </row>
    <row customHeight="1" ht="13.5" r="321" s="213">
      <c r="A321" s="1" t="n"/>
      <c r="B321" s="1" t="n"/>
      <c r="C321" s="5" t="n"/>
      <c r="D321" s="5" t="n"/>
      <c r="E321" s="5" t="n"/>
      <c r="F321" s="6" t="n"/>
      <c r="G321" s="11" t="n"/>
      <c r="H321" s="5" t="n"/>
      <c r="I321" s="5" t="n"/>
      <c r="J321" s="5" t="n"/>
      <c r="K321" s="5" t="n"/>
      <c r="L321" s="9" t="n"/>
      <c r="M321" s="9" t="n"/>
      <c r="N321" s="5" t="n"/>
      <c r="O321" s="5" t="n"/>
      <c r="P321" s="5" t="n"/>
      <c r="Q321" s="5" t="n"/>
      <c r="R321" s="5" t="n"/>
      <c r="S321" s="5" t="n"/>
      <c r="T321" s="5" t="n"/>
      <c r="U321" s="1" t="n"/>
      <c r="V321" s="5" t="n"/>
      <c r="W321" s="5" t="n"/>
      <c r="X321" s="5" t="n"/>
      <c r="Y321" s="5" t="n"/>
      <c r="Z321" s="5" t="n"/>
      <c r="AA321" s="5" t="n"/>
      <c r="AB321" s="30" t="n"/>
      <c r="AC321" s="5" t="n"/>
      <c r="AD321" s="5" t="n"/>
      <c r="AE321" s="5" t="n"/>
      <c r="AF321" s="5" t="n"/>
      <c r="AG321" s="5" t="n"/>
      <c r="AH321" s="5" t="n"/>
      <c r="AI321" s="5" t="n"/>
      <c r="AJ321" s="5" t="n"/>
      <c r="AK321" s="5" t="n"/>
      <c r="AL321" s="5" t="n"/>
      <c r="AM321" s="5" t="n"/>
    </row>
    <row customHeight="1" ht="13.5" r="322" s="213">
      <c r="A322" s="1" t="n"/>
      <c r="B322" s="1" t="n"/>
      <c r="C322" s="5" t="n"/>
      <c r="D322" s="5" t="n"/>
      <c r="E322" s="5" t="n"/>
      <c r="F322" s="6" t="n"/>
      <c r="G322" s="11" t="n"/>
      <c r="H322" s="5" t="n"/>
      <c r="I322" s="5" t="n"/>
      <c r="J322" s="5" t="n"/>
      <c r="K322" s="5" t="n"/>
      <c r="L322" s="9" t="n"/>
      <c r="M322" s="9" t="n"/>
      <c r="N322" s="5" t="n"/>
      <c r="O322" s="5" t="n"/>
      <c r="P322" s="5" t="n"/>
      <c r="Q322" s="5" t="n"/>
      <c r="R322" s="5" t="n"/>
      <c r="S322" s="5" t="n"/>
      <c r="T322" s="5" t="n"/>
      <c r="U322" s="1" t="n"/>
      <c r="V322" s="5" t="n"/>
      <c r="W322" s="5" t="n"/>
      <c r="X322" s="5" t="n"/>
      <c r="Y322" s="5" t="n"/>
      <c r="Z322" s="5" t="n"/>
      <c r="AA322" s="5" t="n"/>
      <c r="AB322" s="30" t="n"/>
      <c r="AC322" s="5" t="n"/>
      <c r="AD322" s="5" t="n"/>
      <c r="AE322" s="5" t="n"/>
      <c r="AF322" s="5" t="n"/>
      <c r="AG322" s="5" t="n"/>
      <c r="AH322" s="5" t="n"/>
      <c r="AI322" s="5" t="n"/>
      <c r="AJ322" s="5" t="n"/>
      <c r="AK322" s="5" t="n"/>
      <c r="AL322" s="5" t="n"/>
      <c r="AM322" s="5" t="n"/>
    </row>
    <row customHeight="1" ht="13.5" r="323" s="213">
      <c r="A323" s="1" t="n"/>
      <c r="B323" s="1" t="n"/>
      <c r="C323" s="5" t="n"/>
      <c r="D323" s="5" t="n"/>
      <c r="E323" s="5" t="n"/>
      <c r="F323" s="6" t="n"/>
      <c r="G323" s="11" t="n"/>
      <c r="H323" s="5" t="n"/>
      <c r="I323" s="5" t="n"/>
      <c r="J323" s="5" t="n"/>
      <c r="K323" s="5" t="n"/>
      <c r="L323" s="9" t="n"/>
      <c r="M323" s="9" t="n"/>
      <c r="N323" s="5" t="n"/>
      <c r="O323" s="5" t="n"/>
      <c r="P323" s="5" t="n"/>
      <c r="Q323" s="5" t="n"/>
      <c r="R323" s="5" t="n"/>
      <c r="S323" s="5" t="n"/>
      <c r="T323" s="5" t="n"/>
      <c r="U323" s="1" t="n"/>
      <c r="V323" s="5" t="n"/>
      <c r="W323" s="5" t="n"/>
      <c r="X323" s="5" t="n"/>
      <c r="Y323" s="5" t="n"/>
      <c r="Z323" s="5" t="n"/>
      <c r="AA323" s="5" t="n"/>
      <c r="AB323" s="30" t="n"/>
      <c r="AC323" s="5" t="n"/>
      <c r="AD323" s="5" t="n"/>
      <c r="AE323" s="5" t="n"/>
      <c r="AF323" s="5" t="n"/>
      <c r="AG323" s="5" t="n"/>
      <c r="AH323" s="5" t="n"/>
      <c r="AI323" s="5" t="n"/>
      <c r="AJ323" s="5" t="n"/>
      <c r="AK323" s="5" t="n"/>
      <c r="AL323" s="5" t="n"/>
      <c r="AM323" s="5" t="n"/>
    </row>
    <row customHeight="1" ht="13.5" r="324" s="213">
      <c r="A324" s="1" t="n"/>
      <c r="B324" s="1" t="n"/>
      <c r="C324" s="5" t="n"/>
      <c r="D324" s="5" t="n"/>
      <c r="E324" s="5" t="n"/>
      <c r="F324" s="6" t="n"/>
      <c r="G324" s="11" t="n"/>
      <c r="H324" s="5" t="n"/>
      <c r="I324" s="5" t="n"/>
      <c r="J324" s="5" t="n"/>
      <c r="K324" s="5" t="n"/>
      <c r="L324" s="9" t="n"/>
      <c r="M324" s="9" t="n"/>
      <c r="N324" s="5" t="n"/>
      <c r="O324" s="5" t="n"/>
      <c r="P324" s="5" t="n"/>
      <c r="Q324" s="5" t="n"/>
      <c r="R324" s="5" t="n"/>
      <c r="S324" s="5" t="n"/>
      <c r="T324" s="5" t="n"/>
      <c r="U324" s="1" t="n"/>
      <c r="V324" s="5" t="n"/>
      <c r="W324" s="5" t="n"/>
      <c r="X324" s="5" t="n"/>
      <c r="Y324" s="5" t="n"/>
      <c r="Z324" s="5" t="n"/>
      <c r="AA324" s="5" t="n"/>
      <c r="AB324" s="30" t="n"/>
      <c r="AC324" s="5" t="n"/>
      <c r="AD324" s="5" t="n"/>
      <c r="AE324" s="5" t="n"/>
      <c r="AF324" s="5" t="n"/>
      <c r="AG324" s="5" t="n"/>
      <c r="AH324" s="5" t="n"/>
      <c r="AI324" s="5" t="n"/>
      <c r="AJ324" s="5" t="n"/>
      <c r="AK324" s="5" t="n"/>
      <c r="AL324" s="5" t="n"/>
      <c r="AM324" s="5" t="n"/>
    </row>
    <row customHeight="1" ht="13.5" r="325" s="213">
      <c r="A325" s="1" t="n"/>
      <c r="B325" s="1" t="n"/>
      <c r="C325" s="5" t="n"/>
      <c r="D325" s="5" t="n"/>
      <c r="E325" s="5" t="n"/>
      <c r="F325" s="6" t="n"/>
      <c r="G325" s="11" t="n"/>
      <c r="H325" s="5" t="n"/>
      <c r="I325" s="5" t="n"/>
      <c r="J325" s="5" t="n"/>
      <c r="K325" s="5" t="n"/>
      <c r="L325" s="9" t="n"/>
      <c r="M325" s="9" t="n"/>
      <c r="N325" s="5" t="n"/>
      <c r="O325" s="5" t="n"/>
      <c r="P325" s="5" t="n"/>
      <c r="Q325" s="5" t="n"/>
      <c r="R325" s="5" t="n"/>
      <c r="S325" s="5" t="n"/>
      <c r="T325" s="5" t="n"/>
      <c r="U325" s="1" t="n"/>
      <c r="V325" s="5" t="n"/>
      <c r="W325" s="5" t="n"/>
      <c r="X325" s="5" t="n"/>
      <c r="Y325" s="5" t="n"/>
      <c r="Z325" s="5" t="n"/>
      <c r="AA325" s="5" t="n"/>
      <c r="AB325" s="30" t="n"/>
      <c r="AC325" s="5" t="n"/>
      <c r="AD325" s="5" t="n"/>
      <c r="AE325" s="5" t="n"/>
      <c r="AF325" s="5" t="n"/>
      <c r="AG325" s="5" t="n"/>
      <c r="AH325" s="5" t="n"/>
      <c r="AI325" s="5" t="n"/>
      <c r="AJ325" s="5" t="n"/>
      <c r="AK325" s="5" t="n"/>
      <c r="AL325" s="5" t="n"/>
      <c r="AM325" s="5" t="n"/>
    </row>
    <row customHeight="1" ht="13.5" r="326" s="213">
      <c r="A326" s="1" t="n"/>
      <c r="B326" s="1" t="n"/>
      <c r="C326" s="5" t="n"/>
      <c r="D326" s="5" t="n"/>
      <c r="E326" s="5" t="n"/>
      <c r="F326" s="6" t="n"/>
      <c r="G326" s="11" t="n"/>
      <c r="H326" s="5" t="n"/>
      <c r="I326" s="5" t="n"/>
      <c r="J326" s="5" t="n"/>
      <c r="K326" s="5" t="n"/>
      <c r="L326" s="9" t="n"/>
      <c r="M326" s="9" t="n"/>
      <c r="N326" s="5" t="n"/>
      <c r="O326" s="5" t="n"/>
      <c r="P326" s="5" t="n"/>
      <c r="Q326" s="5" t="n"/>
      <c r="R326" s="5" t="n"/>
      <c r="S326" s="5" t="n"/>
      <c r="T326" s="5" t="n"/>
      <c r="U326" s="1" t="n"/>
      <c r="V326" s="5" t="n"/>
      <c r="W326" s="5" t="n"/>
      <c r="X326" s="5" t="n"/>
      <c r="Y326" s="5" t="n"/>
      <c r="Z326" s="5" t="n"/>
      <c r="AA326" s="5" t="n"/>
      <c r="AB326" s="30" t="n"/>
      <c r="AC326" s="5" t="n"/>
      <c r="AD326" s="5" t="n"/>
      <c r="AE326" s="5" t="n"/>
      <c r="AF326" s="5" t="n"/>
      <c r="AG326" s="5" t="n"/>
      <c r="AH326" s="5" t="n"/>
      <c r="AI326" s="5" t="n"/>
      <c r="AJ326" s="5" t="n"/>
      <c r="AK326" s="5" t="n"/>
      <c r="AL326" s="5" t="n"/>
      <c r="AM326" s="5" t="n"/>
    </row>
    <row customHeight="1" ht="13.5" r="327" s="213">
      <c r="A327" s="1" t="n"/>
      <c r="B327" s="1" t="n"/>
      <c r="C327" s="5" t="n"/>
      <c r="D327" s="5" t="n"/>
      <c r="E327" s="5" t="n"/>
      <c r="F327" s="6" t="n"/>
      <c r="G327" s="11" t="n"/>
      <c r="H327" s="5" t="n"/>
      <c r="I327" s="5" t="n"/>
      <c r="J327" s="5" t="n"/>
      <c r="K327" s="5" t="n"/>
      <c r="L327" s="9" t="n"/>
      <c r="M327" s="9" t="n"/>
      <c r="N327" s="5" t="n"/>
      <c r="O327" s="5" t="n"/>
      <c r="P327" s="5" t="n"/>
      <c r="Q327" s="5" t="n"/>
      <c r="R327" s="5" t="n"/>
      <c r="S327" s="5" t="n"/>
      <c r="T327" s="5" t="n"/>
      <c r="U327" s="1" t="n"/>
      <c r="V327" s="5" t="n"/>
      <c r="W327" s="5" t="n"/>
      <c r="X327" s="5" t="n"/>
      <c r="Y327" s="5" t="n"/>
      <c r="Z327" s="5" t="n"/>
      <c r="AA327" s="5" t="n"/>
      <c r="AB327" s="30" t="n"/>
      <c r="AC327" s="5" t="n"/>
      <c r="AD327" s="5" t="n"/>
      <c r="AE327" s="5" t="n"/>
      <c r="AF327" s="5" t="n"/>
      <c r="AG327" s="5" t="n"/>
      <c r="AH327" s="5" t="n"/>
      <c r="AI327" s="5" t="n"/>
      <c r="AJ327" s="5" t="n"/>
      <c r="AK327" s="5" t="n"/>
      <c r="AL327" s="5" t="n"/>
      <c r="AM327" s="5" t="n"/>
    </row>
    <row customHeight="1" ht="13.5" r="328" s="213">
      <c r="A328" s="1" t="n"/>
      <c r="B328" s="1" t="n"/>
      <c r="C328" s="5" t="n"/>
      <c r="D328" s="5" t="n"/>
      <c r="E328" s="5" t="n"/>
      <c r="F328" s="6" t="n"/>
      <c r="G328" s="11" t="n"/>
      <c r="H328" s="5" t="n"/>
      <c r="I328" s="5" t="n"/>
      <c r="J328" s="5" t="n"/>
      <c r="K328" s="5" t="n"/>
      <c r="L328" s="9" t="n"/>
      <c r="M328" s="9" t="n"/>
      <c r="N328" s="5" t="n"/>
      <c r="O328" s="5" t="n"/>
      <c r="P328" s="5" t="n"/>
      <c r="Q328" s="5" t="n"/>
      <c r="R328" s="5" t="n"/>
      <c r="S328" s="5" t="n"/>
      <c r="T328" s="5" t="n"/>
      <c r="U328" s="1" t="n"/>
      <c r="V328" s="5" t="n"/>
      <c r="W328" s="5" t="n"/>
      <c r="X328" s="5" t="n"/>
      <c r="Y328" s="5" t="n"/>
      <c r="Z328" s="5" t="n"/>
      <c r="AA328" s="5" t="n"/>
      <c r="AB328" s="30" t="n"/>
      <c r="AC328" s="5" t="n"/>
      <c r="AD328" s="5" t="n"/>
      <c r="AE328" s="5" t="n"/>
      <c r="AF328" s="5" t="n"/>
      <c r="AG328" s="5" t="n"/>
      <c r="AH328" s="5" t="n"/>
      <c r="AI328" s="5" t="n"/>
      <c r="AJ328" s="5" t="n"/>
      <c r="AK328" s="5" t="n"/>
      <c r="AL328" s="5" t="n"/>
      <c r="AM328" s="5" t="n"/>
    </row>
    <row customHeight="1" ht="13.5" r="329" s="213">
      <c r="A329" s="1" t="n"/>
      <c r="B329" s="1" t="n"/>
      <c r="C329" s="5" t="n"/>
      <c r="D329" s="5" t="n"/>
      <c r="E329" s="5" t="n"/>
      <c r="F329" s="6" t="n"/>
      <c r="G329" s="11" t="n"/>
      <c r="H329" s="5" t="n"/>
      <c r="I329" s="5" t="n"/>
      <c r="J329" s="5" t="n"/>
      <c r="K329" s="5" t="n"/>
      <c r="L329" s="9" t="n"/>
      <c r="M329" s="9" t="n"/>
      <c r="N329" s="5" t="n"/>
      <c r="O329" s="5" t="n"/>
      <c r="P329" s="5" t="n"/>
      <c r="Q329" s="5" t="n"/>
      <c r="R329" s="5" t="n"/>
      <c r="S329" s="5" t="n"/>
      <c r="T329" s="5" t="n"/>
      <c r="U329" s="1" t="n"/>
      <c r="V329" s="5" t="n"/>
      <c r="W329" s="5" t="n"/>
      <c r="X329" s="5" t="n"/>
      <c r="Y329" s="5" t="n"/>
      <c r="Z329" s="5" t="n"/>
      <c r="AA329" s="5" t="n"/>
      <c r="AB329" s="30" t="n"/>
      <c r="AC329" s="5" t="n"/>
      <c r="AD329" s="5" t="n"/>
      <c r="AE329" s="5" t="n"/>
      <c r="AF329" s="5" t="n"/>
      <c r="AG329" s="5" t="n"/>
      <c r="AH329" s="5" t="n"/>
      <c r="AI329" s="5" t="n"/>
      <c r="AJ329" s="5" t="n"/>
      <c r="AK329" s="5" t="n"/>
      <c r="AL329" s="5" t="n"/>
      <c r="AM329" s="5" t="n"/>
    </row>
    <row customHeight="1" ht="13.5" r="330" s="213">
      <c r="A330" s="1" t="n"/>
      <c r="B330" s="1" t="n"/>
      <c r="C330" s="5" t="n"/>
      <c r="D330" s="5" t="n"/>
      <c r="E330" s="5" t="n"/>
      <c r="F330" s="6" t="n"/>
      <c r="G330" s="11" t="n"/>
      <c r="H330" s="5" t="n"/>
      <c r="I330" s="5" t="n"/>
      <c r="J330" s="5" t="n"/>
      <c r="K330" s="5" t="n"/>
      <c r="L330" s="9" t="n"/>
      <c r="M330" s="9" t="n"/>
      <c r="N330" s="5" t="n"/>
      <c r="O330" s="5" t="n"/>
      <c r="P330" s="5" t="n"/>
      <c r="Q330" s="5" t="n"/>
      <c r="R330" s="5" t="n"/>
      <c r="S330" s="5" t="n"/>
      <c r="T330" s="5" t="n"/>
      <c r="U330" s="1" t="n"/>
      <c r="V330" s="5" t="n"/>
      <c r="W330" s="5" t="n"/>
      <c r="X330" s="5" t="n"/>
      <c r="Y330" s="5" t="n"/>
      <c r="Z330" s="5" t="n"/>
      <c r="AA330" s="5" t="n"/>
      <c r="AB330" s="30" t="n"/>
      <c r="AC330" s="5" t="n"/>
      <c r="AD330" s="5" t="n"/>
      <c r="AE330" s="5" t="n"/>
      <c r="AF330" s="5" t="n"/>
      <c r="AG330" s="5" t="n"/>
      <c r="AH330" s="5" t="n"/>
      <c r="AI330" s="5" t="n"/>
      <c r="AJ330" s="5" t="n"/>
      <c r="AK330" s="5" t="n"/>
      <c r="AL330" s="5" t="n"/>
      <c r="AM330" s="5" t="n"/>
    </row>
    <row customHeight="1" ht="13.5" r="331" s="213">
      <c r="A331" s="1" t="n"/>
      <c r="B331" s="1" t="n"/>
      <c r="C331" s="5" t="n"/>
      <c r="D331" s="5" t="n"/>
      <c r="E331" s="5" t="n"/>
      <c r="F331" s="6" t="n"/>
      <c r="G331" s="11" t="n"/>
      <c r="H331" s="5" t="n"/>
      <c r="I331" s="5" t="n"/>
      <c r="J331" s="5" t="n"/>
      <c r="K331" s="5" t="n"/>
      <c r="L331" s="9" t="n"/>
      <c r="M331" s="9" t="n"/>
      <c r="N331" s="5" t="n"/>
      <c r="O331" s="5" t="n"/>
      <c r="P331" s="5" t="n"/>
      <c r="Q331" s="5" t="n"/>
      <c r="R331" s="5" t="n"/>
      <c r="S331" s="5" t="n"/>
      <c r="T331" s="5" t="n"/>
      <c r="U331" s="1" t="n"/>
      <c r="V331" s="5" t="n"/>
      <c r="W331" s="5" t="n"/>
      <c r="X331" s="5" t="n"/>
      <c r="Y331" s="5" t="n"/>
      <c r="Z331" s="5" t="n"/>
      <c r="AA331" s="5" t="n"/>
      <c r="AB331" s="30" t="n"/>
      <c r="AC331" s="5" t="n"/>
      <c r="AD331" s="5" t="n"/>
      <c r="AE331" s="5" t="n"/>
      <c r="AF331" s="5" t="n"/>
      <c r="AG331" s="5" t="n"/>
      <c r="AH331" s="5" t="n"/>
      <c r="AI331" s="5" t="n"/>
      <c r="AJ331" s="5" t="n"/>
      <c r="AK331" s="5" t="n"/>
      <c r="AL331" s="5" t="n"/>
      <c r="AM331" s="5" t="n"/>
    </row>
    <row customHeight="1" ht="13.5" r="332" s="213">
      <c r="A332" s="1" t="n"/>
      <c r="B332" s="1" t="n"/>
      <c r="C332" s="5" t="n"/>
      <c r="D332" s="5" t="n"/>
      <c r="E332" s="5" t="n"/>
      <c r="F332" s="6" t="n"/>
      <c r="G332" s="11" t="n"/>
      <c r="H332" s="5" t="n"/>
      <c r="I332" s="5" t="n"/>
      <c r="J332" s="5" t="n"/>
      <c r="K332" s="5" t="n"/>
      <c r="L332" s="9" t="n"/>
      <c r="M332" s="9" t="n"/>
      <c r="N332" s="5" t="n"/>
      <c r="O332" s="5" t="n"/>
      <c r="P332" s="5" t="n"/>
      <c r="Q332" s="5" t="n"/>
      <c r="R332" s="5" t="n"/>
      <c r="S332" s="5" t="n"/>
      <c r="T332" s="5" t="n"/>
      <c r="U332" s="1" t="n"/>
      <c r="V332" s="5" t="n"/>
      <c r="W332" s="5" t="n"/>
      <c r="X332" s="5" t="n"/>
      <c r="Y332" s="5" t="n"/>
      <c r="Z332" s="5" t="n"/>
      <c r="AA332" s="5" t="n"/>
      <c r="AB332" s="30" t="n"/>
      <c r="AC332" s="5" t="n"/>
      <c r="AD332" s="5" t="n"/>
      <c r="AE332" s="5" t="n"/>
      <c r="AF332" s="5" t="n"/>
      <c r="AG332" s="5" t="n"/>
      <c r="AH332" s="5" t="n"/>
      <c r="AI332" s="5" t="n"/>
      <c r="AJ332" s="5" t="n"/>
      <c r="AK332" s="5" t="n"/>
      <c r="AL332" s="5" t="n"/>
      <c r="AM332" s="5" t="n"/>
    </row>
    <row customHeight="1" ht="13.5" r="333" s="213">
      <c r="A333" s="1" t="n"/>
      <c r="B333" s="1" t="n"/>
      <c r="C333" s="5" t="n"/>
      <c r="D333" s="5" t="n"/>
      <c r="E333" s="5" t="n"/>
      <c r="F333" s="6" t="n"/>
      <c r="G333" s="11" t="n"/>
      <c r="H333" s="5" t="n"/>
      <c r="I333" s="5" t="n"/>
      <c r="J333" s="5" t="n"/>
      <c r="K333" s="5" t="n"/>
      <c r="L333" s="9" t="n"/>
      <c r="M333" s="9" t="n"/>
      <c r="N333" s="5" t="n"/>
      <c r="O333" s="5" t="n"/>
      <c r="P333" s="5" t="n"/>
      <c r="Q333" s="5" t="n"/>
      <c r="R333" s="5" t="n"/>
      <c r="S333" s="5" t="n"/>
      <c r="T333" s="5" t="n"/>
      <c r="U333" s="1" t="n"/>
      <c r="V333" s="5" t="n"/>
      <c r="W333" s="5" t="n"/>
      <c r="X333" s="5" t="n"/>
      <c r="Y333" s="5" t="n"/>
      <c r="Z333" s="5" t="n"/>
      <c r="AA333" s="5" t="n"/>
      <c r="AB333" s="30" t="n"/>
      <c r="AC333" s="5" t="n"/>
      <c r="AD333" s="5" t="n"/>
      <c r="AE333" s="5" t="n"/>
      <c r="AF333" s="5" t="n"/>
      <c r="AG333" s="5" t="n"/>
      <c r="AH333" s="5" t="n"/>
      <c r="AI333" s="5" t="n"/>
      <c r="AJ333" s="5" t="n"/>
      <c r="AK333" s="5" t="n"/>
      <c r="AL333" s="5" t="n"/>
      <c r="AM333" s="5" t="n"/>
    </row>
    <row customHeight="1" ht="13.5" r="334" s="213">
      <c r="A334" s="1" t="n"/>
      <c r="B334" s="1" t="n"/>
      <c r="C334" s="5" t="n"/>
      <c r="D334" s="5" t="n"/>
      <c r="E334" s="5" t="n"/>
      <c r="F334" s="6" t="n"/>
      <c r="G334" s="11" t="n"/>
      <c r="H334" s="5" t="n"/>
      <c r="I334" s="5" t="n"/>
      <c r="J334" s="5" t="n"/>
      <c r="K334" s="5" t="n"/>
      <c r="L334" s="9" t="n"/>
      <c r="M334" s="9" t="n"/>
      <c r="N334" s="5" t="n"/>
      <c r="O334" s="5" t="n"/>
      <c r="P334" s="5" t="n"/>
      <c r="Q334" s="5" t="n"/>
      <c r="R334" s="5" t="n"/>
      <c r="S334" s="5" t="n"/>
      <c r="T334" s="5" t="n"/>
      <c r="U334" s="1" t="n"/>
      <c r="V334" s="5" t="n"/>
      <c r="W334" s="5" t="n"/>
      <c r="X334" s="5" t="n"/>
      <c r="Y334" s="5" t="n"/>
      <c r="Z334" s="5" t="n"/>
      <c r="AA334" s="5" t="n"/>
      <c r="AB334" s="30" t="n"/>
      <c r="AC334" s="5" t="n"/>
      <c r="AD334" s="5" t="n"/>
      <c r="AE334" s="5" t="n"/>
      <c r="AF334" s="5" t="n"/>
      <c r="AG334" s="5" t="n"/>
      <c r="AH334" s="5" t="n"/>
      <c r="AI334" s="5" t="n"/>
      <c r="AJ334" s="5" t="n"/>
      <c r="AK334" s="5" t="n"/>
      <c r="AL334" s="5" t="n"/>
      <c r="AM334" s="5" t="n"/>
    </row>
    <row customHeight="1" ht="13.5" r="335" s="213">
      <c r="A335" s="1" t="n"/>
      <c r="B335" s="1" t="n"/>
      <c r="C335" s="5" t="n"/>
      <c r="D335" s="5" t="n"/>
      <c r="E335" s="5" t="n"/>
      <c r="F335" s="6" t="n"/>
      <c r="G335" s="11" t="n"/>
      <c r="H335" s="5" t="n"/>
      <c r="I335" s="5" t="n"/>
      <c r="J335" s="5" t="n"/>
      <c r="K335" s="5" t="n"/>
      <c r="L335" s="9" t="n"/>
      <c r="M335" s="9" t="n"/>
      <c r="N335" s="5" t="n"/>
      <c r="O335" s="5" t="n"/>
      <c r="P335" s="5" t="n"/>
      <c r="Q335" s="5" t="n"/>
      <c r="R335" s="5" t="n"/>
      <c r="S335" s="5" t="n"/>
      <c r="T335" s="5" t="n"/>
      <c r="U335" s="1" t="n"/>
      <c r="V335" s="5" t="n"/>
      <c r="W335" s="5" t="n"/>
      <c r="X335" s="5" t="n"/>
      <c r="Y335" s="5" t="n"/>
      <c r="Z335" s="5" t="n"/>
      <c r="AA335" s="5" t="n"/>
      <c r="AB335" s="30" t="n"/>
      <c r="AC335" s="5" t="n"/>
      <c r="AD335" s="5" t="n"/>
      <c r="AE335" s="5" t="n"/>
      <c r="AF335" s="5" t="n"/>
      <c r="AG335" s="5" t="n"/>
      <c r="AH335" s="5" t="n"/>
      <c r="AI335" s="5" t="n"/>
      <c r="AJ335" s="5" t="n"/>
      <c r="AK335" s="5" t="n"/>
      <c r="AL335" s="5" t="n"/>
      <c r="AM335" s="5" t="n"/>
    </row>
    <row customHeight="1" ht="13.5" r="336" s="213">
      <c r="A336" s="1" t="n"/>
      <c r="B336" s="1" t="n"/>
      <c r="C336" s="5" t="n"/>
      <c r="D336" s="5" t="n"/>
      <c r="E336" s="5" t="n"/>
      <c r="F336" s="6" t="n"/>
      <c r="G336" s="11" t="n"/>
      <c r="H336" s="5" t="n"/>
      <c r="I336" s="5" t="n"/>
      <c r="J336" s="5" t="n"/>
      <c r="K336" s="5" t="n"/>
      <c r="L336" s="9" t="n"/>
      <c r="M336" s="9" t="n"/>
      <c r="N336" s="5" t="n"/>
      <c r="O336" s="5" t="n"/>
      <c r="P336" s="5" t="n"/>
      <c r="Q336" s="5" t="n"/>
      <c r="R336" s="5" t="n"/>
      <c r="S336" s="5" t="n"/>
      <c r="T336" s="5" t="n"/>
      <c r="U336" s="1" t="n"/>
      <c r="V336" s="5" t="n"/>
      <c r="W336" s="5" t="n"/>
      <c r="X336" s="5" t="n"/>
      <c r="Y336" s="5" t="n"/>
      <c r="Z336" s="5" t="n"/>
      <c r="AA336" s="5" t="n"/>
      <c r="AB336" s="30" t="n"/>
      <c r="AC336" s="5" t="n"/>
      <c r="AD336" s="5" t="n"/>
      <c r="AE336" s="5" t="n"/>
      <c r="AF336" s="5" t="n"/>
      <c r="AG336" s="5" t="n"/>
      <c r="AH336" s="5" t="n"/>
      <c r="AI336" s="5" t="n"/>
      <c r="AJ336" s="5" t="n"/>
      <c r="AK336" s="5" t="n"/>
      <c r="AL336" s="5" t="n"/>
      <c r="AM336" s="5" t="n"/>
    </row>
    <row customHeight="1" ht="13.5" r="337" s="213">
      <c r="A337" s="1" t="n"/>
      <c r="B337" s="1" t="n"/>
      <c r="C337" s="5" t="n"/>
      <c r="D337" s="5" t="n"/>
      <c r="E337" s="5" t="n"/>
      <c r="F337" s="6" t="n"/>
      <c r="G337" s="11" t="n"/>
      <c r="H337" s="5" t="n"/>
      <c r="I337" s="5" t="n"/>
      <c r="J337" s="5" t="n"/>
      <c r="K337" s="5" t="n"/>
      <c r="L337" s="9" t="n"/>
      <c r="M337" s="9" t="n"/>
      <c r="N337" s="5" t="n"/>
      <c r="O337" s="5" t="n"/>
      <c r="P337" s="5" t="n"/>
      <c r="Q337" s="5" t="n"/>
      <c r="R337" s="5" t="n"/>
      <c r="S337" s="5" t="n"/>
      <c r="T337" s="5" t="n"/>
      <c r="U337" s="1" t="n"/>
      <c r="V337" s="5" t="n"/>
      <c r="W337" s="5" t="n"/>
      <c r="X337" s="5" t="n"/>
      <c r="Y337" s="5" t="n"/>
      <c r="Z337" s="5" t="n"/>
      <c r="AA337" s="5" t="n"/>
      <c r="AB337" s="30" t="n"/>
      <c r="AC337" s="5" t="n"/>
      <c r="AD337" s="5" t="n"/>
      <c r="AE337" s="5" t="n"/>
      <c r="AF337" s="5" t="n"/>
      <c r="AG337" s="5" t="n"/>
      <c r="AH337" s="5" t="n"/>
      <c r="AI337" s="5" t="n"/>
      <c r="AJ337" s="5" t="n"/>
      <c r="AK337" s="5" t="n"/>
      <c r="AL337" s="5" t="n"/>
      <c r="AM337" s="5" t="n"/>
    </row>
    <row customHeight="1" ht="13.5" r="338" s="213">
      <c r="A338" s="1" t="n"/>
      <c r="B338" s="1" t="n"/>
      <c r="C338" s="5" t="n"/>
      <c r="D338" s="5" t="n"/>
      <c r="E338" s="5" t="n"/>
      <c r="F338" s="6" t="n"/>
      <c r="G338" s="11" t="n"/>
      <c r="H338" s="5" t="n"/>
      <c r="I338" s="5" t="n"/>
      <c r="J338" s="5" t="n"/>
      <c r="K338" s="5" t="n"/>
      <c r="L338" s="9" t="n"/>
      <c r="M338" s="9" t="n"/>
      <c r="N338" s="5" t="n"/>
      <c r="O338" s="5" t="n"/>
      <c r="P338" s="5" t="n"/>
      <c r="Q338" s="5" t="n"/>
      <c r="R338" s="5" t="n"/>
      <c r="S338" s="5" t="n"/>
      <c r="T338" s="5" t="n"/>
      <c r="U338" s="1" t="n"/>
      <c r="V338" s="5" t="n"/>
      <c r="W338" s="5" t="n"/>
      <c r="X338" s="5" t="n"/>
      <c r="Y338" s="5" t="n"/>
      <c r="Z338" s="5" t="n"/>
      <c r="AA338" s="5" t="n"/>
      <c r="AB338" s="30" t="n"/>
      <c r="AC338" s="5" t="n"/>
      <c r="AD338" s="5" t="n"/>
      <c r="AE338" s="5" t="n"/>
      <c r="AF338" s="5" t="n"/>
      <c r="AG338" s="5" t="n"/>
      <c r="AH338" s="5" t="n"/>
      <c r="AI338" s="5" t="n"/>
      <c r="AJ338" s="5" t="n"/>
      <c r="AK338" s="5" t="n"/>
      <c r="AL338" s="5" t="n"/>
      <c r="AM338" s="5" t="n"/>
    </row>
    <row customHeight="1" ht="13.5" r="339" s="213">
      <c r="A339" s="1" t="n"/>
      <c r="B339" s="1" t="n"/>
      <c r="C339" s="5" t="n"/>
      <c r="D339" s="5" t="n"/>
      <c r="E339" s="5" t="n"/>
      <c r="F339" s="6" t="n"/>
      <c r="G339" s="11" t="n"/>
      <c r="H339" s="5" t="n"/>
      <c r="I339" s="5" t="n"/>
      <c r="J339" s="5" t="n"/>
      <c r="K339" s="5" t="n"/>
      <c r="L339" s="9" t="n"/>
      <c r="M339" s="9" t="n"/>
      <c r="N339" s="5" t="n"/>
      <c r="O339" s="5" t="n"/>
      <c r="P339" s="5" t="n"/>
      <c r="Q339" s="5" t="n"/>
      <c r="R339" s="5" t="n"/>
      <c r="S339" s="5" t="n"/>
      <c r="T339" s="5" t="n"/>
      <c r="U339" s="1" t="n"/>
      <c r="V339" s="5" t="n"/>
      <c r="W339" s="5" t="n"/>
      <c r="X339" s="5" t="n"/>
      <c r="Y339" s="5" t="n"/>
      <c r="Z339" s="5" t="n"/>
      <c r="AA339" s="5" t="n"/>
      <c r="AB339" s="30" t="n"/>
      <c r="AC339" s="5" t="n"/>
      <c r="AD339" s="5" t="n"/>
      <c r="AE339" s="5" t="n"/>
      <c r="AF339" s="5" t="n"/>
      <c r="AG339" s="5" t="n"/>
      <c r="AH339" s="5" t="n"/>
      <c r="AI339" s="5" t="n"/>
      <c r="AJ339" s="5" t="n"/>
      <c r="AK339" s="5" t="n"/>
      <c r="AL339" s="5" t="n"/>
      <c r="AM339" s="5" t="n"/>
    </row>
    <row customHeight="1" ht="13.5" r="340" s="213">
      <c r="A340" s="1" t="n"/>
      <c r="B340" s="1" t="n"/>
      <c r="C340" s="5" t="n"/>
      <c r="D340" s="5" t="n"/>
      <c r="E340" s="5" t="n"/>
      <c r="F340" s="6" t="n"/>
      <c r="G340" s="11" t="n"/>
      <c r="H340" s="5" t="n"/>
      <c r="I340" s="5" t="n"/>
      <c r="J340" s="5" t="n"/>
      <c r="K340" s="5" t="n"/>
      <c r="L340" s="9" t="n"/>
      <c r="M340" s="9" t="n"/>
      <c r="N340" s="5" t="n"/>
      <c r="O340" s="5" t="n"/>
      <c r="P340" s="5" t="n"/>
      <c r="Q340" s="5" t="n"/>
      <c r="R340" s="5" t="n"/>
      <c r="S340" s="5" t="n"/>
      <c r="T340" s="5" t="n"/>
      <c r="U340" s="1" t="n"/>
      <c r="V340" s="5" t="n"/>
      <c r="W340" s="5" t="n"/>
      <c r="X340" s="5" t="n"/>
      <c r="Y340" s="5" t="n"/>
      <c r="Z340" s="5" t="n"/>
      <c r="AA340" s="5" t="n"/>
      <c r="AB340" s="30" t="n"/>
      <c r="AC340" s="5" t="n"/>
      <c r="AD340" s="5" t="n"/>
      <c r="AE340" s="5" t="n"/>
      <c r="AF340" s="5" t="n"/>
      <c r="AG340" s="5" t="n"/>
      <c r="AH340" s="5" t="n"/>
      <c r="AI340" s="5" t="n"/>
      <c r="AJ340" s="5" t="n"/>
      <c r="AK340" s="5" t="n"/>
      <c r="AL340" s="5" t="n"/>
      <c r="AM340" s="5" t="n"/>
    </row>
    <row customHeight="1" ht="13.5" r="341" s="213">
      <c r="A341" s="1" t="n"/>
      <c r="B341" s="1" t="n"/>
      <c r="C341" s="5" t="n"/>
      <c r="D341" s="5" t="n"/>
      <c r="E341" s="5" t="n"/>
      <c r="F341" s="6" t="n"/>
      <c r="G341" s="11" t="n"/>
      <c r="H341" s="5" t="n"/>
      <c r="I341" s="5" t="n"/>
      <c r="J341" s="5" t="n"/>
      <c r="K341" s="5" t="n"/>
      <c r="L341" s="9" t="n"/>
      <c r="M341" s="9" t="n"/>
      <c r="N341" s="5" t="n"/>
      <c r="O341" s="5" t="n"/>
      <c r="P341" s="5" t="n"/>
      <c r="Q341" s="5" t="n"/>
      <c r="R341" s="5" t="n"/>
      <c r="S341" s="5" t="n"/>
      <c r="T341" s="5" t="n"/>
      <c r="U341" s="1" t="n"/>
      <c r="V341" s="5" t="n"/>
      <c r="W341" s="5" t="n"/>
      <c r="X341" s="5" t="n"/>
      <c r="Y341" s="5" t="n"/>
      <c r="Z341" s="5" t="n"/>
      <c r="AA341" s="5" t="n"/>
      <c r="AB341" s="30" t="n"/>
      <c r="AC341" s="5" t="n"/>
      <c r="AD341" s="5" t="n"/>
      <c r="AE341" s="5" t="n"/>
      <c r="AF341" s="5" t="n"/>
      <c r="AG341" s="5" t="n"/>
      <c r="AH341" s="5" t="n"/>
      <c r="AI341" s="5" t="n"/>
      <c r="AJ341" s="5" t="n"/>
      <c r="AK341" s="5" t="n"/>
      <c r="AL341" s="5" t="n"/>
      <c r="AM341" s="5" t="n"/>
    </row>
    <row customHeight="1" ht="13.5" r="342" s="213">
      <c r="A342" s="1" t="n"/>
      <c r="B342" s="1" t="n"/>
      <c r="C342" s="5" t="n"/>
      <c r="D342" s="5" t="n"/>
      <c r="E342" s="5" t="n"/>
      <c r="F342" s="6" t="n"/>
      <c r="G342" s="11" t="n"/>
      <c r="H342" s="5" t="n"/>
      <c r="I342" s="5" t="n"/>
      <c r="J342" s="5" t="n"/>
      <c r="K342" s="5" t="n"/>
      <c r="L342" s="9" t="n"/>
      <c r="M342" s="9" t="n"/>
      <c r="N342" s="5" t="n"/>
      <c r="O342" s="5" t="n"/>
      <c r="P342" s="5" t="n"/>
      <c r="Q342" s="5" t="n"/>
      <c r="R342" s="5" t="n"/>
      <c r="S342" s="5" t="n"/>
      <c r="T342" s="5" t="n"/>
      <c r="U342" s="1" t="n"/>
      <c r="V342" s="5" t="n"/>
      <c r="W342" s="5" t="n"/>
      <c r="X342" s="5" t="n"/>
      <c r="Y342" s="5" t="n"/>
      <c r="Z342" s="5" t="n"/>
      <c r="AA342" s="5" t="n"/>
      <c r="AB342" s="30" t="n"/>
      <c r="AC342" s="5" t="n"/>
      <c r="AD342" s="5" t="n"/>
      <c r="AE342" s="5" t="n"/>
      <c r="AF342" s="5" t="n"/>
      <c r="AG342" s="5" t="n"/>
      <c r="AH342" s="5" t="n"/>
      <c r="AI342" s="5" t="n"/>
      <c r="AJ342" s="5" t="n"/>
      <c r="AK342" s="5" t="n"/>
      <c r="AL342" s="5" t="n"/>
      <c r="AM342" s="5" t="n"/>
    </row>
    <row customHeight="1" ht="13.5" r="343" s="213">
      <c r="A343" s="1" t="n"/>
      <c r="B343" s="1" t="n"/>
      <c r="C343" s="5" t="n"/>
      <c r="D343" s="5" t="n"/>
      <c r="E343" s="5" t="n"/>
      <c r="F343" s="6" t="n"/>
      <c r="G343" s="11" t="n"/>
      <c r="H343" s="5" t="n"/>
      <c r="I343" s="5" t="n"/>
      <c r="J343" s="5" t="n"/>
      <c r="K343" s="5" t="n"/>
      <c r="L343" s="9" t="n"/>
      <c r="M343" s="9" t="n"/>
      <c r="N343" s="5" t="n"/>
      <c r="O343" s="5" t="n"/>
      <c r="P343" s="5" t="n"/>
      <c r="Q343" s="5" t="n"/>
      <c r="R343" s="5" t="n"/>
      <c r="S343" s="5" t="n"/>
      <c r="T343" s="5" t="n"/>
      <c r="U343" s="1" t="n"/>
      <c r="V343" s="5" t="n"/>
      <c r="W343" s="5" t="n"/>
      <c r="X343" s="5" t="n"/>
      <c r="Y343" s="5" t="n"/>
      <c r="Z343" s="5" t="n"/>
      <c r="AA343" s="5" t="n"/>
      <c r="AB343" s="30" t="n"/>
      <c r="AC343" s="5" t="n"/>
      <c r="AD343" s="5" t="n"/>
      <c r="AE343" s="5" t="n"/>
      <c r="AF343" s="5" t="n"/>
      <c r="AG343" s="5" t="n"/>
      <c r="AH343" s="5" t="n"/>
      <c r="AI343" s="5" t="n"/>
      <c r="AJ343" s="5" t="n"/>
      <c r="AK343" s="5" t="n"/>
      <c r="AL343" s="5" t="n"/>
      <c r="AM343" s="5" t="n"/>
    </row>
    <row customHeight="1" ht="13.5" r="344" s="213">
      <c r="A344" s="1" t="n"/>
      <c r="B344" s="1" t="n"/>
      <c r="C344" s="5" t="n"/>
      <c r="D344" s="5" t="n"/>
      <c r="E344" s="5" t="n"/>
      <c r="F344" s="6" t="n"/>
      <c r="G344" s="11" t="n"/>
      <c r="H344" s="5" t="n"/>
      <c r="I344" s="5" t="n"/>
      <c r="J344" s="5" t="n"/>
      <c r="K344" s="5" t="n"/>
      <c r="L344" s="9" t="n"/>
      <c r="M344" s="9" t="n"/>
      <c r="N344" s="5" t="n"/>
      <c r="O344" s="5" t="n"/>
      <c r="P344" s="5" t="n"/>
      <c r="Q344" s="5" t="n"/>
      <c r="R344" s="5" t="n"/>
      <c r="S344" s="5" t="n"/>
      <c r="T344" s="5" t="n"/>
      <c r="U344" s="1" t="n"/>
      <c r="V344" s="5" t="n"/>
      <c r="W344" s="5" t="n"/>
      <c r="X344" s="5" t="n"/>
      <c r="Y344" s="5" t="n"/>
      <c r="Z344" s="5" t="n"/>
      <c r="AA344" s="5" t="n"/>
      <c r="AB344" s="30" t="n"/>
      <c r="AC344" s="5" t="n"/>
      <c r="AD344" s="5" t="n"/>
      <c r="AE344" s="5" t="n"/>
      <c r="AF344" s="5" t="n"/>
      <c r="AG344" s="5" t="n"/>
      <c r="AH344" s="5" t="n"/>
      <c r="AI344" s="5" t="n"/>
      <c r="AJ344" s="5" t="n"/>
      <c r="AK344" s="5" t="n"/>
      <c r="AL344" s="5" t="n"/>
      <c r="AM344" s="5" t="n"/>
    </row>
    <row customHeight="1" ht="13.5" r="345" s="213">
      <c r="A345" s="1" t="n"/>
      <c r="B345" s="1" t="n"/>
      <c r="C345" s="5" t="n"/>
      <c r="D345" s="5" t="n"/>
      <c r="E345" s="5" t="n"/>
      <c r="F345" s="6" t="n"/>
      <c r="G345" s="11" t="n"/>
      <c r="H345" s="5" t="n"/>
      <c r="I345" s="5" t="n"/>
      <c r="J345" s="5" t="n"/>
      <c r="K345" s="5" t="n"/>
      <c r="L345" s="9" t="n"/>
      <c r="M345" s="9" t="n"/>
      <c r="N345" s="5" t="n"/>
      <c r="O345" s="5" t="n"/>
      <c r="P345" s="5" t="n"/>
      <c r="Q345" s="5" t="n"/>
      <c r="R345" s="5" t="n"/>
      <c r="S345" s="5" t="n"/>
      <c r="T345" s="5" t="n"/>
      <c r="U345" s="1" t="n"/>
      <c r="V345" s="5" t="n"/>
      <c r="W345" s="5" t="n"/>
      <c r="X345" s="5" t="n"/>
      <c r="Y345" s="5" t="n"/>
      <c r="Z345" s="5" t="n"/>
      <c r="AA345" s="5" t="n"/>
      <c r="AB345" s="30" t="n"/>
      <c r="AC345" s="5" t="n"/>
      <c r="AD345" s="5" t="n"/>
      <c r="AE345" s="5" t="n"/>
      <c r="AF345" s="5" t="n"/>
      <c r="AG345" s="5" t="n"/>
      <c r="AH345" s="5" t="n"/>
      <c r="AI345" s="5" t="n"/>
      <c r="AJ345" s="5" t="n"/>
      <c r="AK345" s="5" t="n"/>
      <c r="AL345" s="5" t="n"/>
      <c r="AM345" s="5" t="n"/>
    </row>
    <row customHeight="1" ht="13.5" r="346" s="213">
      <c r="A346" s="1" t="n"/>
      <c r="B346" s="1" t="n"/>
      <c r="C346" s="5" t="n"/>
      <c r="D346" s="5" t="n"/>
      <c r="E346" s="5" t="n"/>
      <c r="F346" s="6" t="n"/>
      <c r="G346" s="11" t="n"/>
      <c r="H346" s="5" t="n"/>
      <c r="I346" s="5" t="n"/>
      <c r="J346" s="5" t="n"/>
      <c r="K346" s="5" t="n"/>
      <c r="L346" s="9" t="n"/>
      <c r="M346" s="9" t="n"/>
      <c r="N346" s="5" t="n"/>
      <c r="O346" s="5" t="n"/>
      <c r="P346" s="5" t="n"/>
      <c r="Q346" s="5" t="n"/>
      <c r="R346" s="5" t="n"/>
      <c r="S346" s="5" t="n"/>
      <c r="T346" s="5" t="n"/>
      <c r="U346" s="1" t="n"/>
      <c r="V346" s="5" t="n"/>
      <c r="W346" s="5" t="n"/>
      <c r="X346" s="5" t="n"/>
      <c r="Y346" s="5" t="n"/>
      <c r="Z346" s="5" t="n"/>
      <c r="AA346" s="5" t="n"/>
      <c r="AB346" s="30" t="n"/>
      <c r="AC346" s="5" t="n"/>
      <c r="AD346" s="5" t="n"/>
      <c r="AE346" s="5" t="n"/>
      <c r="AF346" s="5" t="n"/>
      <c r="AG346" s="5" t="n"/>
      <c r="AH346" s="5" t="n"/>
      <c r="AI346" s="5" t="n"/>
      <c r="AJ346" s="5" t="n"/>
      <c r="AK346" s="5" t="n"/>
      <c r="AL346" s="5" t="n"/>
      <c r="AM346" s="5" t="n"/>
    </row>
    <row customHeight="1" ht="13.5" r="347" s="213">
      <c r="A347" s="1" t="n"/>
      <c r="B347" s="1" t="n"/>
      <c r="C347" s="5" t="n"/>
      <c r="D347" s="5" t="n"/>
      <c r="E347" s="5" t="n"/>
      <c r="F347" s="6" t="n"/>
      <c r="G347" s="11" t="n"/>
      <c r="H347" s="5" t="n"/>
      <c r="I347" s="5" t="n"/>
      <c r="J347" s="5" t="n"/>
      <c r="K347" s="5" t="n"/>
      <c r="L347" s="9" t="n"/>
      <c r="M347" s="9" t="n"/>
      <c r="N347" s="5" t="n"/>
      <c r="O347" s="5" t="n"/>
      <c r="P347" s="5" t="n"/>
      <c r="Q347" s="5" t="n"/>
      <c r="R347" s="5" t="n"/>
      <c r="S347" s="5" t="n"/>
      <c r="T347" s="5" t="n"/>
      <c r="U347" s="1" t="n"/>
      <c r="V347" s="5" t="n"/>
      <c r="W347" s="5" t="n"/>
      <c r="X347" s="5" t="n"/>
      <c r="Y347" s="5" t="n"/>
      <c r="Z347" s="5" t="n"/>
      <c r="AA347" s="5" t="n"/>
      <c r="AB347" s="30" t="n"/>
      <c r="AC347" s="5" t="n"/>
      <c r="AD347" s="5" t="n"/>
      <c r="AE347" s="5" t="n"/>
      <c r="AF347" s="5" t="n"/>
      <c r="AG347" s="5" t="n"/>
      <c r="AH347" s="5" t="n"/>
      <c r="AI347" s="5" t="n"/>
      <c r="AJ347" s="5" t="n"/>
      <c r="AK347" s="5" t="n"/>
      <c r="AL347" s="5" t="n"/>
      <c r="AM347" s="5" t="n"/>
    </row>
    <row customHeight="1" ht="13.5" r="348" s="213">
      <c r="A348" s="1" t="n"/>
      <c r="B348" s="1" t="n"/>
      <c r="C348" s="5" t="n"/>
      <c r="D348" s="5" t="n"/>
      <c r="E348" s="5" t="n"/>
      <c r="F348" s="6" t="n"/>
      <c r="G348" s="11" t="n"/>
      <c r="H348" s="5" t="n"/>
      <c r="I348" s="5" t="n"/>
      <c r="J348" s="5" t="n"/>
      <c r="K348" s="5" t="n"/>
      <c r="L348" s="9" t="n"/>
      <c r="M348" s="9" t="n"/>
      <c r="N348" s="5" t="n"/>
      <c r="O348" s="5" t="n"/>
      <c r="P348" s="5" t="n"/>
      <c r="Q348" s="5" t="n"/>
      <c r="R348" s="5" t="n"/>
      <c r="S348" s="5" t="n"/>
      <c r="T348" s="5" t="n"/>
      <c r="U348" s="1" t="n"/>
      <c r="V348" s="5" t="n"/>
      <c r="W348" s="5" t="n"/>
      <c r="X348" s="5" t="n"/>
      <c r="Y348" s="5" t="n"/>
      <c r="Z348" s="5" t="n"/>
      <c r="AA348" s="5" t="n"/>
      <c r="AB348" s="30" t="n"/>
      <c r="AC348" s="5" t="n"/>
      <c r="AD348" s="5" t="n"/>
      <c r="AE348" s="5" t="n"/>
      <c r="AF348" s="5" t="n"/>
      <c r="AG348" s="5" t="n"/>
      <c r="AH348" s="5" t="n"/>
      <c r="AI348" s="5" t="n"/>
      <c r="AJ348" s="5" t="n"/>
      <c r="AK348" s="5" t="n"/>
      <c r="AL348" s="5" t="n"/>
      <c r="AM348" s="5" t="n"/>
    </row>
    <row customHeight="1" ht="13.5" r="349" s="213">
      <c r="A349" s="1" t="n"/>
      <c r="B349" s="1" t="n"/>
      <c r="C349" s="5" t="n"/>
      <c r="D349" s="5" t="n"/>
      <c r="E349" s="5" t="n"/>
      <c r="F349" s="6" t="n"/>
      <c r="G349" s="11" t="n"/>
      <c r="H349" s="5" t="n"/>
      <c r="I349" s="5" t="n"/>
      <c r="J349" s="5" t="n"/>
      <c r="K349" s="5" t="n"/>
      <c r="L349" s="9" t="n"/>
      <c r="M349" s="9" t="n"/>
      <c r="N349" s="5" t="n"/>
      <c r="O349" s="5" t="n"/>
      <c r="P349" s="5" t="n"/>
      <c r="Q349" s="5" t="n"/>
      <c r="R349" s="5" t="n"/>
      <c r="S349" s="5" t="n"/>
      <c r="T349" s="5" t="n"/>
      <c r="U349" s="1" t="n"/>
      <c r="V349" s="5" t="n"/>
      <c r="W349" s="5" t="n"/>
      <c r="X349" s="5" t="n"/>
      <c r="Y349" s="5" t="n"/>
      <c r="Z349" s="5" t="n"/>
      <c r="AA349" s="5" t="n"/>
      <c r="AB349" s="30" t="n"/>
      <c r="AC349" s="5" t="n"/>
      <c r="AD349" s="5" t="n"/>
      <c r="AE349" s="5" t="n"/>
      <c r="AF349" s="5" t="n"/>
      <c r="AG349" s="5" t="n"/>
      <c r="AH349" s="5" t="n"/>
      <c r="AI349" s="5" t="n"/>
      <c r="AJ349" s="5" t="n"/>
      <c r="AK349" s="5" t="n"/>
      <c r="AL349" s="5" t="n"/>
      <c r="AM349" s="5" t="n"/>
    </row>
    <row customHeight="1" ht="13.5" r="350" s="213">
      <c r="A350" s="1" t="n"/>
      <c r="B350" s="1" t="n"/>
      <c r="C350" s="5" t="n"/>
      <c r="D350" s="5" t="n"/>
      <c r="E350" s="5" t="n"/>
      <c r="F350" s="6" t="n"/>
      <c r="G350" s="11" t="n"/>
      <c r="H350" s="5" t="n"/>
      <c r="I350" s="5" t="n"/>
      <c r="J350" s="5" t="n"/>
      <c r="K350" s="5" t="n"/>
      <c r="L350" s="9" t="n"/>
      <c r="M350" s="9" t="n"/>
      <c r="N350" s="5" t="n"/>
      <c r="O350" s="5" t="n"/>
      <c r="P350" s="5" t="n"/>
      <c r="Q350" s="5" t="n"/>
      <c r="R350" s="5" t="n"/>
      <c r="S350" s="5" t="n"/>
      <c r="T350" s="5" t="n"/>
      <c r="U350" s="1" t="n"/>
      <c r="V350" s="5" t="n"/>
      <c r="W350" s="5" t="n"/>
      <c r="X350" s="5" t="n"/>
      <c r="Y350" s="5" t="n"/>
      <c r="Z350" s="5" t="n"/>
      <c r="AA350" s="5" t="n"/>
      <c r="AB350" s="30" t="n"/>
      <c r="AC350" s="5" t="n"/>
      <c r="AD350" s="5" t="n"/>
      <c r="AE350" s="5" t="n"/>
      <c r="AF350" s="5" t="n"/>
      <c r="AG350" s="5" t="n"/>
      <c r="AH350" s="5" t="n"/>
      <c r="AI350" s="5" t="n"/>
      <c r="AJ350" s="5" t="n"/>
      <c r="AK350" s="5" t="n"/>
      <c r="AL350" s="5" t="n"/>
      <c r="AM350" s="5" t="n"/>
    </row>
    <row customHeight="1" ht="13.5" r="351" s="213">
      <c r="A351" s="1" t="n"/>
      <c r="B351" s="1" t="n"/>
      <c r="C351" s="5" t="n"/>
      <c r="D351" s="5" t="n"/>
      <c r="E351" s="5" t="n"/>
      <c r="F351" s="6" t="n"/>
      <c r="G351" s="11" t="n"/>
      <c r="H351" s="5" t="n"/>
      <c r="I351" s="5" t="n"/>
      <c r="J351" s="5" t="n"/>
      <c r="K351" s="5" t="n"/>
      <c r="L351" s="9" t="n"/>
      <c r="M351" s="9" t="n"/>
      <c r="N351" s="5" t="n"/>
      <c r="O351" s="5" t="n"/>
      <c r="P351" s="5" t="n"/>
      <c r="Q351" s="5" t="n"/>
      <c r="R351" s="5" t="n"/>
      <c r="S351" s="5" t="n"/>
      <c r="T351" s="5" t="n"/>
      <c r="U351" s="1" t="n"/>
      <c r="V351" s="5" t="n"/>
      <c r="W351" s="5" t="n"/>
      <c r="X351" s="5" t="n"/>
      <c r="Y351" s="5" t="n"/>
      <c r="Z351" s="5" t="n"/>
      <c r="AA351" s="5" t="n"/>
      <c r="AB351" s="30" t="n"/>
      <c r="AC351" s="5" t="n"/>
      <c r="AD351" s="5" t="n"/>
      <c r="AE351" s="5" t="n"/>
      <c r="AF351" s="5" t="n"/>
      <c r="AG351" s="5" t="n"/>
      <c r="AH351" s="5" t="n"/>
      <c r="AI351" s="5" t="n"/>
      <c r="AJ351" s="5" t="n"/>
      <c r="AK351" s="5" t="n"/>
      <c r="AL351" s="5" t="n"/>
      <c r="AM351" s="5" t="n"/>
    </row>
    <row customHeight="1" ht="13.5" r="352" s="213">
      <c r="A352" s="1" t="n"/>
      <c r="B352" s="1" t="n"/>
      <c r="C352" s="5" t="n"/>
      <c r="D352" s="5" t="n"/>
      <c r="E352" s="5" t="n"/>
      <c r="F352" s="6" t="n"/>
      <c r="G352" s="11" t="n"/>
      <c r="H352" s="5" t="n"/>
      <c r="I352" s="5" t="n"/>
      <c r="J352" s="5" t="n"/>
      <c r="K352" s="5" t="n"/>
      <c r="L352" s="9" t="n"/>
      <c r="M352" s="9" t="n"/>
      <c r="N352" s="5" t="n"/>
      <c r="O352" s="5" t="n"/>
      <c r="P352" s="5" t="n"/>
      <c r="Q352" s="5" t="n"/>
      <c r="R352" s="5" t="n"/>
      <c r="S352" s="5" t="n"/>
      <c r="T352" s="5" t="n"/>
      <c r="U352" s="1" t="n"/>
      <c r="V352" s="5" t="n"/>
      <c r="W352" s="5" t="n"/>
      <c r="X352" s="5" t="n"/>
      <c r="Y352" s="5" t="n"/>
      <c r="Z352" s="5" t="n"/>
      <c r="AA352" s="5" t="n"/>
      <c r="AB352" s="30" t="n"/>
      <c r="AC352" s="5" t="n"/>
      <c r="AD352" s="5" t="n"/>
      <c r="AE352" s="5" t="n"/>
      <c r="AF352" s="5" t="n"/>
      <c r="AG352" s="5" t="n"/>
      <c r="AH352" s="5" t="n"/>
      <c r="AI352" s="5" t="n"/>
      <c r="AJ352" s="5" t="n"/>
      <c r="AK352" s="5" t="n"/>
      <c r="AL352" s="5" t="n"/>
      <c r="AM352" s="5" t="n"/>
    </row>
    <row customHeight="1" ht="13.5" r="353" s="213">
      <c r="A353" s="1" t="n"/>
      <c r="B353" s="1" t="n"/>
      <c r="C353" s="5" t="n"/>
      <c r="D353" s="5" t="n"/>
      <c r="E353" s="5" t="n"/>
      <c r="F353" s="6" t="n"/>
      <c r="G353" s="11" t="n"/>
      <c r="H353" s="5" t="n"/>
      <c r="I353" s="5" t="n"/>
      <c r="J353" s="5" t="n"/>
      <c r="K353" s="5" t="n"/>
      <c r="L353" s="9" t="n"/>
      <c r="M353" s="9" t="n"/>
      <c r="N353" s="5" t="n"/>
      <c r="O353" s="5" t="n"/>
      <c r="P353" s="5" t="n"/>
      <c r="Q353" s="5" t="n"/>
      <c r="R353" s="5" t="n"/>
      <c r="S353" s="5" t="n"/>
      <c r="T353" s="5" t="n"/>
      <c r="U353" s="1" t="n"/>
      <c r="V353" s="5" t="n"/>
      <c r="W353" s="5" t="n"/>
      <c r="X353" s="5" t="n"/>
      <c r="Y353" s="5" t="n"/>
      <c r="Z353" s="5" t="n"/>
      <c r="AA353" s="5" t="n"/>
      <c r="AB353" s="30" t="n"/>
      <c r="AC353" s="5" t="n"/>
      <c r="AD353" s="5" t="n"/>
      <c r="AE353" s="5" t="n"/>
      <c r="AF353" s="5" t="n"/>
      <c r="AG353" s="5" t="n"/>
      <c r="AH353" s="5" t="n"/>
      <c r="AI353" s="5" t="n"/>
      <c r="AJ353" s="5" t="n"/>
      <c r="AK353" s="5" t="n"/>
      <c r="AL353" s="5" t="n"/>
      <c r="AM353" s="5" t="n"/>
    </row>
    <row customHeight="1" ht="13.5" r="354" s="213">
      <c r="A354" s="1" t="n"/>
      <c r="B354" s="1" t="n"/>
      <c r="C354" s="5" t="n"/>
      <c r="D354" s="5" t="n"/>
      <c r="E354" s="5" t="n"/>
      <c r="F354" s="6" t="n"/>
      <c r="G354" s="11" t="n"/>
      <c r="H354" s="5" t="n"/>
      <c r="I354" s="5" t="n"/>
      <c r="J354" s="5" t="n"/>
      <c r="K354" s="5" t="n"/>
      <c r="L354" s="9" t="n"/>
      <c r="M354" s="9" t="n"/>
      <c r="N354" s="5" t="n"/>
      <c r="O354" s="5" t="n"/>
      <c r="P354" s="5" t="n"/>
      <c r="Q354" s="5" t="n"/>
      <c r="R354" s="5" t="n"/>
      <c r="S354" s="5" t="n"/>
      <c r="T354" s="5" t="n"/>
      <c r="U354" s="1" t="n"/>
      <c r="V354" s="5" t="n"/>
      <c r="W354" s="5" t="n"/>
      <c r="X354" s="5" t="n"/>
      <c r="Y354" s="5" t="n"/>
      <c r="Z354" s="5" t="n"/>
      <c r="AA354" s="5" t="n"/>
      <c r="AB354" s="30" t="n"/>
      <c r="AC354" s="5" t="n"/>
      <c r="AD354" s="5" t="n"/>
      <c r="AE354" s="5" t="n"/>
      <c r="AF354" s="5" t="n"/>
      <c r="AG354" s="5" t="n"/>
      <c r="AH354" s="5" t="n"/>
      <c r="AI354" s="5" t="n"/>
      <c r="AJ354" s="5" t="n"/>
      <c r="AK354" s="5" t="n"/>
      <c r="AL354" s="5" t="n"/>
      <c r="AM354" s="5" t="n"/>
    </row>
    <row customHeight="1" ht="13.5" r="355" s="213">
      <c r="A355" s="1" t="n"/>
      <c r="B355" s="1" t="n"/>
      <c r="C355" s="5" t="n"/>
      <c r="D355" s="5" t="n"/>
      <c r="E355" s="5" t="n"/>
      <c r="F355" s="6" t="n"/>
      <c r="G355" s="11" t="n"/>
      <c r="H355" s="5" t="n"/>
      <c r="I355" s="5" t="n"/>
      <c r="J355" s="5" t="n"/>
      <c r="K355" s="5" t="n"/>
      <c r="L355" s="9" t="n"/>
      <c r="M355" s="9" t="n"/>
      <c r="N355" s="5" t="n"/>
      <c r="O355" s="5" t="n"/>
      <c r="P355" s="5" t="n"/>
      <c r="Q355" s="5" t="n"/>
      <c r="R355" s="5" t="n"/>
      <c r="S355" s="5" t="n"/>
      <c r="T355" s="5" t="n"/>
      <c r="U355" s="1" t="n"/>
      <c r="V355" s="5" t="n"/>
      <c r="W355" s="5" t="n"/>
      <c r="X355" s="5" t="n"/>
      <c r="Y355" s="5" t="n"/>
      <c r="Z355" s="5" t="n"/>
      <c r="AA355" s="5" t="n"/>
      <c r="AB355" s="30" t="n"/>
      <c r="AC355" s="5" t="n"/>
      <c r="AD355" s="5" t="n"/>
      <c r="AE355" s="5" t="n"/>
      <c r="AF355" s="5" t="n"/>
      <c r="AG355" s="5" t="n"/>
      <c r="AH355" s="5" t="n"/>
      <c r="AI355" s="5" t="n"/>
      <c r="AJ355" s="5" t="n"/>
      <c r="AK355" s="5" t="n"/>
      <c r="AL355" s="5" t="n"/>
      <c r="AM355" s="5" t="n"/>
    </row>
    <row customHeight="1" ht="13.5" r="356" s="213">
      <c r="A356" s="1" t="n"/>
      <c r="B356" s="1" t="n"/>
      <c r="C356" s="5" t="n"/>
      <c r="D356" s="5" t="n"/>
      <c r="E356" s="5" t="n"/>
      <c r="F356" s="6" t="n"/>
      <c r="G356" s="11" t="n"/>
      <c r="H356" s="5" t="n"/>
      <c r="I356" s="5" t="n"/>
      <c r="J356" s="5" t="n"/>
      <c r="K356" s="5" t="n"/>
      <c r="L356" s="9" t="n"/>
      <c r="M356" s="9" t="n"/>
      <c r="N356" s="5" t="n"/>
      <c r="O356" s="5" t="n"/>
      <c r="P356" s="5" t="n"/>
      <c r="Q356" s="5" t="n"/>
      <c r="R356" s="5" t="n"/>
      <c r="S356" s="5" t="n"/>
      <c r="T356" s="5" t="n"/>
      <c r="U356" s="1" t="n"/>
      <c r="V356" s="5" t="n"/>
      <c r="W356" s="5" t="n"/>
      <c r="X356" s="5" t="n"/>
      <c r="Y356" s="5" t="n"/>
      <c r="Z356" s="5" t="n"/>
      <c r="AA356" s="5" t="n"/>
      <c r="AB356" s="30" t="n"/>
      <c r="AC356" s="5" t="n"/>
      <c r="AD356" s="5" t="n"/>
      <c r="AE356" s="5" t="n"/>
      <c r="AF356" s="5" t="n"/>
      <c r="AG356" s="5" t="n"/>
      <c r="AH356" s="5" t="n"/>
      <c r="AI356" s="5" t="n"/>
      <c r="AJ356" s="5" t="n"/>
      <c r="AK356" s="5" t="n"/>
      <c r="AL356" s="5" t="n"/>
      <c r="AM356" s="5" t="n"/>
    </row>
    <row customHeight="1" ht="13.5" r="357" s="213">
      <c r="A357" s="1" t="n"/>
      <c r="B357" s="1" t="n"/>
      <c r="C357" s="5" t="n"/>
      <c r="D357" s="5" t="n"/>
      <c r="E357" s="5" t="n"/>
      <c r="F357" s="6" t="n"/>
      <c r="G357" s="11" t="n"/>
      <c r="H357" s="5" t="n"/>
      <c r="I357" s="5" t="n"/>
      <c r="J357" s="5" t="n"/>
      <c r="K357" s="5" t="n"/>
      <c r="L357" s="9" t="n"/>
      <c r="M357" s="9" t="n"/>
      <c r="N357" s="5" t="n"/>
      <c r="O357" s="5" t="n"/>
      <c r="P357" s="5" t="n"/>
      <c r="Q357" s="5" t="n"/>
      <c r="R357" s="5" t="n"/>
      <c r="S357" s="5" t="n"/>
      <c r="T357" s="5" t="n"/>
      <c r="U357" s="1" t="n"/>
      <c r="V357" s="5" t="n"/>
      <c r="W357" s="5" t="n"/>
      <c r="X357" s="5" t="n"/>
      <c r="Y357" s="5" t="n"/>
      <c r="Z357" s="5" t="n"/>
      <c r="AA357" s="5" t="n"/>
      <c r="AB357" s="30" t="n"/>
      <c r="AC357" s="5" t="n"/>
      <c r="AD357" s="5" t="n"/>
      <c r="AE357" s="5" t="n"/>
      <c r="AF357" s="5" t="n"/>
      <c r="AG357" s="5" t="n"/>
      <c r="AH357" s="5" t="n"/>
      <c r="AI357" s="5" t="n"/>
      <c r="AJ357" s="5" t="n"/>
      <c r="AK357" s="5" t="n"/>
      <c r="AL357" s="5" t="n"/>
      <c r="AM357" s="5" t="n"/>
    </row>
    <row customHeight="1" ht="13.5" r="358" s="213">
      <c r="A358" s="1" t="n"/>
      <c r="B358" s="1" t="n"/>
      <c r="C358" s="5" t="n"/>
      <c r="D358" s="5" t="n"/>
      <c r="E358" s="5" t="n"/>
      <c r="F358" s="6" t="n"/>
      <c r="G358" s="11" t="n"/>
      <c r="H358" s="5" t="n"/>
      <c r="I358" s="5" t="n"/>
      <c r="J358" s="5" t="n"/>
      <c r="K358" s="5" t="n"/>
      <c r="L358" s="9" t="n"/>
      <c r="M358" s="9" t="n"/>
      <c r="N358" s="5" t="n"/>
      <c r="O358" s="5" t="n"/>
      <c r="P358" s="5" t="n"/>
      <c r="Q358" s="5" t="n"/>
      <c r="R358" s="5" t="n"/>
      <c r="S358" s="5" t="n"/>
      <c r="T358" s="5" t="n"/>
      <c r="U358" s="1" t="n"/>
      <c r="V358" s="5" t="n"/>
      <c r="W358" s="5" t="n"/>
      <c r="X358" s="5" t="n"/>
      <c r="Y358" s="5" t="n"/>
      <c r="Z358" s="5" t="n"/>
      <c r="AA358" s="5" t="n"/>
      <c r="AB358" s="30" t="n"/>
      <c r="AC358" s="5" t="n"/>
      <c r="AD358" s="5" t="n"/>
      <c r="AE358" s="5" t="n"/>
      <c r="AF358" s="5" t="n"/>
      <c r="AG358" s="5" t="n"/>
      <c r="AH358" s="5" t="n"/>
      <c r="AI358" s="5" t="n"/>
      <c r="AJ358" s="5" t="n"/>
      <c r="AK358" s="5" t="n"/>
      <c r="AL358" s="5" t="n"/>
      <c r="AM358" s="5" t="n"/>
    </row>
    <row customHeight="1" ht="13.5" r="359" s="213">
      <c r="A359" s="1" t="n"/>
      <c r="B359" s="1" t="n"/>
      <c r="C359" s="5" t="n"/>
      <c r="D359" s="5" t="n"/>
      <c r="E359" s="5" t="n"/>
      <c r="F359" s="6" t="n"/>
      <c r="G359" s="11" t="n"/>
      <c r="H359" s="5" t="n"/>
      <c r="I359" s="5" t="n"/>
      <c r="J359" s="5" t="n"/>
      <c r="K359" s="5" t="n"/>
      <c r="L359" s="9" t="n"/>
      <c r="M359" s="9" t="n"/>
      <c r="N359" s="5" t="n"/>
      <c r="O359" s="5" t="n"/>
      <c r="P359" s="5" t="n"/>
      <c r="Q359" s="5" t="n"/>
      <c r="R359" s="5" t="n"/>
      <c r="S359" s="5" t="n"/>
      <c r="T359" s="5" t="n"/>
      <c r="U359" s="1" t="n"/>
      <c r="V359" s="5" t="n"/>
      <c r="W359" s="5" t="n"/>
      <c r="X359" s="5" t="n"/>
      <c r="Y359" s="5" t="n"/>
      <c r="Z359" s="5" t="n"/>
      <c r="AA359" s="5" t="n"/>
      <c r="AB359" s="30" t="n"/>
      <c r="AC359" s="5" t="n"/>
      <c r="AD359" s="5" t="n"/>
      <c r="AE359" s="5" t="n"/>
      <c r="AF359" s="5" t="n"/>
      <c r="AG359" s="5" t="n"/>
      <c r="AH359" s="5" t="n"/>
      <c r="AI359" s="5" t="n"/>
      <c r="AJ359" s="5" t="n"/>
      <c r="AK359" s="5" t="n"/>
      <c r="AL359" s="5" t="n"/>
      <c r="AM359" s="5" t="n"/>
    </row>
    <row customHeight="1" ht="13.5" r="360" s="213">
      <c r="A360" s="1" t="n"/>
      <c r="B360" s="1" t="n"/>
      <c r="C360" s="5" t="n"/>
      <c r="D360" s="5" t="n"/>
      <c r="E360" s="5" t="n"/>
      <c r="F360" s="6" t="n"/>
      <c r="G360" s="11" t="n"/>
      <c r="H360" s="5" t="n"/>
      <c r="I360" s="5" t="n"/>
      <c r="J360" s="5" t="n"/>
      <c r="K360" s="5" t="n"/>
      <c r="L360" s="9" t="n"/>
      <c r="M360" s="9" t="n"/>
      <c r="N360" s="5" t="n"/>
      <c r="O360" s="5" t="n"/>
      <c r="P360" s="5" t="n"/>
      <c r="Q360" s="5" t="n"/>
      <c r="R360" s="5" t="n"/>
      <c r="S360" s="5" t="n"/>
      <c r="T360" s="5" t="n"/>
      <c r="U360" s="1" t="n"/>
      <c r="V360" s="5" t="n"/>
      <c r="W360" s="5" t="n"/>
      <c r="X360" s="5" t="n"/>
      <c r="Y360" s="5" t="n"/>
      <c r="Z360" s="5" t="n"/>
      <c r="AA360" s="5" t="n"/>
      <c r="AB360" s="30" t="n"/>
      <c r="AC360" s="5" t="n"/>
      <c r="AD360" s="5" t="n"/>
      <c r="AE360" s="5" t="n"/>
      <c r="AF360" s="5" t="n"/>
      <c r="AG360" s="5" t="n"/>
      <c r="AH360" s="5" t="n"/>
      <c r="AI360" s="5" t="n"/>
      <c r="AJ360" s="5" t="n"/>
      <c r="AK360" s="5" t="n"/>
      <c r="AL360" s="5" t="n"/>
      <c r="AM360" s="5" t="n"/>
    </row>
    <row customHeight="1" ht="13.5" r="361" s="213">
      <c r="A361" s="1" t="n"/>
      <c r="B361" s="1" t="n"/>
      <c r="C361" s="5" t="n"/>
      <c r="D361" s="5" t="n"/>
      <c r="E361" s="5" t="n"/>
      <c r="F361" s="6" t="n"/>
      <c r="G361" s="11" t="n"/>
      <c r="H361" s="5" t="n"/>
      <c r="I361" s="5" t="n"/>
      <c r="J361" s="5" t="n"/>
      <c r="K361" s="5" t="n"/>
      <c r="L361" s="9" t="n"/>
      <c r="M361" s="9" t="n"/>
      <c r="N361" s="5" t="n"/>
      <c r="O361" s="5" t="n"/>
      <c r="P361" s="5" t="n"/>
      <c r="Q361" s="5" t="n"/>
      <c r="R361" s="5" t="n"/>
      <c r="S361" s="5" t="n"/>
      <c r="T361" s="5" t="n"/>
      <c r="U361" s="1" t="n"/>
      <c r="V361" s="5" t="n"/>
      <c r="W361" s="5" t="n"/>
      <c r="X361" s="5" t="n"/>
      <c r="Y361" s="5" t="n"/>
      <c r="Z361" s="5" t="n"/>
      <c r="AA361" s="5" t="n"/>
      <c r="AB361" s="30" t="n"/>
      <c r="AC361" s="5" t="n"/>
      <c r="AD361" s="5" t="n"/>
      <c r="AE361" s="5" t="n"/>
      <c r="AF361" s="5" t="n"/>
      <c r="AG361" s="5" t="n"/>
      <c r="AH361" s="5" t="n"/>
      <c r="AI361" s="5" t="n"/>
      <c r="AJ361" s="5" t="n"/>
      <c r="AK361" s="5" t="n"/>
      <c r="AL361" s="5" t="n"/>
      <c r="AM361" s="5" t="n"/>
    </row>
    <row customHeight="1" ht="13.5" r="362" s="213">
      <c r="A362" s="1" t="n"/>
      <c r="B362" s="1" t="n"/>
      <c r="C362" s="5" t="n"/>
      <c r="D362" s="5" t="n"/>
      <c r="E362" s="5" t="n"/>
      <c r="F362" s="6" t="n"/>
      <c r="G362" s="11" t="n"/>
      <c r="H362" s="5" t="n"/>
      <c r="I362" s="5" t="n"/>
      <c r="J362" s="5" t="n"/>
      <c r="K362" s="5" t="n"/>
      <c r="L362" s="9" t="n"/>
      <c r="M362" s="9" t="n"/>
      <c r="N362" s="5" t="n"/>
      <c r="O362" s="5" t="n"/>
      <c r="P362" s="5" t="n"/>
      <c r="Q362" s="5" t="n"/>
      <c r="R362" s="5" t="n"/>
      <c r="S362" s="5" t="n"/>
      <c r="T362" s="5" t="n"/>
      <c r="U362" s="1" t="n"/>
      <c r="V362" s="5" t="n"/>
      <c r="W362" s="5" t="n"/>
      <c r="X362" s="5" t="n"/>
      <c r="Y362" s="5" t="n"/>
      <c r="Z362" s="5" t="n"/>
      <c r="AA362" s="5" t="n"/>
      <c r="AB362" s="30" t="n"/>
      <c r="AC362" s="5" t="n"/>
      <c r="AD362" s="5" t="n"/>
      <c r="AE362" s="5" t="n"/>
      <c r="AF362" s="5" t="n"/>
      <c r="AG362" s="5" t="n"/>
      <c r="AH362" s="5" t="n"/>
      <c r="AI362" s="5" t="n"/>
      <c r="AJ362" s="5" t="n"/>
      <c r="AK362" s="5" t="n"/>
      <c r="AL362" s="5" t="n"/>
      <c r="AM362" s="5" t="n"/>
    </row>
    <row customHeight="1" ht="13.5" r="363" s="213">
      <c r="A363" s="1" t="n"/>
      <c r="B363" s="1" t="n"/>
      <c r="C363" s="5" t="n"/>
      <c r="D363" s="5" t="n"/>
      <c r="E363" s="5" t="n"/>
      <c r="F363" s="6" t="n"/>
      <c r="G363" s="11" t="n"/>
      <c r="H363" s="5" t="n"/>
      <c r="I363" s="5" t="n"/>
      <c r="J363" s="5" t="n"/>
      <c r="K363" s="5" t="n"/>
      <c r="L363" s="9" t="n"/>
      <c r="M363" s="9" t="n"/>
      <c r="N363" s="5" t="n"/>
      <c r="O363" s="5" t="n"/>
      <c r="P363" s="5" t="n"/>
      <c r="Q363" s="5" t="n"/>
      <c r="R363" s="5" t="n"/>
      <c r="S363" s="5" t="n"/>
      <c r="T363" s="5" t="n"/>
      <c r="U363" s="1" t="n"/>
      <c r="V363" s="5" t="n"/>
      <c r="W363" s="5" t="n"/>
      <c r="X363" s="5" t="n"/>
      <c r="Y363" s="5" t="n"/>
      <c r="Z363" s="5" t="n"/>
      <c r="AA363" s="5" t="n"/>
      <c r="AB363" s="30" t="n"/>
      <c r="AC363" s="5" t="n"/>
      <c r="AD363" s="5" t="n"/>
      <c r="AE363" s="5" t="n"/>
      <c r="AF363" s="5" t="n"/>
      <c r="AG363" s="5" t="n"/>
      <c r="AH363" s="5" t="n"/>
      <c r="AI363" s="5" t="n"/>
      <c r="AJ363" s="5" t="n"/>
      <c r="AK363" s="5" t="n"/>
      <c r="AL363" s="5" t="n"/>
      <c r="AM363" s="5" t="n"/>
    </row>
    <row customHeight="1" ht="13.5" r="364" s="213">
      <c r="A364" s="1" t="n"/>
      <c r="B364" s="1" t="n"/>
      <c r="C364" s="5" t="n"/>
      <c r="D364" s="5" t="n"/>
      <c r="E364" s="5" t="n"/>
      <c r="F364" s="6" t="n"/>
      <c r="G364" s="11" t="n"/>
      <c r="H364" s="5" t="n"/>
      <c r="I364" s="5" t="n"/>
      <c r="J364" s="5" t="n"/>
      <c r="K364" s="5" t="n"/>
      <c r="L364" s="9" t="n"/>
      <c r="M364" s="9" t="n"/>
      <c r="N364" s="5" t="n"/>
      <c r="O364" s="5" t="n"/>
      <c r="P364" s="5" t="n"/>
      <c r="Q364" s="5" t="n"/>
      <c r="R364" s="5" t="n"/>
      <c r="S364" s="5" t="n"/>
      <c r="T364" s="5" t="n"/>
      <c r="U364" s="1" t="n"/>
      <c r="V364" s="5" t="n"/>
      <c r="W364" s="5" t="n"/>
      <c r="X364" s="5" t="n"/>
      <c r="Y364" s="5" t="n"/>
      <c r="Z364" s="5" t="n"/>
      <c r="AA364" s="5" t="n"/>
      <c r="AB364" s="30" t="n"/>
      <c r="AC364" s="5" t="n"/>
      <c r="AD364" s="5" t="n"/>
      <c r="AE364" s="5" t="n"/>
      <c r="AF364" s="5" t="n"/>
      <c r="AG364" s="5" t="n"/>
      <c r="AH364" s="5" t="n"/>
      <c r="AI364" s="5" t="n"/>
      <c r="AJ364" s="5" t="n"/>
      <c r="AK364" s="5" t="n"/>
      <c r="AL364" s="5" t="n"/>
      <c r="AM364" s="5" t="n"/>
    </row>
    <row customHeight="1" ht="13.5" r="365" s="213">
      <c r="A365" s="1" t="n"/>
      <c r="B365" s="1" t="n"/>
      <c r="C365" s="5" t="n"/>
      <c r="D365" s="5" t="n"/>
      <c r="E365" s="5" t="n"/>
      <c r="F365" s="6" t="n"/>
      <c r="G365" s="11" t="n"/>
      <c r="H365" s="5" t="n"/>
      <c r="I365" s="5" t="n"/>
      <c r="J365" s="5" t="n"/>
      <c r="K365" s="5" t="n"/>
      <c r="L365" s="9" t="n"/>
      <c r="M365" s="9" t="n"/>
      <c r="N365" s="5" t="n"/>
      <c r="O365" s="5" t="n"/>
      <c r="P365" s="5" t="n"/>
      <c r="Q365" s="5" t="n"/>
      <c r="R365" s="5" t="n"/>
      <c r="S365" s="5" t="n"/>
      <c r="T365" s="5" t="n"/>
      <c r="U365" s="1" t="n"/>
      <c r="V365" s="5" t="n"/>
      <c r="W365" s="5" t="n"/>
      <c r="X365" s="5" t="n"/>
      <c r="Y365" s="5" t="n"/>
      <c r="Z365" s="5" t="n"/>
      <c r="AA365" s="5" t="n"/>
      <c r="AB365" s="30" t="n"/>
      <c r="AC365" s="5" t="n"/>
      <c r="AD365" s="5" t="n"/>
      <c r="AE365" s="5" t="n"/>
      <c r="AF365" s="5" t="n"/>
      <c r="AG365" s="5" t="n"/>
      <c r="AH365" s="5" t="n"/>
      <c r="AI365" s="5" t="n"/>
      <c r="AJ365" s="5" t="n"/>
      <c r="AK365" s="5" t="n"/>
      <c r="AL365" s="5" t="n"/>
      <c r="AM365" s="5" t="n"/>
    </row>
    <row customHeight="1" ht="13.5" r="366" s="213">
      <c r="A366" s="1" t="n"/>
      <c r="B366" s="1" t="n"/>
      <c r="C366" s="5" t="n"/>
      <c r="D366" s="5" t="n"/>
      <c r="E366" s="5" t="n"/>
      <c r="F366" s="6" t="n"/>
      <c r="G366" s="11" t="n"/>
      <c r="H366" s="5" t="n"/>
      <c r="I366" s="5" t="n"/>
      <c r="J366" s="5" t="n"/>
      <c r="K366" s="5" t="n"/>
      <c r="L366" s="9" t="n"/>
      <c r="M366" s="9" t="n"/>
      <c r="N366" s="5" t="n"/>
      <c r="O366" s="5" t="n"/>
      <c r="P366" s="5" t="n"/>
      <c r="Q366" s="5" t="n"/>
      <c r="R366" s="5" t="n"/>
      <c r="S366" s="5" t="n"/>
      <c r="T366" s="5" t="n"/>
      <c r="U366" s="1" t="n"/>
      <c r="V366" s="5" t="n"/>
      <c r="W366" s="5" t="n"/>
      <c r="X366" s="5" t="n"/>
      <c r="Y366" s="5" t="n"/>
      <c r="Z366" s="5" t="n"/>
      <c r="AA366" s="5" t="n"/>
      <c r="AB366" s="30" t="n"/>
      <c r="AC366" s="5" t="n"/>
      <c r="AD366" s="5" t="n"/>
      <c r="AE366" s="5" t="n"/>
      <c r="AF366" s="5" t="n"/>
      <c r="AG366" s="5" t="n"/>
      <c r="AH366" s="5" t="n"/>
      <c r="AI366" s="5" t="n"/>
      <c r="AJ366" s="5" t="n"/>
      <c r="AK366" s="5" t="n"/>
      <c r="AL366" s="5" t="n"/>
      <c r="AM366" s="5" t="n"/>
    </row>
    <row customHeight="1" ht="13.5" r="367" s="213">
      <c r="A367" s="1" t="n"/>
      <c r="B367" s="1" t="n"/>
      <c r="C367" s="5" t="n"/>
      <c r="D367" s="5" t="n"/>
      <c r="E367" s="5" t="n"/>
      <c r="F367" s="6" t="n"/>
      <c r="G367" s="11" t="n"/>
      <c r="H367" s="5" t="n"/>
      <c r="I367" s="5" t="n"/>
      <c r="J367" s="5" t="n"/>
      <c r="K367" s="5" t="n"/>
      <c r="L367" s="9" t="n"/>
      <c r="M367" s="9" t="n"/>
      <c r="N367" s="5" t="n"/>
      <c r="O367" s="5" t="n"/>
      <c r="P367" s="5" t="n"/>
      <c r="Q367" s="5" t="n"/>
      <c r="R367" s="5" t="n"/>
      <c r="S367" s="5" t="n"/>
      <c r="T367" s="5" t="n"/>
      <c r="U367" s="1" t="n"/>
      <c r="V367" s="5" t="n"/>
      <c r="W367" s="5" t="n"/>
      <c r="X367" s="5" t="n"/>
      <c r="Y367" s="5" t="n"/>
      <c r="Z367" s="5" t="n"/>
      <c r="AA367" s="5" t="n"/>
      <c r="AB367" s="30" t="n"/>
      <c r="AC367" s="5" t="n"/>
      <c r="AD367" s="5" t="n"/>
      <c r="AE367" s="5" t="n"/>
      <c r="AF367" s="5" t="n"/>
      <c r="AG367" s="5" t="n"/>
      <c r="AH367" s="5" t="n"/>
      <c r="AI367" s="5" t="n"/>
      <c r="AJ367" s="5" t="n"/>
      <c r="AK367" s="5" t="n"/>
      <c r="AL367" s="5" t="n"/>
      <c r="AM367" s="5" t="n"/>
    </row>
    <row customHeight="1" ht="13.5" r="368" s="213">
      <c r="A368" s="1" t="n"/>
      <c r="B368" s="1" t="n"/>
      <c r="C368" s="5" t="n"/>
      <c r="D368" s="5" t="n"/>
      <c r="E368" s="5" t="n"/>
      <c r="F368" s="6" t="n"/>
      <c r="G368" s="11" t="n"/>
      <c r="H368" s="5" t="n"/>
      <c r="I368" s="5" t="n"/>
      <c r="J368" s="5" t="n"/>
      <c r="K368" s="5" t="n"/>
      <c r="L368" s="9" t="n"/>
      <c r="M368" s="9" t="n"/>
      <c r="N368" s="5" t="n"/>
      <c r="O368" s="5" t="n"/>
      <c r="P368" s="5" t="n"/>
      <c r="Q368" s="5" t="n"/>
      <c r="R368" s="5" t="n"/>
      <c r="S368" s="5" t="n"/>
      <c r="T368" s="5" t="n"/>
      <c r="U368" s="1" t="n"/>
      <c r="V368" s="5" t="n"/>
      <c r="W368" s="5" t="n"/>
      <c r="X368" s="5" t="n"/>
      <c r="Y368" s="5" t="n"/>
      <c r="Z368" s="5" t="n"/>
      <c r="AA368" s="5" t="n"/>
      <c r="AB368" s="30" t="n"/>
      <c r="AC368" s="5" t="n"/>
      <c r="AD368" s="5" t="n"/>
      <c r="AE368" s="5" t="n"/>
      <c r="AF368" s="5" t="n"/>
      <c r="AG368" s="5" t="n"/>
      <c r="AH368" s="5" t="n"/>
      <c r="AI368" s="5" t="n"/>
      <c r="AJ368" s="5" t="n"/>
      <c r="AK368" s="5" t="n"/>
      <c r="AL368" s="5" t="n"/>
      <c r="AM368" s="5" t="n"/>
    </row>
    <row customHeight="1" ht="13.5" r="369" s="213">
      <c r="A369" s="1" t="n"/>
      <c r="B369" s="1" t="n"/>
      <c r="C369" s="5" t="n"/>
      <c r="D369" s="5" t="n"/>
      <c r="E369" s="5" t="n"/>
      <c r="F369" s="6" t="n"/>
      <c r="G369" s="11" t="n"/>
      <c r="H369" s="5" t="n"/>
      <c r="I369" s="5" t="n"/>
      <c r="J369" s="5" t="n"/>
      <c r="K369" s="5" t="n"/>
      <c r="L369" s="9" t="n"/>
      <c r="M369" s="9" t="n"/>
      <c r="N369" s="5" t="n"/>
      <c r="O369" s="5" t="n"/>
      <c r="P369" s="5" t="n"/>
      <c r="Q369" s="5" t="n"/>
      <c r="R369" s="5" t="n"/>
      <c r="S369" s="5" t="n"/>
      <c r="T369" s="5" t="n"/>
      <c r="U369" s="1" t="n"/>
      <c r="V369" s="5" t="n"/>
      <c r="W369" s="5" t="n"/>
      <c r="X369" s="5" t="n"/>
      <c r="Y369" s="5" t="n"/>
      <c r="Z369" s="5" t="n"/>
      <c r="AA369" s="5" t="n"/>
      <c r="AB369" s="30" t="n"/>
      <c r="AC369" s="5" t="n"/>
      <c r="AD369" s="5" t="n"/>
      <c r="AE369" s="5" t="n"/>
      <c r="AF369" s="5" t="n"/>
      <c r="AG369" s="5" t="n"/>
      <c r="AH369" s="5" t="n"/>
      <c r="AI369" s="5" t="n"/>
      <c r="AJ369" s="5" t="n"/>
      <c r="AK369" s="5" t="n"/>
      <c r="AL369" s="5" t="n"/>
      <c r="AM369" s="5" t="n"/>
    </row>
    <row customHeight="1" ht="13.5" r="370" s="213">
      <c r="A370" s="1" t="n"/>
      <c r="B370" s="1" t="n"/>
      <c r="C370" s="5" t="n"/>
      <c r="D370" s="5" t="n"/>
      <c r="E370" s="5" t="n"/>
      <c r="F370" s="6" t="n"/>
      <c r="G370" s="11" t="n"/>
      <c r="H370" s="5" t="n"/>
      <c r="I370" s="5" t="n"/>
      <c r="J370" s="5" t="n"/>
      <c r="K370" s="5" t="n"/>
      <c r="L370" s="9" t="n"/>
      <c r="M370" s="9" t="n"/>
      <c r="N370" s="5" t="n"/>
      <c r="O370" s="5" t="n"/>
      <c r="P370" s="5" t="n"/>
      <c r="Q370" s="5" t="n"/>
      <c r="R370" s="5" t="n"/>
      <c r="S370" s="5" t="n"/>
      <c r="T370" s="5" t="n"/>
      <c r="U370" s="1" t="n"/>
      <c r="V370" s="5" t="n"/>
      <c r="W370" s="5" t="n"/>
      <c r="X370" s="5" t="n"/>
      <c r="Y370" s="5" t="n"/>
      <c r="Z370" s="5" t="n"/>
      <c r="AA370" s="5" t="n"/>
      <c r="AB370" s="30" t="n"/>
      <c r="AC370" s="5" t="n"/>
      <c r="AD370" s="5" t="n"/>
      <c r="AE370" s="5" t="n"/>
      <c r="AF370" s="5" t="n"/>
      <c r="AG370" s="5" t="n"/>
      <c r="AH370" s="5" t="n"/>
      <c r="AI370" s="5" t="n"/>
      <c r="AJ370" s="5" t="n"/>
      <c r="AK370" s="5" t="n"/>
      <c r="AL370" s="5" t="n"/>
      <c r="AM370" s="5" t="n"/>
    </row>
    <row customHeight="1" ht="13.5" r="371" s="213">
      <c r="A371" s="1" t="n"/>
      <c r="B371" s="1" t="n"/>
      <c r="C371" s="5" t="n"/>
      <c r="D371" s="5" t="n"/>
      <c r="E371" s="5" t="n"/>
      <c r="F371" s="6" t="n"/>
      <c r="G371" s="11" t="n"/>
      <c r="H371" s="5" t="n"/>
      <c r="I371" s="5" t="n"/>
      <c r="J371" s="5" t="n"/>
      <c r="K371" s="5" t="n"/>
      <c r="L371" s="9" t="n"/>
      <c r="M371" s="9" t="n"/>
      <c r="N371" s="5" t="n"/>
      <c r="O371" s="5" t="n"/>
      <c r="P371" s="5" t="n"/>
      <c r="Q371" s="5" t="n"/>
      <c r="R371" s="5" t="n"/>
      <c r="S371" s="5" t="n"/>
      <c r="T371" s="5" t="n"/>
      <c r="U371" s="1" t="n"/>
      <c r="V371" s="5" t="n"/>
      <c r="W371" s="5" t="n"/>
      <c r="X371" s="5" t="n"/>
      <c r="Y371" s="5" t="n"/>
      <c r="Z371" s="5" t="n"/>
      <c r="AA371" s="5" t="n"/>
      <c r="AB371" s="30" t="n"/>
      <c r="AC371" s="5" t="n"/>
      <c r="AD371" s="5" t="n"/>
      <c r="AE371" s="5" t="n"/>
      <c r="AF371" s="5" t="n"/>
      <c r="AG371" s="5" t="n"/>
      <c r="AH371" s="5" t="n"/>
      <c r="AI371" s="5" t="n"/>
      <c r="AJ371" s="5" t="n"/>
      <c r="AK371" s="5" t="n"/>
      <c r="AL371" s="5" t="n"/>
      <c r="AM371" s="5" t="n"/>
    </row>
    <row customHeight="1" ht="13.5" r="372" s="213">
      <c r="A372" s="1" t="n"/>
      <c r="B372" s="1" t="n"/>
      <c r="C372" s="5" t="n"/>
      <c r="D372" s="5" t="n"/>
      <c r="E372" s="5" t="n"/>
      <c r="F372" s="6" t="n"/>
      <c r="G372" s="11" t="n"/>
      <c r="H372" s="5" t="n"/>
      <c r="I372" s="5" t="n"/>
      <c r="J372" s="5" t="n"/>
      <c r="K372" s="5" t="n"/>
      <c r="L372" s="9" t="n"/>
      <c r="M372" s="9" t="n"/>
      <c r="N372" s="5" t="n"/>
      <c r="O372" s="5" t="n"/>
      <c r="P372" s="5" t="n"/>
      <c r="Q372" s="5" t="n"/>
      <c r="R372" s="5" t="n"/>
      <c r="S372" s="5" t="n"/>
      <c r="T372" s="5" t="n"/>
      <c r="U372" s="1" t="n"/>
      <c r="V372" s="5" t="n"/>
      <c r="W372" s="5" t="n"/>
      <c r="X372" s="5" t="n"/>
      <c r="Y372" s="5" t="n"/>
      <c r="Z372" s="5" t="n"/>
      <c r="AA372" s="5" t="n"/>
      <c r="AB372" s="30" t="n"/>
      <c r="AC372" s="5" t="n"/>
      <c r="AD372" s="5" t="n"/>
      <c r="AE372" s="5" t="n"/>
      <c r="AF372" s="5" t="n"/>
      <c r="AG372" s="5" t="n"/>
      <c r="AH372" s="5" t="n"/>
      <c r="AI372" s="5" t="n"/>
      <c r="AJ372" s="5" t="n"/>
      <c r="AK372" s="5" t="n"/>
      <c r="AL372" s="5" t="n"/>
      <c r="AM372" s="5" t="n"/>
    </row>
    <row customHeight="1" ht="13.5" r="373" s="213">
      <c r="A373" s="1" t="n"/>
      <c r="B373" s="1" t="n"/>
      <c r="C373" s="5" t="n"/>
      <c r="D373" s="5" t="n"/>
      <c r="E373" s="5" t="n"/>
      <c r="F373" s="6" t="n"/>
      <c r="G373" s="11" t="n"/>
      <c r="H373" s="5" t="n"/>
      <c r="I373" s="5" t="n"/>
      <c r="J373" s="5" t="n"/>
      <c r="K373" s="5" t="n"/>
      <c r="L373" s="9" t="n"/>
      <c r="M373" s="9" t="n"/>
      <c r="N373" s="5" t="n"/>
      <c r="O373" s="5" t="n"/>
      <c r="P373" s="5" t="n"/>
      <c r="Q373" s="5" t="n"/>
      <c r="R373" s="5" t="n"/>
      <c r="S373" s="5" t="n"/>
      <c r="T373" s="5" t="n"/>
      <c r="U373" s="1" t="n"/>
      <c r="V373" s="5" t="n"/>
      <c r="W373" s="5" t="n"/>
      <c r="X373" s="5" t="n"/>
      <c r="Y373" s="5" t="n"/>
      <c r="Z373" s="5" t="n"/>
      <c r="AA373" s="5" t="n"/>
      <c r="AB373" s="30" t="n"/>
      <c r="AC373" s="5" t="n"/>
      <c r="AD373" s="5" t="n"/>
      <c r="AE373" s="5" t="n"/>
      <c r="AF373" s="5" t="n"/>
      <c r="AG373" s="5" t="n"/>
      <c r="AH373" s="5" t="n"/>
      <c r="AI373" s="5" t="n"/>
      <c r="AJ373" s="5" t="n"/>
      <c r="AK373" s="5" t="n"/>
      <c r="AL373" s="5" t="n"/>
      <c r="AM373" s="5" t="n"/>
    </row>
    <row customHeight="1" ht="13.5" r="374" s="213">
      <c r="A374" s="1" t="n"/>
      <c r="B374" s="1" t="n"/>
      <c r="C374" s="5" t="n"/>
      <c r="D374" s="5" t="n"/>
      <c r="E374" s="5" t="n"/>
      <c r="F374" s="6" t="n"/>
      <c r="G374" s="11" t="n"/>
      <c r="H374" s="5" t="n"/>
      <c r="I374" s="5" t="n"/>
      <c r="J374" s="5" t="n"/>
      <c r="K374" s="5" t="n"/>
      <c r="L374" s="9" t="n"/>
      <c r="M374" s="9" t="n"/>
      <c r="N374" s="5" t="n"/>
      <c r="O374" s="5" t="n"/>
      <c r="P374" s="5" t="n"/>
      <c r="Q374" s="5" t="n"/>
      <c r="R374" s="5" t="n"/>
      <c r="S374" s="5" t="n"/>
      <c r="T374" s="5" t="n"/>
      <c r="U374" s="1" t="n"/>
      <c r="V374" s="5" t="n"/>
      <c r="W374" s="5" t="n"/>
      <c r="X374" s="5" t="n"/>
      <c r="Y374" s="5" t="n"/>
      <c r="Z374" s="5" t="n"/>
      <c r="AA374" s="5" t="n"/>
      <c r="AB374" s="30" t="n"/>
      <c r="AC374" s="5" t="n"/>
      <c r="AD374" s="5" t="n"/>
      <c r="AE374" s="5" t="n"/>
      <c r="AF374" s="5" t="n"/>
      <c r="AG374" s="5" t="n"/>
      <c r="AH374" s="5" t="n"/>
      <c r="AI374" s="5" t="n"/>
      <c r="AJ374" s="5" t="n"/>
      <c r="AK374" s="5" t="n"/>
      <c r="AL374" s="5" t="n"/>
      <c r="AM374" s="5" t="n"/>
    </row>
    <row customHeight="1" ht="13.5" r="375" s="213">
      <c r="A375" s="1" t="n"/>
      <c r="B375" s="1" t="n"/>
      <c r="C375" s="5" t="n"/>
      <c r="D375" s="5" t="n"/>
      <c r="E375" s="5" t="n"/>
      <c r="F375" s="6" t="n"/>
      <c r="G375" s="11" t="n"/>
      <c r="H375" s="5" t="n"/>
      <c r="I375" s="5" t="n"/>
      <c r="J375" s="5" t="n"/>
      <c r="K375" s="5" t="n"/>
      <c r="L375" s="9" t="n"/>
      <c r="M375" s="9" t="n"/>
      <c r="N375" s="5" t="n"/>
      <c r="O375" s="5" t="n"/>
      <c r="P375" s="5" t="n"/>
      <c r="Q375" s="5" t="n"/>
      <c r="R375" s="5" t="n"/>
      <c r="S375" s="5" t="n"/>
      <c r="T375" s="5" t="n"/>
      <c r="U375" s="1" t="n"/>
      <c r="V375" s="5" t="n"/>
      <c r="W375" s="5" t="n"/>
      <c r="X375" s="5" t="n"/>
      <c r="Y375" s="5" t="n"/>
      <c r="Z375" s="5" t="n"/>
      <c r="AA375" s="5" t="n"/>
      <c r="AB375" s="30" t="n"/>
      <c r="AC375" s="5" t="n"/>
      <c r="AD375" s="5" t="n"/>
      <c r="AE375" s="5" t="n"/>
      <c r="AF375" s="5" t="n"/>
      <c r="AG375" s="5" t="n"/>
      <c r="AH375" s="5" t="n"/>
      <c r="AI375" s="5" t="n"/>
      <c r="AJ375" s="5" t="n"/>
      <c r="AK375" s="5" t="n"/>
      <c r="AL375" s="5" t="n"/>
      <c r="AM375" s="5" t="n"/>
    </row>
    <row customHeight="1" ht="13.5" r="376" s="213">
      <c r="A376" s="1" t="n"/>
      <c r="B376" s="1" t="n"/>
      <c r="C376" s="5" t="n"/>
      <c r="D376" s="5" t="n"/>
      <c r="E376" s="5" t="n"/>
      <c r="F376" s="6" t="n"/>
      <c r="G376" s="11" t="n"/>
      <c r="H376" s="5" t="n"/>
      <c r="I376" s="5" t="n"/>
      <c r="J376" s="5" t="n"/>
      <c r="K376" s="5" t="n"/>
      <c r="L376" s="9" t="n"/>
      <c r="M376" s="9" t="n"/>
      <c r="N376" s="5" t="n"/>
      <c r="O376" s="5" t="n"/>
      <c r="P376" s="5" t="n"/>
      <c r="Q376" s="5" t="n"/>
      <c r="R376" s="5" t="n"/>
      <c r="S376" s="5" t="n"/>
      <c r="T376" s="5" t="n"/>
      <c r="U376" s="1" t="n"/>
      <c r="V376" s="5" t="n"/>
      <c r="W376" s="5" t="n"/>
      <c r="X376" s="5" t="n"/>
      <c r="Y376" s="5" t="n"/>
      <c r="Z376" s="5" t="n"/>
      <c r="AA376" s="5" t="n"/>
      <c r="AB376" s="30" t="n"/>
      <c r="AC376" s="5" t="n"/>
      <c r="AD376" s="5" t="n"/>
      <c r="AE376" s="5" t="n"/>
      <c r="AF376" s="5" t="n"/>
      <c r="AG376" s="5" t="n"/>
      <c r="AH376" s="5" t="n"/>
      <c r="AI376" s="5" t="n"/>
      <c r="AJ376" s="5" t="n"/>
      <c r="AK376" s="5" t="n"/>
      <c r="AL376" s="5" t="n"/>
      <c r="AM376" s="5" t="n"/>
    </row>
    <row customHeight="1" ht="13.5" r="377" s="213">
      <c r="A377" s="1" t="n"/>
      <c r="B377" s="1" t="n"/>
      <c r="C377" s="5" t="n"/>
      <c r="D377" s="5" t="n"/>
      <c r="E377" s="5" t="n"/>
      <c r="F377" s="6" t="n"/>
      <c r="G377" s="11" t="n"/>
      <c r="H377" s="5" t="n"/>
      <c r="I377" s="5" t="n"/>
      <c r="J377" s="5" t="n"/>
      <c r="K377" s="5" t="n"/>
      <c r="L377" s="9" t="n"/>
      <c r="M377" s="9" t="n"/>
      <c r="N377" s="5" t="n"/>
      <c r="O377" s="5" t="n"/>
      <c r="P377" s="5" t="n"/>
      <c r="Q377" s="5" t="n"/>
      <c r="R377" s="5" t="n"/>
      <c r="S377" s="5" t="n"/>
      <c r="T377" s="5" t="n"/>
      <c r="U377" s="1" t="n"/>
      <c r="V377" s="5" t="n"/>
      <c r="W377" s="5" t="n"/>
      <c r="X377" s="5" t="n"/>
      <c r="Y377" s="5" t="n"/>
      <c r="Z377" s="5" t="n"/>
      <c r="AA377" s="5" t="n"/>
      <c r="AB377" s="30" t="n"/>
      <c r="AC377" s="5" t="n"/>
      <c r="AD377" s="5" t="n"/>
      <c r="AE377" s="5" t="n"/>
      <c r="AF377" s="5" t="n"/>
      <c r="AG377" s="5" t="n"/>
      <c r="AH377" s="5" t="n"/>
      <c r="AI377" s="5" t="n"/>
      <c r="AJ377" s="5" t="n"/>
      <c r="AK377" s="5" t="n"/>
      <c r="AL377" s="5" t="n"/>
      <c r="AM377" s="5" t="n"/>
    </row>
    <row customHeight="1" ht="13.5" r="378" s="213">
      <c r="A378" s="1" t="n"/>
      <c r="B378" s="1" t="n"/>
      <c r="C378" s="5" t="n"/>
      <c r="D378" s="5" t="n"/>
      <c r="E378" s="5" t="n"/>
      <c r="F378" s="6" t="n"/>
      <c r="G378" s="11" t="n"/>
      <c r="H378" s="5" t="n"/>
      <c r="I378" s="5" t="n"/>
      <c r="J378" s="5" t="n"/>
      <c r="K378" s="5" t="n"/>
      <c r="L378" s="9" t="n"/>
      <c r="M378" s="9" t="n"/>
      <c r="N378" s="5" t="n"/>
      <c r="O378" s="5" t="n"/>
      <c r="P378" s="5" t="n"/>
      <c r="Q378" s="5" t="n"/>
      <c r="R378" s="5" t="n"/>
      <c r="S378" s="5" t="n"/>
      <c r="T378" s="5" t="n"/>
      <c r="U378" s="1" t="n"/>
      <c r="V378" s="5" t="n"/>
      <c r="W378" s="5" t="n"/>
      <c r="X378" s="5" t="n"/>
      <c r="Y378" s="5" t="n"/>
      <c r="Z378" s="5" t="n"/>
      <c r="AA378" s="5" t="n"/>
      <c r="AB378" s="30" t="n"/>
      <c r="AC378" s="5" t="n"/>
      <c r="AD378" s="5" t="n"/>
      <c r="AE378" s="5" t="n"/>
      <c r="AF378" s="5" t="n"/>
      <c r="AG378" s="5" t="n"/>
      <c r="AH378" s="5" t="n"/>
      <c r="AI378" s="5" t="n"/>
      <c r="AJ378" s="5" t="n"/>
      <c r="AK378" s="5" t="n"/>
      <c r="AL378" s="5" t="n"/>
      <c r="AM378" s="5" t="n"/>
    </row>
    <row customHeight="1" ht="13.5" r="379" s="213">
      <c r="A379" s="1" t="n"/>
      <c r="B379" s="1" t="n"/>
      <c r="C379" s="5" t="n"/>
      <c r="D379" s="5" t="n"/>
      <c r="E379" s="5" t="n"/>
      <c r="F379" s="6" t="n"/>
      <c r="G379" s="11" t="n"/>
      <c r="H379" s="5" t="n"/>
      <c r="I379" s="5" t="n"/>
      <c r="J379" s="5" t="n"/>
      <c r="K379" s="5" t="n"/>
      <c r="L379" s="9" t="n"/>
      <c r="M379" s="9" t="n"/>
      <c r="N379" s="5" t="n"/>
      <c r="O379" s="5" t="n"/>
      <c r="P379" s="5" t="n"/>
      <c r="Q379" s="5" t="n"/>
      <c r="R379" s="5" t="n"/>
      <c r="S379" s="5" t="n"/>
      <c r="T379" s="5" t="n"/>
      <c r="U379" s="1" t="n"/>
      <c r="V379" s="5" t="n"/>
      <c r="W379" s="5" t="n"/>
      <c r="X379" s="5" t="n"/>
      <c r="Y379" s="5" t="n"/>
      <c r="Z379" s="5" t="n"/>
      <c r="AA379" s="5" t="n"/>
      <c r="AB379" s="30" t="n"/>
      <c r="AC379" s="5" t="n"/>
      <c r="AD379" s="5" t="n"/>
      <c r="AE379" s="5" t="n"/>
      <c r="AF379" s="5" t="n"/>
      <c r="AG379" s="5" t="n"/>
      <c r="AH379" s="5" t="n"/>
      <c r="AI379" s="5" t="n"/>
      <c r="AJ379" s="5" t="n"/>
      <c r="AK379" s="5" t="n"/>
      <c r="AL379" s="5" t="n"/>
      <c r="AM379" s="5" t="n"/>
    </row>
    <row customHeight="1" ht="13.5" r="380" s="213">
      <c r="A380" s="1" t="n"/>
      <c r="B380" s="1" t="n"/>
      <c r="C380" s="5" t="n"/>
      <c r="D380" s="5" t="n"/>
      <c r="E380" s="5" t="n"/>
      <c r="F380" s="6" t="n"/>
      <c r="G380" s="11" t="n"/>
      <c r="H380" s="5" t="n"/>
      <c r="I380" s="5" t="n"/>
      <c r="J380" s="5" t="n"/>
      <c r="K380" s="5" t="n"/>
      <c r="L380" s="9" t="n"/>
      <c r="M380" s="9" t="n"/>
      <c r="N380" s="5" t="n"/>
      <c r="O380" s="5" t="n"/>
      <c r="P380" s="5" t="n"/>
      <c r="Q380" s="5" t="n"/>
      <c r="R380" s="5" t="n"/>
      <c r="S380" s="5" t="n"/>
      <c r="T380" s="5" t="n"/>
      <c r="U380" s="1" t="n"/>
      <c r="V380" s="5" t="n"/>
      <c r="W380" s="5" t="n"/>
      <c r="X380" s="5" t="n"/>
      <c r="Y380" s="5" t="n"/>
      <c r="Z380" s="5" t="n"/>
      <c r="AA380" s="5" t="n"/>
      <c r="AB380" s="30" t="n"/>
      <c r="AC380" s="5" t="n"/>
      <c r="AD380" s="5" t="n"/>
      <c r="AE380" s="5" t="n"/>
      <c r="AF380" s="5" t="n"/>
      <c r="AG380" s="5" t="n"/>
      <c r="AH380" s="5" t="n"/>
      <c r="AI380" s="5" t="n"/>
      <c r="AJ380" s="5" t="n"/>
      <c r="AK380" s="5" t="n"/>
      <c r="AL380" s="5" t="n"/>
      <c r="AM380" s="5" t="n"/>
    </row>
    <row customHeight="1" ht="13.5" r="381" s="213">
      <c r="A381" s="1" t="n"/>
      <c r="B381" s="1" t="n"/>
      <c r="C381" s="5" t="n"/>
      <c r="D381" s="5" t="n"/>
      <c r="E381" s="5" t="n"/>
      <c r="F381" s="6" t="n"/>
      <c r="G381" s="11" t="n"/>
      <c r="H381" s="5" t="n"/>
      <c r="I381" s="5" t="n"/>
      <c r="J381" s="5" t="n"/>
      <c r="K381" s="5" t="n"/>
      <c r="L381" s="9" t="n"/>
      <c r="M381" s="9" t="n"/>
      <c r="N381" s="5" t="n"/>
      <c r="O381" s="5" t="n"/>
      <c r="P381" s="5" t="n"/>
      <c r="Q381" s="5" t="n"/>
      <c r="R381" s="5" t="n"/>
      <c r="S381" s="5" t="n"/>
      <c r="T381" s="5" t="n"/>
      <c r="U381" s="1" t="n"/>
      <c r="V381" s="5" t="n"/>
      <c r="W381" s="5" t="n"/>
      <c r="X381" s="5" t="n"/>
      <c r="Y381" s="5" t="n"/>
      <c r="Z381" s="5" t="n"/>
      <c r="AA381" s="5" t="n"/>
      <c r="AB381" s="30" t="n"/>
      <c r="AC381" s="5" t="n"/>
      <c r="AD381" s="5" t="n"/>
      <c r="AE381" s="5" t="n"/>
      <c r="AF381" s="5" t="n"/>
      <c r="AG381" s="5" t="n"/>
      <c r="AH381" s="5" t="n"/>
      <c r="AI381" s="5" t="n"/>
      <c r="AJ381" s="5" t="n"/>
      <c r="AK381" s="5" t="n"/>
      <c r="AL381" s="5" t="n"/>
      <c r="AM381" s="5" t="n"/>
    </row>
    <row customHeight="1" ht="13.5" r="382" s="213">
      <c r="A382" s="1" t="n"/>
      <c r="B382" s="1" t="n"/>
      <c r="C382" s="5" t="n"/>
      <c r="D382" s="5" t="n"/>
      <c r="E382" s="5" t="n"/>
      <c r="F382" s="6" t="n"/>
      <c r="G382" s="11" t="n"/>
      <c r="H382" s="5" t="n"/>
      <c r="I382" s="5" t="n"/>
      <c r="J382" s="5" t="n"/>
      <c r="K382" s="5" t="n"/>
      <c r="L382" s="9" t="n"/>
      <c r="M382" s="9" t="n"/>
      <c r="N382" s="5" t="n"/>
      <c r="O382" s="5" t="n"/>
      <c r="P382" s="5" t="n"/>
      <c r="Q382" s="5" t="n"/>
      <c r="R382" s="5" t="n"/>
      <c r="S382" s="5" t="n"/>
      <c r="T382" s="5" t="n"/>
      <c r="U382" s="1" t="n"/>
      <c r="V382" s="5" t="n"/>
      <c r="W382" s="5" t="n"/>
      <c r="X382" s="5" t="n"/>
      <c r="Y382" s="5" t="n"/>
      <c r="Z382" s="5" t="n"/>
      <c r="AA382" s="5" t="n"/>
      <c r="AB382" s="30" t="n"/>
      <c r="AC382" s="5" t="n"/>
      <c r="AD382" s="5" t="n"/>
      <c r="AE382" s="5" t="n"/>
      <c r="AF382" s="5" t="n"/>
      <c r="AG382" s="5" t="n"/>
      <c r="AH382" s="5" t="n"/>
      <c r="AI382" s="5" t="n"/>
      <c r="AJ382" s="5" t="n"/>
      <c r="AK382" s="5" t="n"/>
      <c r="AL382" s="5" t="n"/>
      <c r="AM382" s="5" t="n"/>
    </row>
    <row customHeight="1" ht="13.5" r="383" s="213">
      <c r="A383" s="1" t="n"/>
      <c r="B383" s="1" t="n"/>
      <c r="C383" s="5" t="n"/>
      <c r="D383" s="5" t="n"/>
      <c r="E383" s="5" t="n"/>
      <c r="F383" s="6" t="n"/>
      <c r="G383" s="11" t="n"/>
      <c r="H383" s="5" t="n"/>
      <c r="I383" s="5" t="n"/>
      <c r="J383" s="5" t="n"/>
      <c r="K383" s="5" t="n"/>
      <c r="L383" s="9" t="n"/>
      <c r="M383" s="9" t="n"/>
      <c r="N383" s="5" t="n"/>
      <c r="O383" s="5" t="n"/>
      <c r="P383" s="5" t="n"/>
      <c r="Q383" s="5" t="n"/>
      <c r="R383" s="5" t="n"/>
      <c r="S383" s="5" t="n"/>
      <c r="T383" s="5" t="n"/>
      <c r="U383" s="1" t="n"/>
      <c r="V383" s="5" t="n"/>
      <c r="W383" s="5" t="n"/>
      <c r="X383" s="5" t="n"/>
      <c r="Y383" s="5" t="n"/>
      <c r="Z383" s="5" t="n"/>
      <c r="AA383" s="5" t="n"/>
      <c r="AB383" s="30" t="n"/>
      <c r="AC383" s="5" t="n"/>
      <c r="AD383" s="5" t="n"/>
      <c r="AE383" s="5" t="n"/>
      <c r="AF383" s="5" t="n"/>
      <c r="AG383" s="5" t="n"/>
      <c r="AH383" s="5" t="n"/>
      <c r="AI383" s="5" t="n"/>
      <c r="AJ383" s="5" t="n"/>
      <c r="AK383" s="5" t="n"/>
      <c r="AL383" s="5" t="n"/>
      <c r="AM383" s="5" t="n"/>
    </row>
    <row customHeight="1" ht="13.5" r="384" s="213">
      <c r="A384" s="1" t="n"/>
      <c r="B384" s="1" t="n"/>
      <c r="C384" s="5" t="n"/>
      <c r="D384" s="5" t="n"/>
      <c r="E384" s="5" t="n"/>
      <c r="F384" s="6" t="n"/>
      <c r="G384" s="11" t="n"/>
      <c r="H384" s="5" t="n"/>
      <c r="I384" s="5" t="n"/>
      <c r="J384" s="5" t="n"/>
      <c r="K384" s="5" t="n"/>
      <c r="L384" s="9" t="n"/>
      <c r="M384" s="9" t="n"/>
      <c r="N384" s="5" t="n"/>
      <c r="O384" s="5" t="n"/>
      <c r="P384" s="5" t="n"/>
      <c r="Q384" s="5" t="n"/>
      <c r="R384" s="5" t="n"/>
      <c r="S384" s="5" t="n"/>
      <c r="T384" s="5" t="n"/>
      <c r="U384" s="1" t="n"/>
      <c r="V384" s="5" t="n"/>
      <c r="W384" s="5" t="n"/>
      <c r="X384" s="5" t="n"/>
      <c r="Y384" s="5" t="n"/>
      <c r="Z384" s="5" t="n"/>
      <c r="AA384" s="5" t="n"/>
      <c r="AB384" s="30" t="n"/>
      <c r="AC384" s="5" t="n"/>
      <c r="AD384" s="5" t="n"/>
      <c r="AE384" s="5" t="n"/>
      <c r="AF384" s="5" t="n"/>
      <c r="AG384" s="5" t="n"/>
      <c r="AH384" s="5" t="n"/>
      <c r="AI384" s="5" t="n"/>
      <c r="AJ384" s="5" t="n"/>
      <c r="AK384" s="5" t="n"/>
      <c r="AL384" s="5" t="n"/>
      <c r="AM384" s="5" t="n"/>
    </row>
    <row customHeight="1" ht="13.5" r="385" s="213">
      <c r="A385" s="1" t="n"/>
      <c r="B385" s="1" t="n"/>
      <c r="C385" s="5" t="n"/>
      <c r="D385" s="5" t="n"/>
      <c r="E385" s="5" t="n"/>
      <c r="F385" s="6" t="n"/>
      <c r="G385" s="11" t="n"/>
      <c r="H385" s="5" t="n"/>
      <c r="I385" s="5" t="n"/>
      <c r="J385" s="5" t="n"/>
      <c r="K385" s="5" t="n"/>
      <c r="L385" s="9" t="n"/>
      <c r="M385" s="9" t="n"/>
      <c r="N385" s="5" t="n"/>
      <c r="O385" s="5" t="n"/>
      <c r="P385" s="5" t="n"/>
      <c r="Q385" s="5" t="n"/>
      <c r="R385" s="5" t="n"/>
      <c r="S385" s="5" t="n"/>
      <c r="T385" s="5" t="n"/>
      <c r="U385" s="1" t="n"/>
      <c r="V385" s="5" t="n"/>
      <c r="W385" s="5" t="n"/>
      <c r="X385" s="5" t="n"/>
      <c r="Y385" s="5" t="n"/>
      <c r="Z385" s="5" t="n"/>
      <c r="AA385" s="5" t="n"/>
      <c r="AB385" s="30" t="n"/>
      <c r="AC385" s="5" t="n"/>
      <c r="AD385" s="5" t="n"/>
      <c r="AE385" s="5" t="n"/>
      <c r="AF385" s="5" t="n"/>
      <c r="AG385" s="5" t="n"/>
      <c r="AH385" s="5" t="n"/>
      <c r="AI385" s="5" t="n"/>
      <c r="AJ385" s="5" t="n"/>
      <c r="AK385" s="5" t="n"/>
      <c r="AL385" s="5" t="n"/>
      <c r="AM385" s="5" t="n"/>
    </row>
    <row customHeight="1" ht="13.5" r="386" s="213">
      <c r="A386" s="1" t="n"/>
      <c r="B386" s="1" t="n"/>
      <c r="C386" s="5" t="n"/>
      <c r="D386" s="5" t="n"/>
      <c r="E386" s="5" t="n"/>
      <c r="F386" s="6" t="n"/>
      <c r="G386" s="11" t="n"/>
      <c r="H386" s="5" t="n"/>
      <c r="I386" s="5" t="n"/>
      <c r="J386" s="5" t="n"/>
      <c r="K386" s="5" t="n"/>
      <c r="L386" s="9" t="n"/>
      <c r="M386" s="9" t="n"/>
      <c r="N386" s="5" t="n"/>
      <c r="O386" s="5" t="n"/>
      <c r="P386" s="5" t="n"/>
      <c r="Q386" s="5" t="n"/>
      <c r="R386" s="5" t="n"/>
      <c r="S386" s="5" t="n"/>
      <c r="T386" s="5" t="n"/>
      <c r="U386" s="1" t="n"/>
      <c r="V386" s="5" t="n"/>
      <c r="W386" s="5" t="n"/>
      <c r="X386" s="5" t="n"/>
      <c r="Y386" s="5" t="n"/>
      <c r="Z386" s="5" t="n"/>
      <c r="AA386" s="5" t="n"/>
      <c r="AB386" s="30" t="n"/>
      <c r="AC386" s="5" t="n"/>
      <c r="AD386" s="5" t="n"/>
      <c r="AE386" s="5" t="n"/>
      <c r="AF386" s="5" t="n"/>
      <c r="AG386" s="5" t="n"/>
      <c r="AH386" s="5" t="n"/>
      <c r="AI386" s="5" t="n"/>
      <c r="AJ386" s="5" t="n"/>
      <c r="AK386" s="5" t="n"/>
      <c r="AL386" s="5" t="n"/>
      <c r="AM386" s="5" t="n"/>
    </row>
    <row customHeight="1" ht="13.5" r="387" s="213">
      <c r="A387" s="1" t="n"/>
      <c r="B387" s="1" t="n"/>
      <c r="C387" s="5" t="n"/>
      <c r="D387" s="5" t="n"/>
      <c r="E387" s="5" t="n"/>
      <c r="F387" s="6" t="n"/>
      <c r="G387" s="11" t="n"/>
      <c r="H387" s="5" t="n"/>
      <c r="I387" s="5" t="n"/>
      <c r="J387" s="5" t="n"/>
      <c r="K387" s="5" t="n"/>
      <c r="L387" s="9" t="n"/>
      <c r="M387" s="9" t="n"/>
      <c r="N387" s="5" t="n"/>
      <c r="O387" s="5" t="n"/>
      <c r="P387" s="5" t="n"/>
      <c r="Q387" s="5" t="n"/>
      <c r="R387" s="5" t="n"/>
      <c r="S387" s="5" t="n"/>
      <c r="T387" s="5" t="n"/>
      <c r="U387" s="1" t="n"/>
      <c r="V387" s="5" t="n"/>
      <c r="W387" s="5" t="n"/>
      <c r="X387" s="5" t="n"/>
      <c r="Y387" s="5" t="n"/>
      <c r="Z387" s="5" t="n"/>
      <c r="AA387" s="5" t="n"/>
      <c r="AB387" s="30" t="n"/>
      <c r="AC387" s="5" t="n"/>
      <c r="AD387" s="5" t="n"/>
      <c r="AE387" s="5" t="n"/>
      <c r="AF387" s="5" t="n"/>
      <c r="AG387" s="5" t="n"/>
      <c r="AH387" s="5" t="n"/>
      <c r="AI387" s="5" t="n"/>
      <c r="AJ387" s="5" t="n"/>
      <c r="AK387" s="5" t="n"/>
      <c r="AL387" s="5" t="n"/>
      <c r="AM387" s="5" t="n"/>
    </row>
    <row customHeight="1" ht="13.5" r="388" s="213">
      <c r="A388" s="1" t="n"/>
      <c r="B388" s="1" t="n"/>
      <c r="C388" s="5" t="n"/>
      <c r="D388" s="5" t="n"/>
      <c r="E388" s="5" t="n"/>
      <c r="F388" s="6" t="n"/>
      <c r="G388" s="11" t="n"/>
      <c r="H388" s="5" t="n"/>
      <c r="I388" s="5" t="n"/>
      <c r="J388" s="5" t="n"/>
      <c r="K388" s="5" t="n"/>
      <c r="L388" s="9" t="n"/>
      <c r="M388" s="9" t="n"/>
      <c r="N388" s="5" t="n"/>
      <c r="O388" s="5" t="n"/>
      <c r="P388" s="5" t="n"/>
      <c r="Q388" s="5" t="n"/>
      <c r="R388" s="5" t="n"/>
      <c r="S388" s="5" t="n"/>
      <c r="T388" s="5" t="n"/>
      <c r="U388" s="1" t="n"/>
      <c r="V388" s="5" t="n"/>
      <c r="W388" s="5" t="n"/>
      <c r="X388" s="5" t="n"/>
      <c r="Y388" s="5" t="n"/>
      <c r="Z388" s="5" t="n"/>
      <c r="AA388" s="5" t="n"/>
      <c r="AB388" s="30" t="n"/>
      <c r="AC388" s="5" t="n"/>
      <c r="AD388" s="5" t="n"/>
      <c r="AE388" s="5" t="n"/>
      <c r="AF388" s="5" t="n"/>
      <c r="AG388" s="5" t="n"/>
      <c r="AH388" s="5" t="n"/>
      <c r="AI388" s="5" t="n"/>
      <c r="AJ388" s="5" t="n"/>
      <c r="AK388" s="5" t="n"/>
      <c r="AL388" s="5" t="n"/>
      <c r="AM388" s="5" t="n"/>
    </row>
    <row customHeight="1" ht="13.5" r="389" s="213">
      <c r="A389" s="1" t="n"/>
      <c r="B389" s="1" t="n"/>
      <c r="C389" s="5" t="n"/>
      <c r="D389" s="5" t="n"/>
      <c r="E389" s="5" t="n"/>
      <c r="F389" s="6" t="n"/>
      <c r="G389" s="11" t="n"/>
      <c r="H389" s="5" t="n"/>
      <c r="I389" s="5" t="n"/>
      <c r="J389" s="5" t="n"/>
      <c r="K389" s="5" t="n"/>
      <c r="L389" s="9" t="n"/>
      <c r="M389" s="9" t="n"/>
      <c r="N389" s="5" t="n"/>
      <c r="O389" s="5" t="n"/>
      <c r="P389" s="5" t="n"/>
      <c r="Q389" s="5" t="n"/>
      <c r="R389" s="5" t="n"/>
      <c r="S389" s="5" t="n"/>
      <c r="T389" s="5" t="n"/>
      <c r="U389" s="1" t="n"/>
      <c r="V389" s="5" t="n"/>
      <c r="W389" s="5" t="n"/>
      <c r="X389" s="5" t="n"/>
      <c r="Y389" s="5" t="n"/>
      <c r="Z389" s="5" t="n"/>
      <c r="AA389" s="5" t="n"/>
      <c r="AB389" s="30" t="n"/>
      <c r="AC389" s="5" t="n"/>
      <c r="AD389" s="5" t="n"/>
      <c r="AE389" s="5" t="n"/>
      <c r="AF389" s="5" t="n"/>
      <c r="AG389" s="5" t="n"/>
      <c r="AH389" s="5" t="n"/>
      <c r="AI389" s="5" t="n"/>
      <c r="AJ389" s="5" t="n"/>
      <c r="AK389" s="5" t="n"/>
      <c r="AL389" s="5" t="n"/>
      <c r="AM389" s="5" t="n"/>
    </row>
    <row customHeight="1" ht="13.5" r="390" s="213">
      <c r="A390" s="1" t="n"/>
      <c r="B390" s="1" t="n"/>
      <c r="C390" s="5" t="n"/>
      <c r="D390" s="5" t="n"/>
      <c r="E390" s="5" t="n"/>
      <c r="F390" s="6" t="n"/>
      <c r="G390" s="11" t="n"/>
      <c r="H390" s="5" t="n"/>
      <c r="I390" s="5" t="n"/>
      <c r="J390" s="5" t="n"/>
      <c r="K390" s="5" t="n"/>
      <c r="L390" s="9" t="n"/>
      <c r="M390" s="9" t="n"/>
      <c r="N390" s="5" t="n"/>
      <c r="O390" s="5" t="n"/>
      <c r="P390" s="5" t="n"/>
      <c r="Q390" s="5" t="n"/>
      <c r="R390" s="5" t="n"/>
      <c r="S390" s="5" t="n"/>
      <c r="T390" s="5" t="n"/>
      <c r="U390" s="1" t="n"/>
      <c r="V390" s="5" t="n"/>
      <c r="W390" s="5" t="n"/>
      <c r="X390" s="5" t="n"/>
      <c r="Y390" s="5" t="n"/>
      <c r="Z390" s="5" t="n"/>
      <c r="AA390" s="5" t="n"/>
      <c r="AB390" s="30" t="n"/>
      <c r="AC390" s="5" t="n"/>
      <c r="AD390" s="5" t="n"/>
      <c r="AE390" s="5" t="n"/>
      <c r="AF390" s="5" t="n"/>
      <c r="AG390" s="5" t="n"/>
      <c r="AH390" s="5" t="n"/>
      <c r="AI390" s="5" t="n"/>
      <c r="AJ390" s="5" t="n"/>
      <c r="AK390" s="5" t="n"/>
      <c r="AL390" s="5" t="n"/>
      <c r="AM390" s="5" t="n"/>
    </row>
    <row customHeight="1" ht="13.5" r="391" s="213">
      <c r="A391" s="1" t="n"/>
      <c r="B391" s="1" t="n"/>
      <c r="C391" s="5" t="n"/>
      <c r="D391" s="5" t="n"/>
      <c r="E391" s="5" t="n"/>
      <c r="F391" s="6" t="n"/>
      <c r="G391" s="11" t="n"/>
      <c r="H391" s="5" t="n"/>
      <c r="I391" s="5" t="n"/>
      <c r="J391" s="5" t="n"/>
      <c r="K391" s="5" t="n"/>
      <c r="L391" s="9" t="n"/>
      <c r="M391" s="9" t="n"/>
      <c r="N391" s="5" t="n"/>
      <c r="O391" s="5" t="n"/>
      <c r="P391" s="5" t="n"/>
      <c r="Q391" s="5" t="n"/>
      <c r="R391" s="5" t="n"/>
      <c r="S391" s="5" t="n"/>
      <c r="T391" s="5" t="n"/>
      <c r="U391" s="1" t="n"/>
      <c r="V391" s="5" t="n"/>
      <c r="W391" s="5" t="n"/>
      <c r="X391" s="5" t="n"/>
      <c r="Y391" s="5" t="n"/>
      <c r="Z391" s="5" t="n"/>
      <c r="AA391" s="5" t="n"/>
      <c r="AB391" s="30" t="n"/>
      <c r="AC391" s="5" t="n"/>
      <c r="AD391" s="5" t="n"/>
      <c r="AE391" s="5" t="n"/>
      <c r="AF391" s="5" t="n"/>
      <c r="AG391" s="5" t="n"/>
      <c r="AH391" s="5" t="n"/>
      <c r="AI391" s="5" t="n"/>
      <c r="AJ391" s="5" t="n"/>
      <c r="AK391" s="5" t="n"/>
      <c r="AL391" s="5" t="n"/>
      <c r="AM391" s="5" t="n"/>
    </row>
    <row customHeight="1" ht="13.5" r="392" s="213">
      <c r="A392" s="1" t="n"/>
      <c r="B392" s="1" t="n"/>
      <c r="C392" s="5" t="n"/>
      <c r="D392" s="5" t="n"/>
      <c r="E392" s="5" t="n"/>
      <c r="F392" s="6" t="n"/>
      <c r="G392" s="11" t="n"/>
      <c r="H392" s="5" t="n"/>
      <c r="I392" s="5" t="n"/>
      <c r="J392" s="5" t="n"/>
      <c r="K392" s="5" t="n"/>
      <c r="L392" s="9" t="n"/>
      <c r="M392" s="9" t="n"/>
      <c r="N392" s="5" t="n"/>
      <c r="O392" s="5" t="n"/>
      <c r="P392" s="5" t="n"/>
      <c r="Q392" s="5" t="n"/>
      <c r="R392" s="5" t="n"/>
      <c r="S392" s="5" t="n"/>
      <c r="T392" s="5" t="n"/>
      <c r="U392" s="1" t="n"/>
      <c r="V392" s="5" t="n"/>
      <c r="W392" s="5" t="n"/>
      <c r="X392" s="5" t="n"/>
      <c r="Y392" s="5" t="n"/>
      <c r="Z392" s="5" t="n"/>
      <c r="AA392" s="5" t="n"/>
      <c r="AB392" s="30" t="n"/>
      <c r="AC392" s="5" t="n"/>
      <c r="AD392" s="5" t="n"/>
      <c r="AE392" s="5" t="n"/>
      <c r="AF392" s="5" t="n"/>
      <c r="AG392" s="5" t="n"/>
      <c r="AH392" s="5" t="n"/>
      <c r="AI392" s="5" t="n"/>
      <c r="AJ392" s="5" t="n"/>
      <c r="AK392" s="5" t="n"/>
      <c r="AL392" s="5" t="n"/>
      <c r="AM392" s="5" t="n"/>
    </row>
    <row customHeight="1" ht="13.5" r="393" s="213">
      <c r="A393" s="1" t="n"/>
      <c r="B393" s="1" t="n"/>
      <c r="C393" s="5" t="n"/>
      <c r="D393" s="5" t="n"/>
      <c r="E393" s="5" t="n"/>
      <c r="F393" s="6" t="n"/>
      <c r="G393" s="11" t="n"/>
      <c r="H393" s="5" t="n"/>
      <c r="I393" s="5" t="n"/>
      <c r="J393" s="5" t="n"/>
      <c r="K393" s="5" t="n"/>
      <c r="L393" s="9" t="n"/>
      <c r="M393" s="9" t="n"/>
      <c r="N393" s="5" t="n"/>
      <c r="O393" s="5" t="n"/>
      <c r="P393" s="5" t="n"/>
      <c r="Q393" s="5" t="n"/>
      <c r="R393" s="5" t="n"/>
      <c r="S393" s="5" t="n"/>
      <c r="T393" s="5" t="n"/>
      <c r="U393" s="1" t="n"/>
      <c r="V393" s="5" t="n"/>
      <c r="W393" s="5" t="n"/>
      <c r="X393" s="5" t="n"/>
      <c r="Y393" s="5" t="n"/>
      <c r="Z393" s="5" t="n"/>
      <c r="AA393" s="5" t="n"/>
      <c r="AB393" s="30" t="n"/>
      <c r="AC393" s="5" t="n"/>
      <c r="AD393" s="5" t="n"/>
      <c r="AE393" s="5" t="n"/>
      <c r="AF393" s="5" t="n"/>
      <c r="AG393" s="5" t="n"/>
      <c r="AH393" s="5" t="n"/>
      <c r="AI393" s="5" t="n"/>
      <c r="AJ393" s="5" t="n"/>
      <c r="AK393" s="5" t="n"/>
      <c r="AL393" s="5" t="n"/>
      <c r="AM393" s="5" t="n"/>
    </row>
    <row customHeight="1" ht="13.5" r="394" s="213">
      <c r="A394" s="1" t="n"/>
      <c r="B394" s="1" t="n"/>
      <c r="C394" s="5" t="n"/>
      <c r="D394" s="5" t="n"/>
      <c r="E394" s="5" t="n"/>
      <c r="F394" s="6" t="n"/>
      <c r="G394" s="11" t="n"/>
      <c r="H394" s="5" t="n"/>
      <c r="I394" s="5" t="n"/>
      <c r="J394" s="5" t="n"/>
      <c r="K394" s="5" t="n"/>
      <c r="L394" s="9" t="n"/>
      <c r="M394" s="9" t="n"/>
      <c r="N394" s="5" t="n"/>
      <c r="O394" s="5" t="n"/>
      <c r="P394" s="5" t="n"/>
      <c r="Q394" s="5" t="n"/>
      <c r="R394" s="5" t="n"/>
      <c r="S394" s="5" t="n"/>
      <c r="T394" s="5" t="n"/>
      <c r="U394" s="1" t="n"/>
      <c r="V394" s="5" t="n"/>
      <c r="W394" s="5" t="n"/>
      <c r="X394" s="5" t="n"/>
      <c r="Y394" s="5" t="n"/>
      <c r="Z394" s="5" t="n"/>
      <c r="AA394" s="5" t="n"/>
      <c r="AB394" s="30" t="n"/>
      <c r="AC394" s="5" t="n"/>
      <c r="AD394" s="5" t="n"/>
      <c r="AE394" s="5" t="n"/>
      <c r="AF394" s="5" t="n"/>
      <c r="AG394" s="5" t="n"/>
      <c r="AH394" s="5" t="n"/>
      <c r="AI394" s="5" t="n"/>
      <c r="AJ394" s="5" t="n"/>
      <c r="AK394" s="5" t="n"/>
      <c r="AL394" s="5" t="n"/>
      <c r="AM394" s="5" t="n"/>
    </row>
    <row customHeight="1" ht="13.5" r="395" s="213">
      <c r="A395" s="1" t="n"/>
      <c r="B395" s="1" t="n"/>
      <c r="C395" s="5" t="n"/>
      <c r="D395" s="5" t="n"/>
      <c r="E395" s="5" t="n"/>
      <c r="F395" s="6" t="n"/>
      <c r="G395" s="11" t="n"/>
      <c r="H395" s="5" t="n"/>
      <c r="I395" s="5" t="n"/>
      <c r="J395" s="5" t="n"/>
      <c r="K395" s="5" t="n"/>
      <c r="L395" s="9" t="n"/>
      <c r="M395" s="9" t="n"/>
      <c r="N395" s="5" t="n"/>
      <c r="O395" s="5" t="n"/>
      <c r="P395" s="5" t="n"/>
      <c r="Q395" s="5" t="n"/>
      <c r="R395" s="5" t="n"/>
      <c r="S395" s="5" t="n"/>
      <c r="T395" s="5" t="n"/>
      <c r="U395" s="1" t="n"/>
      <c r="V395" s="5" t="n"/>
      <c r="W395" s="5" t="n"/>
      <c r="X395" s="5" t="n"/>
      <c r="Y395" s="5" t="n"/>
      <c r="Z395" s="5" t="n"/>
      <c r="AA395" s="5" t="n"/>
      <c r="AB395" s="30" t="n"/>
      <c r="AC395" s="5" t="n"/>
      <c r="AD395" s="5" t="n"/>
      <c r="AE395" s="5" t="n"/>
      <c r="AF395" s="5" t="n"/>
      <c r="AG395" s="5" t="n"/>
      <c r="AH395" s="5" t="n"/>
      <c r="AI395" s="5" t="n"/>
      <c r="AJ395" s="5" t="n"/>
      <c r="AK395" s="5" t="n"/>
      <c r="AL395" s="5" t="n"/>
      <c r="AM395" s="5" t="n"/>
    </row>
    <row customHeight="1" ht="13.5" r="396" s="213">
      <c r="A396" s="1" t="n"/>
      <c r="B396" s="1" t="n"/>
      <c r="C396" s="5" t="n"/>
      <c r="D396" s="5" t="n"/>
      <c r="E396" s="5" t="n"/>
      <c r="F396" s="6" t="n"/>
      <c r="G396" s="11" t="n"/>
      <c r="H396" s="5" t="n"/>
      <c r="I396" s="5" t="n"/>
      <c r="J396" s="5" t="n"/>
      <c r="K396" s="5" t="n"/>
      <c r="L396" s="9" t="n"/>
      <c r="M396" s="9" t="n"/>
      <c r="N396" s="5" t="n"/>
      <c r="O396" s="5" t="n"/>
      <c r="P396" s="5" t="n"/>
      <c r="Q396" s="5" t="n"/>
      <c r="R396" s="5" t="n"/>
      <c r="S396" s="5" t="n"/>
      <c r="T396" s="5" t="n"/>
      <c r="U396" s="1" t="n"/>
      <c r="V396" s="5" t="n"/>
      <c r="W396" s="5" t="n"/>
      <c r="X396" s="5" t="n"/>
      <c r="Y396" s="5" t="n"/>
      <c r="Z396" s="5" t="n"/>
      <c r="AA396" s="5" t="n"/>
      <c r="AB396" s="30" t="n"/>
      <c r="AC396" s="5" t="n"/>
      <c r="AD396" s="5" t="n"/>
      <c r="AE396" s="5" t="n"/>
      <c r="AF396" s="5" t="n"/>
      <c r="AG396" s="5" t="n"/>
      <c r="AH396" s="5" t="n"/>
      <c r="AI396" s="5" t="n"/>
      <c r="AJ396" s="5" t="n"/>
      <c r="AK396" s="5" t="n"/>
      <c r="AL396" s="5" t="n"/>
      <c r="AM396" s="5" t="n"/>
    </row>
    <row customHeight="1" ht="13.5" r="397" s="213">
      <c r="A397" s="1" t="n"/>
      <c r="B397" s="1" t="n"/>
      <c r="C397" s="5" t="n"/>
      <c r="D397" s="5" t="n"/>
      <c r="E397" s="5" t="n"/>
      <c r="F397" s="6" t="n"/>
      <c r="G397" s="11" t="n"/>
      <c r="H397" s="5" t="n"/>
      <c r="I397" s="5" t="n"/>
      <c r="J397" s="5" t="n"/>
      <c r="K397" s="5" t="n"/>
      <c r="L397" s="9" t="n"/>
      <c r="M397" s="9" t="n"/>
      <c r="N397" s="5" t="n"/>
      <c r="O397" s="5" t="n"/>
      <c r="P397" s="5" t="n"/>
      <c r="Q397" s="5" t="n"/>
      <c r="R397" s="5" t="n"/>
      <c r="S397" s="5" t="n"/>
      <c r="T397" s="5" t="n"/>
      <c r="U397" s="1" t="n"/>
      <c r="V397" s="5" t="n"/>
      <c r="W397" s="5" t="n"/>
      <c r="X397" s="5" t="n"/>
      <c r="Y397" s="5" t="n"/>
      <c r="Z397" s="5" t="n"/>
      <c r="AA397" s="5" t="n"/>
      <c r="AB397" s="30" t="n"/>
      <c r="AC397" s="5" t="n"/>
      <c r="AD397" s="5" t="n"/>
      <c r="AE397" s="5" t="n"/>
      <c r="AF397" s="5" t="n"/>
      <c r="AG397" s="5" t="n"/>
      <c r="AH397" s="5" t="n"/>
      <c r="AI397" s="5" t="n"/>
      <c r="AJ397" s="5" t="n"/>
      <c r="AK397" s="5" t="n"/>
      <c r="AL397" s="5" t="n"/>
      <c r="AM397" s="5" t="n"/>
    </row>
    <row customHeight="1" ht="13.5" r="398" s="213">
      <c r="A398" s="1" t="n"/>
      <c r="B398" s="1" t="n"/>
      <c r="C398" s="5" t="n"/>
      <c r="D398" s="5" t="n"/>
      <c r="E398" s="5" t="n"/>
      <c r="F398" s="6" t="n"/>
      <c r="G398" s="11" t="n"/>
      <c r="H398" s="5" t="n"/>
      <c r="I398" s="5" t="n"/>
      <c r="J398" s="5" t="n"/>
      <c r="K398" s="5" t="n"/>
      <c r="L398" s="9" t="n"/>
      <c r="M398" s="9" t="n"/>
      <c r="N398" s="5" t="n"/>
      <c r="O398" s="5" t="n"/>
      <c r="P398" s="5" t="n"/>
      <c r="Q398" s="5" t="n"/>
      <c r="R398" s="5" t="n"/>
      <c r="S398" s="5" t="n"/>
      <c r="T398" s="5" t="n"/>
      <c r="U398" s="1" t="n"/>
      <c r="V398" s="5" t="n"/>
      <c r="W398" s="5" t="n"/>
      <c r="X398" s="5" t="n"/>
      <c r="Y398" s="5" t="n"/>
      <c r="Z398" s="5" t="n"/>
      <c r="AA398" s="5" t="n"/>
      <c r="AB398" s="30" t="n"/>
      <c r="AC398" s="5" t="n"/>
      <c r="AD398" s="5" t="n"/>
      <c r="AE398" s="5" t="n"/>
      <c r="AF398" s="5" t="n"/>
      <c r="AG398" s="5" t="n"/>
      <c r="AH398" s="5" t="n"/>
      <c r="AI398" s="5" t="n"/>
      <c r="AJ398" s="5" t="n"/>
      <c r="AK398" s="5" t="n"/>
      <c r="AL398" s="5" t="n"/>
      <c r="AM398" s="5" t="n"/>
    </row>
    <row customHeight="1" ht="13.5" r="399" s="213">
      <c r="A399" s="1" t="n"/>
      <c r="B399" s="1" t="n"/>
      <c r="C399" s="5" t="n"/>
      <c r="D399" s="5" t="n"/>
      <c r="E399" s="5" t="n"/>
      <c r="F399" s="6" t="n"/>
      <c r="G399" s="11" t="n"/>
      <c r="H399" s="5" t="n"/>
      <c r="I399" s="5" t="n"/>
      <c r="J399" s="5" t="n"/>
      <c r="K399" s="5" t="n"/>
      <c r="L399" s="9" t="n"/>
      <c r="M399" s="9" t="n"/>
      <c r="N399" s="5" t="n"/>
      <c r="O399" s="5" t="n"/>
      <c r="P399" s="5" t="n"/>
      <c r="Q399" s="5" t="n"/>
      <c r="R399" s="5" t="n"/>
      <c r="S399" s="5" t="n"/>
      <c r="T399" s="5" t="n"/>
      <c r="U399" s="1" t="n"/>
      <c r="V399" s="5" t="n"/>
      <c r="W399" s="5" t="n"/>
      <c r="X399" s="5" t="n"/>
      <c r="Y399" s="5" t="n"/>
      <c r="Z399" s="5" t="n"/>
      <c r="AA399" s="5" t="n"/>
      <c r="AB399" s="30" t="n"/>
      <c r="AC399" s="5" t="n"/>
      <c r="AD399" s="5" t="n"/>
      <c r="AE399" s="5" t="n"/>
      <c r="AF399" s="5" t="n"/>
      <c r="AG399" s="5" t="n"/>
      <c r="AH399" s="5" t="n"/>
      <c r="AI399" s="5" t="n"/>
      <c r="AJ399" s="5" t="n"/>
      <c r="AK399" s="5" t="n"/>
      <c r="AL399" s="5" t="n"/>
      <c r="AM399" s="5" t="n"/>
    </row>
    <row customHeight="1" ht="13.5" r="400" s="213">
      <c r="A400" s="1" t="n"/>
      <c r="B400" s="1" t="n"/>
      <c r="C400" s="5" t="n"/>
      <c r="D400" s="5" t="n"/>
      <c r="E400" s="5" t="n"/>
      <c r="F400" s="6" t="n"/>
      <c r="G400" s="11" t="n"/>
      <c r="H400" s="5" t="n"/>
      <c r="I400" s="5" t="n"/>
      <c r="J400" s="5" t="n"/>
      <c r="K400" s="5" t="n"/>
      <c r="L400" s="9" t="n"/>
      <c r="M400" s="9" t="n"/>
      <c r="N400" s="5" t="n"/>
      <c r="O400" s="5" t="n"/>
      <c r="P400" s="5" t="n"/>
      <c r="Q400" s="5" t="n"/>
      <c r="R400" s="5" t="n"/>
      <c r="S400" s="5" t="n"/>
      <c r="T400" s="5" t="n"/>
      <c r="U400" s="1" t="n"/>
      <c r="V400" s="5" t="n"/>
      <c r="W400" s="5" t="n"/>
      <c r="X400" s="5" t="n"/>
      <c r="Y400" s="5" t="n"/>
      <c r="Z400" s="5" t="n"/>
      <c r="AA400" s="5" t="n"/>
      <c r="AB400" s="30" t="n"/>
      <c r="AC400" s="5" t="n"/>
      <c r="AD400" s="5" t="n"/>
      <c r="AE400" s="5" t="n"/>
      <c r="AF400" s="5" t="n"/>
      <c r="AG400" s="5" t="n"/>
      <c r="AH400" s="5" t="n"/>
      <c r="AI400" s="5" t="n"/>
      <c r="AJ400" s="5" t="n"/>
      <c r="AK400" s="5" t="n"/>
      <c r="AL400" s="5" t="n"/>
      <c r="AM400" s="5" t="n"/>
    </row>
    <row customHeight="1" ht="13.5" r="401" s="213">
      <c r="A401" s="1" t="n"/>
      <c r="B401" s="1" t="n"/>
      <c r="C401" s="5" t="n"/>
      <c r="D401" s="5" t="n"/>
      <c r="E401" s="5" t="n"/>
      <c r="F401" s="6" t="n"/>
      <c r="G401" s="11" t="n"/>
      <c r="H401" s="5" t="n"/>
      <c r="I401" s="5" t="n"/>
      <c r="J401" s="5" t="n"/>
      <c r="K401" s="5" t="n"/>
      <c r="L401" s="9" t="n"/>
      <c r="M401" s="9" t="n"/>
      <c r="N401" s="5" t="n"/>
      <c r="O401" s="5" t="n"/>
      <c r="P401" s="5" t="n"/>
      <c r="Q401" s="5" t="n"/>
      <c r="R401" s="5" t="n"/>
      <c r="S401" s="5" t="n"/>
      <c r="T401" s="5" t="n"/>
      <c r="U401" s="1" t="n"/>
      <c r="V401" s="5" t="n"/>
      <c r="W401" s="5" t="n"/>
      <c r="X401" s="5" t="n"/>
      <c r="Y401" s="5" t="n"/>
      <c r="Z401" s="5" t="n"/>
      <c r="AA401" s="5" t="n"/>
      <c r="AB401" s="30" t="n"/>
      <c r="AC401" s="5" t="n"/>
      <c r="AD401" s="5" t="n"/>
      <c r="AE401" s="5" t="n"/>
      <c r="AF401" s="5" t="n"/>
      <c r="AG401" s="5" t="n"/>
      <c r="AH401" s="5" t="n"/>
      <c r="AI401" s="5" t="n"/>
      <c r="AJ401" s="5" t="n"/>
      <c r="AK401" s="5" t="n"/>
      <c r="AL401" s="5" t="n"/>
      <c r="AM401" s="5" t="n"/>
    </row>
    <row customHeight="1" ht="13.5" r="402" s="213">
      <c r="A402" s="1" t="n"/>
      <c r="B402" s="1" t="n"/>
      <c r="C402" s="5" t="n"/>
      <c r="D402" s="5" t="n"/>
      <c r="E402" s="5" t="n"/>
      <c r="F402" s="6" t="n"/>
      <c r="G402" s="11" t="n"/>
      <c r="H402" s="5" t="n"/>
      <c r="I402" s="5" t="n"/>
      <c r="J402" s="5" t="n"/>
      <c r="K402" s="5" t="n"/>
      <c r="L402" s="9" t="n"/>
      <c r="M402" s="9" t="n"/>
      <c r="N402" s="5" t="n"/>
      <c r="O402" s="5" t="n"/>
      <c r="P402" s="5" t="n"/>
      <c r="Q402" s="5" t="n"/>
      <c r="R402" s="5" t="n"/>
      <c r="S402" s="5" t="n"/>
      <c r="T402" s="5" t="n"/>
      <c r="U402" s="1" t="n"/>
      <c r="V402" s="5" t="n"/>
      <c r="W402" s="5" t="n"/>
      <c r="X402" s="5" t="n"/>
      <c r="Y402" s="5" t="n"/>
      <c r="Z402" s="5" t="n"/>
      <c r="AA402" s="5" t="n"/>
      <c r="AB402" s="30" t="n"/>
      <c r="AC402" s="5" t="n"/>
      <c r="AD402" s="5" t="n"/>
      <c r="AE402" s="5" t="n"/>
      <c r="AF402" s="5" t="n"/>
      <c r="AG402" s="5" t="n"/>
      <c r="AH402" s="5" t="n"/>
      <c r="AI402" s="5" t="n"/>
      <c r="AJ402" s="5" t="n"/>
      <c r="AK402" s="5" t="n"/>
      <c r="AL402" s="5" t="n"/>
      <c r="AM402" s="5" t="n"/>
    </row>
    <row customHeight="1" ht="13.5" r="403" s="213">
      <c r="A403" s="1" t="n"/>
      <c r="B403" s="1" t="n"/>
      <c r="C403" s="5" t="n"/>
      <c r="D403" s="5" t="n"/>
      <c r="E403" s="5" t="n"/>
      <c r="F403" s="6" t="n"/>
      <c r="G403" s="11" t="n"/>
      <c r="H403" s="5" t="n"/>
      <c r="I403" s="5" t="n"/>
      <c r="J403" s="5" t="n"/>
      <c r="K403" s="5" t="n"/>
      <c r="L403" s="9" t="n"/>
      <c r="M403" s="9" t="n"/>
      <c r="N403" s="5" t="n"/>
      <c r="O403" s="5" t="n"/>
      <c r="P403" s="5" t="n"/>
      <c r="Q403" s="5" t="n"/>
      <c r="R403" s="5" t="n"/>
      <c r="S403" s="5" t="n"/>
      <c r="T403" s="5" t="n"/>
      <c r="U403" s="1" t="n"/>
      <c r="V403" s="5" t="n"/>
      <c r="W403" s="5" t="n"/>
      <c r="X403" s="5" t="n"/>
      <c r="Y403" s="5" t="n"/>
      <c r="Z403" s="5" t="n"/>
      <c r="AA403" s="5" t="n"/>
      <c r="AB403" s="30" t="n"/>
      <c r="AC403" s="5" t="n"/>
      <c r="AD403" s="5" t="n"/>
      <c r="AE403" s="5" t="n"/>
      <c r="AF403" s="5" t="n"/>
      <c r="AG403" s="5" t="n"/>
      <c r="AH403" s="5" t="n"/>
      <c r="AI403" s="5" t="n"/>
      <c r="AJ403" s="5" t="n"/>
      <c r="AK403" s="5" t="n"/>
      <c r="AL403" s="5" t="n"/>
      <c r="AM403" s="5" t="n"/>
    </row>
    <row customHeight="1" ht="13.5" r="404" s="213">
      <c r="A404" s="1" t="n"/>
      <c r="B404" s="1" t="n"/>
      <c r="C404" s="5" t="n"/>
      <c r="D404" s="5" t="n"/>
      <c r="E404" s="5" t="n"/>
      <c r="F404" s="6" t="n"/>
      <c r="G404" s="11" t="n"/>
      <c r="H404" s="5" t="n"/>
      <c r="I404" s="5" t="n"/>
      <c r="J404" s="5" t="n"/>
      <c r="K404" s="5" t="n"/>
      <c r="L404" s="9" t="n"/>
      <c r="M404" s="9" t="n"/>
      <c r="N404" s="5" t="n"/>
      <c r="O404" s="5" t="n"/>
      <c r="P404" s="5" t="n"/>
      <c r="Q404" s="5" t="n"/>
      <c r="R404" s="5" t="n"/>
      <c r="S404" s="5" t="n"/>
      <c r="T404" s="5" t="n"/>
      <c r="U404" s="1" t="n"/>
      <c r="V404" s="5" t="n"/>
      <c r="W404" s="5" t="n"/>
      <c r="X404" s="5" t="n"/>
      <c r="Y404" s="5" t="n"/>
      <c r="Z404" s="5" t="n"/>
      <c r="AA404" s="5" t="n"/>
      <c r="AB404" s="30" t="n"/>
      <c r="AC404" s="5" t="n"/>
      <c r="AD404" s="5" t="n"/>
      <c r="AE404" s="5" t="n"/>
      <c r="AF404" s="5" t="n"/>
      <c r="AG404" s="5" t="n"/>
      <c r="AH404" s="5" t="n"/>
      <c r="AI404" s="5" t="n"/>
      <c r="AJ404" s="5" t="n"/>
      <c r="AK404" s="5" t="n"/>
      <c r="AL404" s="5" t="n"/>
      <c r="AM404" s="5" t="n"/>
    </row>
    <row customHeight="1" ht="13.5" r="405" s="213">
      <c r="A405" s="1" t="n"/>
      <c r="B405" s="1" t="n"/>
      <c r="C405" s="5" t="n"/>
      <c r="D405" s="5" t="n"/>
      <c r="E405" s="5" t="n"/>
      <c r="F405" s="6" t="n"/>
      <c r="G405" s="11" t="n"/>
      <c r="H405" s="5" t="n"/>
      <c r="I405" s="5" t="n"/>
      <c r="J405" s="5" t="n"/>
      <c r="K405" s="5" t="n"/>
      <c r="L405" s="9" t="n"/>
      <c r="M405" s="9" t="n"/>
      <c r="N405" s="5" t="n"/>
      <c r="O405" s="5" t="n"/>
      <c r="P405" s="5" t="n"/>
      <c r="Q405" s="5" t="n"/>
      <c r="R405" s="5" t="n"/>
      <c r="S405" s="5" t="n"/>
      <c r="T405" s="5" t="n"/>
      <c r="U405" s="1" t="n"/>
      <c r="V405" s="5" t="n"/>
      <c r="W405" s="5" t="n"/>
      <c r="X405" s="5" t="n"/>
      <c r="Y405" s="5" t="n"/>
      <c r="Z405" s="5" t="n"/>
      <c r="AA405" s="5" t="n"/>
      <c r="AB405" s="30" t="n"/>
      <c r="AC405" s="5" t="n"/>
      <c r="AD405" s="5" t="n"/>
      <c r="AE405" s="5" t="n"/>
      <c r="AF405" s="5" t="n"/>
      <c r="AG405" s="5" t="n"/>
      <c r="AH405" s="5" t="n"/>
      <c r="AI405" s="5" t="n"/>
      <c r="AJ405" s="5" t="n"/>
      <c r="AK405" s="5" t="n"/>
      <c r="AL405" s="5" t="n"/>
      <c r="AM405" s="5" t="n"/>
    </row>
    <row customHeight="1" ht="13.5" r="406" s="213">
      <c r="A406" s="1" t="n"/>
      <c r="B406" s="1" t="n"/>
      <c r="C406" s="5" t="n"/>
      <c r="D406" s="5" t="n"/>
      <c r="E406" s="5" t="n"/>
      <c r="F406" s="6" t="n"/>
      <c r="G406" s="11" t="n"/>
      <c r="H406" s="5" t="n"/>
      <c r="I406" s="5" t="n"/>
      <c r="J406" s="5" t="n"/>
      <c r="K406" s="5" t="n"/>
      <c r="L406" s="9" t="n"/>
      <c r="M406" s="9" t="n"/>
      <c r="N406" s="5" t="n"/>
      <c r="O406" s="5" t="n"/>
      <c r="P406" s="5" t="n"/>
      <c r="Q406" s="5" t="n"/>
      <c r="R406" s="5" t="n"/>
      <c r="S406" s="5" t="n"/>
      <c r="T406" s="5" t="n"/>
      <c r="U406" s="1" t="n"/>
      <c r="V406" s="5" t="n"/>
      <c r="W406" s="5" t="n"/>
      <c r="X406" s="5" t="n"/>
      <c r="Y406" s="5" t="n"/>
      <c r="Z406" s="5" t="n"/>
      <c r="AA406" s="5" t="n"/>
      <c r="AB406" s="30" t="n"/>
      <c r="AC406" s="5" t="n"/>
      <c r="AD406" s="5" t="n"/>
      <c r="AE406" s="5" t="n"/>
      <c r="AF406" s="5" t="n"/>
      <c r="AG406" s="5" t="n"/>
      <c r="AH406" s="5" t="n"/>
      <c r="AI406" s="5" t="n"/>
      <c r="AJ406" s="5" t="n"/>
      <c r="AK406" s="5" t="n"/>
      <c r="AL406" s="5" t="n"/>
      <c r="AM406" s="5" t="n"/>
    </row>
    <row customHeight="1" ht="13.5" r="407" s="213">
      <c r="A407" s="1" t="n"/>
      <c r="B407" s="1" t="n"/>
      <c r="C407" s="5" t="n"/>
      <c r="D407" s="5" t="n"/>
      <c r="E407" s="5" t="n"/>
      <c r="F407" s="6" t="n"/>
      <c r="G407" s="11" t="n"/>
      <c r="H407" s="5" t="n"/>
      <c r="I407" s="5" t="n"/>
      <c r="J407" s="5" t="n"/>
      <c r="K407" s="5" t="n"/>
      <c r="L407" s="9" t="n"/>
      <c r="M407" s="9" t="n"/>
      <c r="N407" s="5" t="n"/>
      <c r="O407" s="5" t="n"/>
      <c r="P407" s="5" t="n"/>
      <c r="Q407" s="5" t="n"/>
      <c r="R407" s="5" t="n"/>
      <c r="S407" s="5" t="n"/>
      <c r="T407" s="5" t="n"/>
      <c r="U407" s="1" t="n"/>
      <c r="V407" s="5" t="n"/>
      <c r="W407" s="5" t="n"/>
      <c r="X407" s="5" t="n"/>
      <c r="Y407" s="5" t="n"/>
      <c r="Z407" s="5" t="n"/>
      <c r="AA407" s="5" t="n"/>
      <c r="AB407" s="30" t="n"/>
      <c r="AC407" s="5" t="n"/>
      <c r="AD407" s="5" t="n"/>
      <c r="AE407" s="5" t="n"/>
      <c r="AF407" s="5" t="n"/>
      <c r="AG407" s="5" t="n"/>
      <c r="AH407" s="5" t="n"/>
      <c r="AI407" s="5" t="n"/>
      <c r="AJ407" s="5" t="n"/>
      <c r="AK407" s="5" t="n"/>
      <c r="AL407" s="5" t="n"/>
      <c r="AM407" s="5" t="n"/>
    </row>
    <row customHeight="1" ht="13.5" r="408" s="213">
      <c r="A408" s="1" t="n"/>
      <c r="B408" s="1" t="n"/>
      <c r="C408" s="5" t="n"/>
      <c r="D408" s="5" t="n"/>
      <c r="E408" s="5" t="n"/>
      <c r="F408" s="6" t="n"/>
      <c r="G408" s="11" t="n"/>
      <c r="H408" s="5" t="n"/>
      <c r="I408" s="5" t="n"/>
      <c r="J408" s="5" t="n"/>
      <c r="K408" s="5" t="n"/>
      <c r="L408" s="9" t="n"/>
      <c r="M408" s="9" t="n"/>
      <c r="N408" s="5" t="n"/>
      <c r="O408" s="5" t="n"/>
      <c r="P408" s="5" t="n"/>
      <c r="Q408" s="5" t="n"/>
      <c r="R408" s="5" t="n"/>
      <c r="S408" s="5" t="n"/>
      <c r="T408" s="5" t="n"/>
      <c r="U408" s="1" t="n"/>
      <c r="V408" s="5" t="n"/>
      <c r="W408" s="5" t="n"/>
      <c r="X408" s="5" t="n"/>
      <c r="Y408" s="5" t="n"/>
      <c r="Z408" s="5" t="n"/>
      <c r="AA408" s="5" t="n"/>
      <c r="AB408" s="30" t="n"/>
      <c r="AC408" s="5" t="n"/>
      <c r="AD408" s="5" t="n"/>
      <c r="AE408" s="5" t="n"/>
      <c r="AF408" s="5" t="n"/>
      <c r="AG408" s="5" t="n"/>
      <c r="AH408" s="5" t="n"/>
      <c r="AI408" s="5" t="n"/>
      <c r="AJ408" s="5" t="n"/>
      <c r="AK408" s="5" t="n"/>
      <c r="AL408" s="5" t="n"/>
      <c r="AM408" s="5" t="n"/>
    </row>
    <row customHeight="1" ht="13.5" r="409" s="213">
      <c r="A409" s="1" t="n"/>
      <c r="B409" s="1" t="n"/>
      <c r="C409" s="5" t="n"/>
      <c r="D409" s="5" t="n"/>
      <c r="E409" s="5" t="n"/>
      <c r="F409" s="6" t="n"/>
      <c r="G409" s="11" t="n"/>
      <c r="H409" s="5" t="n"/>
      <c r="I409" s="5" t="n"/>
      <c r="J409" s="5" t="n"/>
      <c r="K409" s="5" t="n"/>
      <c r="L409" s="9" t="n"/>
      <c r="M409" s="9" t="n"/>
      <c r="N409" s="5" t="n"/>
      <c r="O409" s="5" t="n"/>
      <c r="P409" s="5" t="n"/>
      <c r="Q409" s="5" t="n"/>
      <c r="R409" s="5" t="n"/>
      <c r="S409" s="5" t="n"/>
      <c r="T409" s="5" t="n"/>
      <c r="U409" s="1" t="n"/>
      <c r="V409" s="5" t="n"/>
      <c r="W409" s="5" t="n"/>
      <c r="X409" s="5" t="n"/>
      <c r="Y409" s="5" t="n"/>
      <c r="Z409" s="5" t="n"/>
      <c r="AA409" s="5" t="n"/>
      <c r="AB409" s="30" t="n"/>
      <c r="AC409" s="5" t="n"/>
      <c r="AD409" s="5" t="n"/>
      <c r="AE409" s="5" t="n"/>
      <c r="AF409" s="5" t="n"/>
      <c r="AG409" s="5" t="n"/>
      <c r="AH409" s="5" t="n"/>
      <c r="AI409" s="5" t="n"/>
      <c r="AJ409" s="5" t="n"/>
      <c r="AK409" s="5" t="n"/>
      <c r="AL409" s="5" t="n"/>
      <c r="AM409" s="5" t="n"/>
    </row>
    <row customHeight="1" ht="13.5" r="410" s="213">
      <c r="A410" s="1" t="n"/>
      <c r="B410" s="1" t="n"/>
      <c r="C410" s="5" t="n"/>
      <c r="D410" s="5" t="n"/>
      <c r="E410" s="5" t="n"/>
      <c r="F410" s="6" t="n"/>
      <c r="G410" s="11" t="n"/>
      <c r="H410" s="5" t="n"/>
      <c r="I410" s="5" t="n"/>
      <c r="J410" s="5" t="n"/>
      <c r="K410" s="5" t="n"/>
      <c r="L410" s="9" t="n"/>
      <c r="M410" s="9" t="n"/>
      <c r="N410" s="5" t="n"/>
      <c r="O410" s="5" t="n"/>
      <c r="P410" s="5" t="n"/>
      <c r="Q410" s="5" t="n"/>
      <c r="R410" s="5" t="n"/>
      <c r="S410" s="5" t="n"/>
      <c r="T410" s="5" t="n"/>
      <c r="U410" s="1" t="n"/>
      <c r="V410" s="5" t="n"/>
      <c r="W410" s="5" t="n"/>
      <c r="X410" s="5" t="n"/>
      <c r="Y410" s="5" t="n"/>
      <c r="Z410" s="5" t="n"/>
      <c r="AA410" s="5" t="n"/>
      <c r="AB410" s="30" t="n"/>
      <c r="AC410" s="5" t="n"/>
      <c r="AD410" s="5" t="n"/>
      <c r="AE410" s="5" t="n"/>
      <c r="AF410" s="5" t="n"/>
      <c r="AG410" s="5" t="n"/>
      <c r="AH410" s="5" t="n"/>
      <c r="AI410" s="5" t="n"/>
      <c r="AJ410" s="5" t="n"/>
      <c r="AK410" s="5" t="n"/>
      <c r="AL410" s="5" t="n"/>
      <c r="AM410" s="5" t="n"/>
    </row>
    <row customHeight="1" ht="13.5" r="411" s="213">
      <c r="A411" s="1" t="n"/>
      <c r="B411" s="1" t="n"/>
      <c r="C411" s="5" t="n"/>
      <c r="D411" s="5" t="n"/>
      <c r="E411" s="5" t="n"/>
      <c r="F411" s="6" t="n"/>
      <c r="G411" s="11" t="n"/>
      <c r="H411" s="5" t="n"/>
      <c r="I411" s="5" t="n"/>
      <c r="J411" s="5" t="n"/>
      <c r="K411" s="5" t="n"/>
      <c r="L411" s="9" t="n"/>
      <c r="M411" s="9" t="n"/>
      <c r="N411" s="5" t="n"/>
      <c r="O411" s="5" t="n"/>
      <c r="P411" s="5" t="n"/>
      <c r="Q411" s="5" t="n"/>
      <c r="R411" s="5" t="n"/>
      <c r="S411" s="5" t="n"/>
      <c r="T411" s="5" t="n"/>
      <c r="U411" s="1" t="n"/>
      <c r="V411" s="5" t="n"/>
      <c r="W411" s="5" t="n"/>
      <c r="X411" s="5" t="n"/>
      <c r="Y411" s="5" t="n"/>
      <c r="Z411" s="5" t="n"/>
      <c r="AA411" s="5" t="n"/>
      <c r="AB411" s="30" t="n"/>
      <c r="AC411" s="5" t="n"/>
      <c r="AD411" s="5" t="n"/>
      <c r="AE411" s="5" t="n"/>
      <c r="AF411" s="5" t="n"/>
      <c r="AG411" s="5" t="n"/>
      <c r="AH411" s="5" t="n"/>
      <c r="AI411" s="5" t="n"/>
      <c r="AJ411" s="5" t="n"/>
      <c r="AK411" s="5" t="n"/>
      <c r="AL411" s="5" t="n"/>
      <c r="AM411" s="5" t="n"/>
    </row>
    <row customHeight="1" ht="13.5" r="412" s="213">
      <c r="A412" s="1" t="n"/>
      <c r="B412" s="1" t="n"/>
      <c r="C412" s="5" t="n"/>
      <c r="D412" s="5" t="n"/>
      <c r="E412" s="5" t="n"/>
      <c r="F412" s="6" t="n"/>
      <c r="G412" s="11" t="n"/>
      <c r="H412" s="5" t="n"/>
      <c r="I412" s="5" t="n"/>
      <c r="J412" s="5" t="n"/>
      <c r="K412" s="5" t="n"/>
      <c r="L412" s="9" t="n"/>
      <c r="M412" s="9" t="n"/>
      <c r="N412" s="5" t="n"/>
      <c r="O412" s="5" t="n"/>
      <c r="P412" s="5" t="n"/>
      <c r="Q412" s="5" t="n"/>
      <c r="R412" s="5" t="n"/>
      <c r="S412" s="5" t="n"/>
      <c r="T412" s="5" t="n"/>
      <c r="U412" s="1" t="n"/>
      <c r="V412" s="5" t="n"/>
      <c r="W412" s="5" t="n"/>
      <c r="X412" s="5" t="n"/>
      <c r="Y412" s="5" t="n"/>
      <c r="Z412" s="5" t="n"/>
      <c r="AA412" s="5" t="n"/>
      <c r="AB412" s="30" t="n"/>
      <c r="AC412" s="5" t="n"/>
      <c r="AD412" s="5" t="n"/>
      <c r="AE412" s="5" t="n"/>
      <c r="AF412" s="5" t="n"/>
      <c r="AG412" s="5" t="n"/>
      <c r="AH412" s="5" t="n"/>
      <c r="AI412" s="5" t="n"/>
      <c r="AJ412" s="5" t="n"/>
      <c r="AK412" s="5" t="n"/>
      <c r="AL412" s="5" t="n"/>
      <c r="AM412" s="5" t="n"/>
    </row>
    <row customHeight="1" ht="13.5" r="413" s="213">
      <c r="A413" s="1" t="n"/>
      <c r="B413" s="1" t="n"/>
      <c r="C413" s="5" t="n"/>
      <c r="D413" s="5" t="n"/>
      <c r="E413" s="5" t="n"/>
      <c r="F413" s="6" t="n"/>
      <c r="G413" s="11" t="n"/>
      <c r="H413" s="5" t="n"/>
      <c r="I413" s="5" t="n"/>
      <c r="J413" s="5" t="n"/>
      <c r="K413" s="5" t="n"/>
      <c r="L413" s="9" t="n"/>
      <c r="M413" s="9" t="n"/>
      <c r="N413" s="5" t="n"/>
      <c r="O413" s="5" t="n"/>
      <c r="P413" s="5" t="n"/>
      <c r="Q413" s="5" t="n"/>
      <c r="R413" s="5" t="n"/>
      <c r="S413" s="5" t="n"/>
      <c r="T413" s="5" t="n"/>
      <c r="U413" s="1" t="n"/>
      <c r="V413" s="5" t="n"/>
      <c r="W413" s="5" t="n"/>
      <c r="X413" s="5" t="n"/>
      <c r="Y413" s="5" t="n"/>
      <c r="Z413" s="5" t="n"/>
      <c r="AA413" s="5" t="n"/>
      <c r="AB413" s="30" t="n"/>
      <c r="AC413" s="5" t="n"/>
      <c r="AD413" s="5" t="n"/>
      <c r="AE413" s="5" t="n"/>
      <c r="AF413" s="5" t="n"/>
      <c r="AG413" s="5" t="n"/>
      <c r="AH413" s="5" t="n"/>
      <c r="AI413" s="5" t="n"/>
      <c r="AJ413" s="5" t="n"/>
      <c r="AK413" s="5" t="n"/>
      <c r="AL413" s="5" t="n"/>
      <c r="AM413" s="5" t="n"/>
    </row>
    <row customHeight="1" ht="13.5" r="414" s="213">
      <c r="A414" s="1" t="n"/>
      <c r="B414" s="1" t="n"/>
      <c r="C414" s="5" t="n"/>
      <c r="D414" s="5" t="n"/>
      <c r="E414" s="5" t="n"/>
      <c r="F414" s="6" t="n"/>
      <c r="G414" s="11" t="n"/>
      <c r="H414" s="5" t="n"/>
      <c r="I414" s="5" t="n"/>
      <c r="J414" s="5" t="n"/>
      <c r="K414" s="5" t="n"/>
      <c r="L414" s="9" t="n"/>
      <c r="M414" s="9" t="n"/>
      <c r="N414" s="5" t="n"/>
      <c r="O414" s="5" t="n"/>
      <c r="P414" s="5" t="n"/>
      <c r="Q414" s="5" t="n"/>
      <c r="R414" s="5" t="n"/>
      <c r="S414" s="5" t="n"/>
      <c r="T414" s="5" t="n"/>
      <c r="U414" s="1" t="n"/>
      <c r="V414" s="5" t="n"/>
      <c r="W414" s="5" t="n"/>
      <c r="X414" s="5" t="n"/>
      <c r="Y414" s="5" t="n"/>
      <c r="Z414" s="5" t="n"/>
      <c r="AA414" s="5" t="n"/>
      <c r="AB414" s="30" t="n"/>
      <c r="AC414" s="5" t="n"/>
      <c r="AD414" s="5" t="n"/>
      <c r="AE414" s="5" t="n"/>
      <c r="AF414" s="5" t="n"/>
      <c r="AG414" s="5" t="n"/>
      <c r="AH414" s="5" t="n"/>
      <c r="AI414" s="5" t="n"/>
      <c r="AJ414" s="5" t="n"/>
      <c r="AK414" s="5" t="n"/>
      <c r="AL414" s="5" t="n"/>
      <c r="AM414" s="5" t="n"/>
    </row>
    <row customHeight="1" ht="13.5" r="415" s="213">
      <c r="A415" s="1" t="n"/>
      <c r="B415" s="1" t="n"/>
      <c r="C415" s="5" t="n"/>
      <c r="D415" s="5" t="n"/>
      <c r="E415" s="5" t="n"/>
      <c r="F415" s="6" t="n"/>
      <c r="G415" s="11" t="n"/>
      <c r="H415" s="5" t="n"/>
      <c r="I415" s="5" t="n"/>
      <c r="J415" s="5" t="n"/>
      <c r="K415" s="5" t="n"/>
      <c r="L415" s="9" t="n"/>
      <c r="M415" s="9" t="n"/>
      <c r="N415" s="5" t="n"/>
      <c r="O415" s="5" t="n"/>
      <c r="P415" s="5" t="n"/>
      <c r="Q415" s="5" t="n"/>
      <c r="R415" s="5" t="n"/>
      <c r="S415" s="5" t="n"/>
      <c r="T415" s="5" t="n"/>
      <c r="U415" s="1" t="n"/>
      <c r="V415" s="5" t="n"/>
      <c r="W415" s="5" t="n"/>
      <c r="X415" s="5" t="n"/>
      <c r="Y415" s="5" t="n"/>
      <c r="Z415" s="5" t="n"/>
      <c r="AA415" s="5" t="n"/>
      <c r="AB415" s="30" t="n"/>
      <c r="AC415" s="5" t="n"/>
      <c r="AD415" s="5" t="n"/>
      <c r="AE415" s="5" t="n"/>
      <c r="AF415" s="5" t="n"/>
      <c r="AG415" s="5" t="n"/>
      <c r="AH415" s="5" t="n"/>
      <c r="AI415" s="5" t="n"/>
      <c r="AJ415" s="5" t="n"/>
      <c r="AK415" s="5" t="n"/>
      <c r="AL415" s="5" t="n"/>
      <c r="AM415" s="5" t="n"/>
    </row>
    <row customHeight="1" ht="13.5" r="416" s="213">
      <c r="A416" s="1" t="n"/>
      <c r="B416" s="1" t="n"/>
      <c r="C416" s="5" t="n"/>
      <c r="D416" s="5" t="n"/>
      <c r="E416" s="5" t="n"/>
      <c r="F416" s="6" t="n"/>
      <c r="G416" s="11" t="n"/>
      <c r="H416" s="5" t="n"/>
      <c r="I416" s="5" t="n"/>
      <c r="J416" s="5" t="n"/>
      <c r="K416" s="5" t="n"/>
      <c r="L416" s="9" t="n"/>
      <c r="M416" s="9" t="n"/>
      <c r="N416" s="5" t="n"/>
      <c r="O416" s="5" t="n"/>
      <c r="P416" s="5" t="n"/>
      <c r="Q416" s="5" t="n"/>
      <c r="R416" s="5" t="n"/>
      <c r="S416" s="5" t="n"/>
      <c r="T416" s="5" t="n"/>
      <c r="U416" s="1" t="n"/>
      <c r="V416" s="5" t="n"/>
      <c r="W416" s="5" t="n"/>
      <c r="X416" s="5" t="n"/>
      <c r="Y416" s="5" t="n"/>
      <c r="Z416" s="5" t="n"/>
      <c r="AA416" s="5" t="n"/>
      <c r="AB416" s="30" t="n"/>
      <c r="AC416" s="5" t="n"/>
      <c r="AD416" s="5" t="n"/>
      <c r="AE416" s="5" t="n"/>
      <c r="AF416" s="5" t="n"/>
      <c r="AG416" s="5" t="n"/>
      <c r="AH416" s="5" t="n"/>
      <c r="AI416" s="5" t="n"/>
      <c r="AJ416" s="5" t="n"/>
      <c r="AK416" s="5" t="n"/>
      <c r="AL416" s="5" t="n"/>
      <c r="AM416" s="5" t="n"/>
    </row>
    <row customHeight="1" ht="13.5" r="417" s="213">
      <c r="A417" s="1" t="n"/>
      <c r="B417" s="1" t="n"/>
      <c r="C417" s="5" t="n"/>
      <c r="D417" s="5" t="n"/>
      <c r="E417" s="5" t="n"/>
      <c r="F417" s="6" t="n"/>
      <c r="G417" s="11" t="n"/>
      <c r="H417" s="5" t="n"/>
      <c r="I417" s="5" t="n"/>
      <c r="J417" s="5" t="n"/>
      <c r="K417" s="5" t="n"/>
      <c r="L417" s="9" t="n"/>
      <c r="M417" s="9" t="n"/>
      <c r="N417" s="5" t="n"/>
      <c r="O417" s="5" t="n"/>
      <c r="P417" s="5" t="n"/>
      <c r="Q417" s="5" t="n"/>
      <c r="R417" s="5" t="n"/>
      <c r="S417" s="5" t="n"/>
      <c r="T417" s="5" t="n"/>
      <c r="U417" s="1" t="n"/>
      <c r="V417" s="5" t="n"/>
      <c r="W417" s="5" t="n"/>
      <c r="X417" s="5" t="n"/>
      <c r="Y417" s="5" t="n"/>
      <c r="Z417" s="5" t="n"/>
      <c r="AA417" s="5" t="n"/>
      <c r="AB417" s="30" t="n"/>
      <c r="AC417" s="5" t="n"/>
      <c r="AD417" s="5" t="n"/>
      <c r="AE417" s="5" t="n"/>
      <c r="AF417" s="5" t="n"/>
      <c r="AG417" s="5" t="n"/>
      <c r="AH417" s="5" t="n"/>
      <c r="AI417" s="5" t="n"/>
      <c r="AJ417" s="5" t="n"/>
      <c r="AK417" s="5" t="n"/>
      <c r="AL417" s="5" t="n"/>
      <c r="AM417" s="5" t="n"/>
    </row>
    <row customHeight="1" ht="13.5" r="418" s="213">
      <c r="A418" s="1" t="n"/>
      <c r="B418" s="1" t="n"/>
      <c r="C418" s="5" t="n"/>
      <c r="D418" s="5" t="n"/>
      <c r="E418" s="5" t="n"/>
      <c r="F418" s="6" t="n"/>
      <c r="G418" s="11" t="n"/>
      <c r="H418" s="5" t="n"/>
      <c r="I418" s="5" t="n"/>
      <c r="J418" s="5" t="n"/>
      <c r="K418" s="5" t="n"/>
      <c r="L418" s="9" t="n"/>
      <c r="M418" s="9" t="n"/>
      <c r="N418" s="5" t="n"/>
      <c r="O418" s="5" t="n"/>
      <c r="P418" s="5" t="n"/>
      <c r="Q418" s="5" t="n"/>
      <c r="R418" s="5" t="n"/>
      <c r="S418" s="5" t="n"/>
      <c r="T418" s="5" t="n"/>
      <c r="U418" s="1" t="n"/>
      <c r="V418" s="5" t="n"/>
      <c r="W418" s="5" t="n"/>
      <c r="X418" s="5" t="n"/>
      <c r="Y418" s="5" t="n"/>
      <c r="Z418" s="5" t="n"/>
      <c r="AA418" s="5" t="n"/>
      <c r="AB418" s="30" t="n"/>
      <c r="AC418" s="5" t="n"/>
      <c r="AD418" s="5" t="n"/>
      <c r="AE418" s="5" t="n"/>
      <c r="AF418" s="5" t="n"/>
      <c r="AG418" s="5" t="n"/>
      <c r="AH418" s="5" t="n"/>
      <c r="AI418" s="5" t="n"/>
      <c r="AJ418" s="5" t="n"/>
      <c r="AK418" s="5" t="n"/>
      <c r="AL418" s="5" t="n"/>
      <c r="AM418" s="5" t="n"/>
    </row>
    <row customHeight="1" ht="13.5" r="419" s="213">
      <c r="A419" s="1" t="n"/>
      <c r="B419" s="1" t="n"/>
      <c r="C419" s="5" t="n"/>
      <c r="D419" s="5" t="n"/>
      <c r="E419" s="5" t="n"/>
      <c r="F419" s="6" t="n"/>
      <c r="G419" s="11" t="n"/>
      <c r="H419" s="5" t="n"/>
      <c r="I419" s="5" t="n"/>
      <c r="J419" s="5" t="n"/>
      <c r="K419" s="5" t="n"/>
      <c r="L419" s="9" t="n"/>
      <c r="M419" s="9" t="n"/>
      <c r="N419" s="5" t="n"/>
      <c r="O419" s="5" t="n"/>
      <c r="P419" s="5" t="n"/>
      <c r="Q419" s="5" t="n"/>
      <c r="R419" s="5" t="n"/>
      <c r="S419" s="5" t="n"/>
      <c r="T419" s="5" t="n"/>
      <c r="U419" s="1" t="n"/>
      <c r="V419" s="5" t="n"/>
      <c r="W419" s="5" t="n"/>
      <c r="X419" s="5" t="n"/>
      <c r="Y419" s="5" t="n"/>
      <c r="Z419" s="5" t="n"/>
      <c r="AA419" s="5" t="n"/>
      <c r="AB419" s="30" t="n"/>
      <c r="AC419" s="5" t="n"/>
      <c r="AD419" s="5" t="n"/>
      <c r="AE419" s="5" t="n"/>
      <c r="AF419" s="5" t="n"/>
      <c r="AG419" s="5" t="n"/>
      <c r="AH419" s="5" t="n"/>
      <c r="AI419" s="5" t="n"/>
      <c r="AJ419" s="5" t="n"/>
      <c r="AK419" s="5" t="n"/>
      <c r="AL419" s="5" t="n"/>
      <c r="AM419" s="5" t="n"/>
    </row>
    <row customHeight="1" ht="13.5" r="420" s="213">
      <c r="A420" s="1" t="n"/>
      <c r="B420" s="1" t="n"/>
      <c r="C420" s="5" t="n"/>
      <c r="D420" s="5" t="n"/>
      <c r="E420" s="5" t="n"/>
      <c r="F420" s="6" t="n"/>
      <c r="G420" s="11" t="n"/>
      <c r="H420" s="5" t="n"/>
      <c r="I420" s="5" t="n"/>
      <c r="J420" s="5" t="n"/>
      <c r="K420" s="5" t="n"/>
      <c r="L420" s="9" t="n"/>
      <c r="M420" s="9" t="n"/>
      <c r="N420" s="5" t="n"/>
      <c r="O420" s="5" t="n"/>
      <c r="P420" s="5" t="n"/>
      <c r="Q420" s="5" t="n"/>
      <c r="R420" s="5" t="n"/>
      <c r="S420" s="5" t="n"/>
      <c r="T420" s="5" t="n"/>
      <c r="U420" s="1" t="n"/>
      <c r="V420" s="5" t="n"/>
      <c r="W420" s="5" t="n"/>
      <c r="X420" s="5" t="n"/>
      <c r="Y420" s="5" t="n"/>
      <c r="Z420" s="5" t="n"/>
      <c r="AA420" s="5" t="n"/>
      <c r="AB420" s="30" t="n"/>
      <c r="AC420" s="5" t="n"/>
      <c r="AD420" s="5" t="n"/>
      <c r="AE420" s="5" t="n"/>
      <c r="AF420" s="5" t="n"/>
      <c r="AG420" s="5" t="n"/>
      <c r="AH420" s="5" t="n"/>
      <c r="AI420" s="5" t="n"/>
      <c r="AJ420" s="5" t="n"/>
      <c r="AK420" s="5" t="n"/>
      <c r="AL420" s="5" t="n"/>
      <c r="AM420" s="5" t="n"/>
    </row>
    <row customHeight="1" ht="13.5" r="421" s="213">
      <c r="A421" s="1" t="n"/>
      <c r="B421" s="1" t="n"/>
      <c r="C421" s="5" t="n"/>
      <c r="D421" s="5" t="n"/>
      <c r="E421" s="5" t="n"/>
      <c r="F421" s="6" t="n"/>
      <c r="G421" s="11" t="n"/>
      <c r="H421" s="5" t="n"/>
      <c r="I421" s="5" t="n"/>
      <c r="J421" s="5" t="n"/>
      <c r="K421" s="5" t="n"/>
      <c r="L421" s="9" t="n"/>
      <c r="M421" s="9" t="n"/>
      <c r="N421" s="5" t="n"/>
      <c r="O421" s="5" t="n"/>
      <c r="P421" s="5" t="n"/>
      <c r="Q421" s="5" t="n"/>
      <c r="R421" s="5" t="n"/>
      <c r="S421" s="5" t="n"/>
      <c r="T421" s="5" t="n"/>
      <c r="U421" s="1" t="n"/>
      <c r="V421" s="5" t="n"/>
      <c r="W421" s="5" t="n"/>
      <c r="X421" s="5" t="n"/>
      <c r="Y421" s="5" t="n"/>
      <c r="Z421" s="5" t="n"/>
      <c r="AA421" s="5" t="n"/>
      <c r="AB421" s="30" t="n"/>
      <c r="AC421" s="5" t="n"/>
      <c r="AD421" s="5" t="n"/>
      <c r="AE421" s="5" t="n"/>
      <c r="AF421" s="5" t="n"/>
      <c r="AG421" s="5" t="n"/>
      <c r="AH421" s="5" t="n"/>
      <c r="AI421" s="5" t="n"/>
      <c r="AJ421" s="5" t="n"/>
      <c r="AK421" s="5" t="n"/>
      <c r="AL421" s="5" t="n"/>
      <c r="AM421" s="5" t="n"/>
    </row>
    <row customHeight="1" ht="13.5" r="422" s="213">
      <c r="A422" s="1" t="n"/>
      <c r="B422" s="1" t="n"/>
      <c r="C422" s="5" t="n"/>
      <c r="D422" s="5" t="n"/>
      <c r="E422" s="5" t="n"/>
      <c r="F422" s="6" t="n"/>
      <c r="G422" s="11" t="n"/>
      <c r="H422" s="5" t="n"/>
      <c r="I422" s="5" t="n"/>
      <c r="J422" s="5" t="n"/>
      <c r="K422" s="5" t="n"/>
      <c r="L422" s="9" t="n"/>
      <c r="M422" s="9" t="n"/>
      <c r="N422" s="5" t="n"/>
      <c r="O422" s="5" t="n"/>
      <c r="P422" s="5" t="n"/>
      <c r="Q422" s="5" t="n"/>
      <c r="R422" s="5" t="n"/>
      <c r="S422" s="5" t="n"/>
      <c r="T422" s="5" t="n"/>
      <c r="U422" s="1" t="n"/>
      <c r="V422" s="5" t="n"/>
      <c r="W422" s="5" t="n"/>
      <c r="X422" s="5" t="n"/>
      <c r="Y422" s="5" t="n"/>
      <c r="Z422" s="5" t="n"/>
      <c r="AA422" s="5" t="n"/>
      <c r="AB422" s="30" t="n"/>
      <c r="AC422" s="5" t="n"/>
      <c r="AD422" s="5" t="n"/>
      <c r="AE422" s="5" t="n"/>
      <c r="AF422" s="5" t="n"/>
      <c r="AG422" s="5" t="n"/>
      <c r="AH422" s="5" t="n"/>
      <c r="AI422" s="5" t="n"/>
      <c r="AJ422" s="5" t="n"/>
      <c r="AK422" s="5" t="n"/>
      <c r="AL422" s="5" t="n"/>
      <c r="AM422" s="5" t="n"/>
    </row>
    <row customHeight="1" ht="13.5" r="423" s="213">
      <c r="A423" s="1" t="n"/>
      <c r="B423" s="1" t="n"/>
      <c r="C423" s="5" t="n"/>
      <c r="D423" s="5" t="n"/>
      <c r="E423" s="5" t="n"/>
      <c r="F423" s="6" t="n"/>
      <c r="G423" s="11" t="n"/>
      <c r="H423" s="5" t="n"/>
      <c r="I423" s="5" t="n"/>
      <c r="J423" s="5" t="n"/>
      <c r="K423" s="5" t="n"/>
      <c r="L423" s="9" t="n"/>
      <c r="M423" s="9" t="n"/>
      <c r="N423" s="5" t="n"/>
      <c r="O423" s="5" t="n"/>
      <c r="P423" s="5" t="n"/>
      <c r="Q423" s="5" t="n"/>
      <c r="R423" s="5" t="n"/>
      <c r="S423" s="5" t="n"/>
      <c r="T423" s="5" t="n"/>
      <c r="U423" s="1" t="n"/>
      <c r="V423" s="5" t="n"/>
      <c r="W423" s="5" t="n"/>
      <c r="X423" s="5" t="n"/>
      <c r="Y423" s="5" t="n"/>
      <c r="Z423" s="5" t="n"/>
      <c r="AA423" s="5" t="n"/>
      <c r="AB423" s="30" t="n"/>
      <c r="AC423" s="5" t="n"/>
      <c r="AD423" s="5" t="n"/>
      <c r="AE423" s="5" t="n"/>
      <c r="AF423" s="5" t="n"/>
      <c r="AG423" s="5" t="n"/>
      <c r="AH423" s="5" t="n"/>
      <c r="AI423" s="5" t="n"/>
      <c r="AJ423" s="5" t="n"/>
      <c r="AK423" s="5" t="n"/>
      <c r="AL423" s="5" t="n"/>
      <c r="AM423" s="5" t="n"/>
    </row>
    <row customHeight="1" ht="13.5" r="424" s="213">
      <c r="A424" s="1" t="n"/>
      <c r="B424" s="1" t="n"/>
      <c r="C424" s="5" t="n"/>
      <c r="D424" s="5" t="n"/>
      <c r="E424" s="5" t="n"/>
      <c r="F424" s="6" t="n"/>
      <c r="G424" s="11" t="n"/>
      <c r="H424" s="5" t="n"/>
      <c r="I424" s="5" t="n"/>
      <c r="J424" s="5" t="n"/>
      <c r="K424" s="5" t="n"/>
      <c r="L424" s="9" t="n"/>
      <c r="M424" s="9" t="n"/>
      <c r="N424" s="5" t="n"/>
      <c r="O424" s="5" t="n"/>
      <c r="P424" s="5" t="n"/>
      <c r="Q424" s="5" t="n"/>
      <c r="R424" s="5" t="n"/>
      <c r="S424" s="5" t="n"/>
      <c r="T424" s="5" t="n"/>
      <c r="U424" s="1" t="n"/>
      <c r="V424" s="5" t="n"/>
      <c r="W424" s="5" t="n"/>
      <c r="X424" s="5" t="n"/>
      <c r="Y424" s="5" t="n"/>
      <c r="Z424" s="5" t="n"/>
      <c r="AA424" s="5" t="n"/>
      <c r="AB424" s="30" t="n"/>
      <c r="AC424" s="5" t="n"/>
      <c r="AD424" s="5" t="n"/>
      <c r="AE424" s="5" t="n"/>
      <c r="AF424" s="5" t="n"/>
      <c r="AG424" s="5" t="n"/>
      <c r="AH424" s="5" t="n"/>
      <c r="AI424" s="5" t="n"/>
      <c r="AJ424" s="5" t="n"/>
      <c r="AK424" s="5" t="n"/>
      <c r="AL424" s="5" t="n"/>
      <c r="AM424" s="5" t="n"/>
    </row>
    <row customHeight="1" ht="13.5" r="425" s="213">
      <c r="A425" s="1" t="n"/>
      <c r="B425" s="1" t="n"/>
      <c r="C425" s="5" t="n"/>
      <c r="D425" s="5" t="n"/>
      <c r="E425" s="5" t="n"/>
      <c r="F425" s="6" t="n"/>
      <c r="G425" s="11" t="n"/>
      <c r="H425" s="5" t="n"/>
      <c r="I425" s="5" t="n"/>
      <c r="J425" s="5" t="n"/>
      <c r="K425" s="5" t="n"/>
      <c r="L425" s="9" t="n"/>
      <c r="M425" s="9" t="n"/>
      <c r="N425" s="5" t="n"/>
      <c r="O425" s="5" t="n"/>
      <c r="P425" s="5" t="n"/>
      <c r="Q425" s="5" t="n"/>
      <c r="R425" s="5" t="n"/>
      <c r="S425" s="5" t="n"/>
      <c r="T425" s="5" t="n"/>
      <c r="U425" s="1" t="n"/>
      <c r="V425" s="5" t="n"/>
      <c r="W425" s="5" t="n"/>
      <c r="X425" s="5" t="n"/>
      <c r="Y425" s="5" t="n"/>
      <c r="Z425" s="5" t="n"/>
      <c r="AA425" s="5" t="n"/>
      <c r="AB425" s="30" t="n"/>
      <c r="AC425" s="5" t="n"/>
      <c r="AD425" s="5" t="n"/>
      <c r="AE425" s="5" t="n"/>
      <c r="AF425" s="5" t="n"/>
      <c r="AG425" s="5" t="n"/>
      <c r="AH425" s="5" t="n"/>
      <c r="AI425" s="5" t="n"/>
      <c r="AJ425" s="5" t="n"/>
      <c r="AK425" s="5" t="n"/>
      <c r="AL425" s="5" t="n"/>
      <c r="AM425" s="5" t="n"/>
    </row>
    <row customHeight="1" ht="13.5" r="426" s="213">
      <c r="A426" s="1" t="n"/>
      <c r="B426" s="1" t="n"/>
      <c r="C426" s="5" t="n"/>
      <c r="D426" s="5" t="n"/>
      <c r="E426" s="5" t="n"/>
      <c r="F426" s="6" t="n"/>
      <c r="G426" s="11" t="n"/>
      <c r="H426" s="5" t="n"/>
      <c r="I426" s="5" t="n"/>
      <c r="J426" s="5" t="n"/>
      <c r="K426" s="5" t="n"/>
      <c r="L426" s="9" t="n"/>
      <c r="M426" s="9" t="n"/>
      <c r="N426" s="5" t="n"/>
      <c r="O426" s="5" t="n"/>
      <c r="P426" s="5" t="n"/>
      <c r="Q426" s="5" t="n"/>
      <c r="R426" s="5" t="n"/>
      <c r="S426" s="5" t="n"/>
      <c r="T426" s="5" t="n"/>
      <c r="U426" s="1" t="n"/>
      <c r="V426" s="5" t="n"/>
      <c r="W426" s="5" t="n"/>
      <c r="X426" s="5" t="n"/>
      <c r="Y426" s="5" t="n"/>
      <c r="Z426" s="5" t="n"/>
      <c r="AA426" s="5" t="n"/>
      <c r="AB426" s="30" t="n"/>
      <c r="AC426" s="5" t="n"/>
      <c r="AD426" s="5" t="n"/>
      <c r="AE426" s="5" t="n"/>
      <c r="AF426" s="5" t="n"/>
      <c r="AG426" s="5" t="n"/>
      <c r="AH426" s="5" t="n"/>
      <c r="AI426" s="5" t="n"/>
      <c r="AJ426" s="5" t="n"/>
      <c r="AK426" s="5" t="n"/>
      <c r="AL426" s="5" t="n"/>
      <c r="AM426" s="5" t="n"/>
    </row>
    <row customHeight="1" ht="13.5" r="427" s="213">
      <c r="A427" s="1" t="n"/>
      <c r="B427" s="1" t="n"/>
      <c r="C427" s="5" t="n"/>
      <c r="D427" s="5" t="n"/>
      <c r="E427" s="5" t="n"/>
      <c r="F427" s="6" t="n"/>
      <c r="G427" s="11" t="n"/>
      <c r="H427" s="5" t="n"/>
      <c r="I427" s="5" t="n"/>
      <c r="J427" s="5" t="n"/>
      <c r="K427" s="5" t="n"/>
      <c r="L427" s="9" t="n"/>
      <c r="M427" s="9" t="n"/>
      <c r="N427" s="5" t="n"/>
      <c r="O427" s="5" t="n"/>
      <c r="P427" s="5" t="n"/>
      <c r="Q427" s="5" t="n"/>
      <c r="R427" s="5" t="n"/>
      <c r="S427" s="5" t="n"/>
      <c r="T427" s="5" t="n"/>
      <c r="U427" s="1" t="n"/>
      <c r="V427" s="5" t="n"/>
      <c r="W427" s="5" t="n"/>
      <c r="X427" s="5" t="n"/>
      <c r="Y427" s="5" t="n"/>
      <c r="Z427" s="5" t="n"/>
      <c r="AA427" s="5" t="n"/>
      <c r="AB427" s="30" t="n"/>
      <c r="AC427" s="5" t="n"/>
      <c r="AD427" s="5" t="n"/>
      <c r="AE427" s="5" t="n"/>
      <c r="AF427" s="5" t="n"/>
      <c r="AG427" s="5" t="n"/>
      <c r="AH427" s="5" t="n"/>
      <c r="AI427" s="5" t="n"/>
      <c r="AJ427" s="5" t="n"/>
      <c r="AK427" s="5" t="n"/>
      <c r="AL427" s="5" t="n"/>
      <c r="AM427" s="5" t="n"/>
    </row>
    <row customHeight="1" ht="13.5" r="428" s="213">
      <c r="A428" s="1" t="n"/>
      <c r="B428" s="1" t="n"/>
      <c r="C428" s="5" t="n"/>
      <c r="D428" s="5" t="n"/>
      <c r="E428" s="5" t="n"/>
      <c r="F428" s="6" t="n"/>
      <c r="G428" s="11" t="n"/>
      <c r="H428" s="5" t="n"/>
      <c r="I428" s="5" t="n"/>
      <c r="J428" s="5" t="n"/>
      <c r="K428" s="5" t="n"/>
      <c r="L428" s="9" t="n"/>
      <c r="M428" s="9" t="n"/>
      <c r="N428" s="5" t="n"/>
      <c r="O428" s="5" t="n"/>
      <c r="P428" s="5" t="n"/>
      <c r="Q428" s="5" t="n"/>
      <c r="R428" s="5" t="n"/>
      <c r="S428" s="5" t="n"/>
      <c r="T428" s="5" t="n"/>
      <c r="U428" s="1" t="n"/>
      <c r="V428" s="5" t="n"/>
      <c r="W428" s="5" t="n"/>
      <c r="X428" s="5" t="n"/>
      <c r="Y428" s="5" t="n"/>
      <c r="Z428" s="5" t="n"/>
      <c r="AA428" s="5" t="n"/>
      <c r="AB428" s="30" t="n"/>
      <c r="AC428" s="5" t="n"/>
      <c r="AD428" s="5" t="n"/>
      <c r="AE428" s="5" t="n"/>
      <c r="AF428" s="5" t="n"/>
      <c r="AG428" s="5" t="n"/>
      <c r="AH428" s="5" t="n"/>
      <c r="AI428" s="5" t="n"/>
      <c r="AJ428" s="5" t="n"/>
      <c r="AK428" s="5" t="n"/>
      <c r="AL428" s="5" t="n"/>
      <c r="AM428" s="5" t="n"/>
    </row>
    <row customHeight="1" ht="13.5" r="429" s="213">
      <c r="A429" s="1" t="n"/>
      <c r="B429" s="1" t="n"/>
      <c r="C429" s="5" t="n"/>
      <c r="D429" s="5" t="n"/>
      <c r="E429" s="5" t="n"/>
      <c r="F429" s="6" t="n"/>
      <c r="G429" s="11" t="n"/>
      <c r="H429" s="5" t="n"/>
      <c r="I429" s="5" t="n"/>
      <c r="J429" s="5" t="n"/>
      <c r="K429" s="5" t="n"/>
      <c r="L429" s="9" t="n"/>
      <c r="M429" s="9" t="n"/>
      <c r="N429" s="5" t="n"/>
      <c r="O429" s="5" t="n"/>
      <c r="P429" s="5" t="n"/>
      <c r="Q429" s="5" t="n"/>
      <c r="R429" s="5" t="n"/>
      <c r="S429" s="5" t="n"/>
      <c r="T429" s="5" t="n"/>
      <c r="U429" s="1" t="n"/>
      <c r="V429" s="5" t="n"/>
      <c r="W429" s="5" t="n"/>
      <c r="X429" s="5" t="n"/>
      <c r="Y429" s="5" t="n"/>
      <c r="Z429" s="5" t="n"/>
      <c r="AA429" s="5" t="n"/>
      <c r="AB429" s="30" t="n"/>
      <c r="AC429" s="5" t="n"/>
      <c r="AD429" s="5" t="n"/>
      <c r="AE429" s="5" t="n"/>
      <c r="AF429" s="5" t="n"/>
      <c r="AG429" s="5" t="n"/>
      <c r="AH429" s="5" t="n"/>
      <c r="AI429" s="5" t="n"/>
      <c r="AJ429" s="5" t="n"/>
      <c r="AK429" s="5" t="n"/>
      <c r="AL429" s="5" t="n"/>
      <c r="AM429" s="5" t="n"/>
    </row>
    <row customHeight="1" ht="13.5" r="430" s="213">
      <c r="A430" s="1" t="n"/>
      <c r="B430" s="1" t="n"/>
      <c r="C430" s="5" t="n"/>
      <c r="D430" s="5" t="n"/>
      <c r="E430" s="5" t="n"/>
      <c r="F430" s="6" t="n"/>
      <c r="G430" s="11" t="n"/>
      <c r="H430" s="5" t="n"/>
      <c r="I430" s="5" t="n"/>
      <c r="J430" s="5" t="n"/>
      <c r="K430" s="5" t="n"/>
      <c r="L430" s="9" t="n"/>
      <c r="M430" s="9" t="n"/>
      <c r="N430" s="5" t="n"/>
      <c r="O430" s="5" t="n"/>
      <c r="P430" s="5" t="n"/>
      <c r="Q430" s="5" t="n"/>
      <c r="R430" s="5" t="n"/>
      <c r="S430" s="5" t="n"/>
      <c r="T430" s="5" t="n"/>
      <c r="U430" s="1" t="n"/>
      <c r="V430" s="5" t="n"/>
      <c r="W430" s="5" t="n"/>
      <c r="X430" s="5" t="n"/>
      <c r="Y430" s="5" t="n"/>
      <c r="Z430" s="5" t="n"/>
      <c r="AA430" s="5" t="n"/>
      <c r="AB430" s="30" t="n"/>
      <c r="AC430" s="5" t="n"/>
      <c r="AD430" s="5" t="n"/>
      <c r="AE430" s="5" t="n"/>
      <c r="AF430" s="5" t="n"/>
      <c r="AG430" s="5" t="n"/>
      <c r="AH430" s="5" t="n"/>
      <c r="AI430" s="5" t="n"/>
      <c r="AJ430" s="5" t="n"/>
      <c r="AK430" s="5" t="n"/>
      <c r="AL430" s="5" t="n"/>
      <c r="AM430" s="5" t="n"/>
    </row>
    <row customHeight="1" ht="13.5" r="431" s="213">
      <c r="A431" s="1" t="n"/>
      <c r="B431" s="1" t="n"/>
      <c r="C431" s="5" t="n"/>
      <c r="D431" s="5" t="n"/>
      <c r="E431" s="5" t="n"/>
      <c r="F431" s="6" t="n"/>
      <c r="G431" s="11" t="n"/>
      <c r="H431" s="5" t="n"/>
      <c r="I431" s="5" t="n"/>
      <c r="J431" s="5" t="n"/>
      <c r="K431" s="5" t="n"/>
      <c r="L431" s="9" t="n"/>
      <c r="M431" s="9" t="n"/>
      <c r="N431" s="5" t="n"/>
      <c r="O431" s="5" t="n"/>
      <c r="P431" s="5" t="n"/>
      <c r="Q431" s="5" t="n"/>
      <c r="R431" s="5" t="n"/>
      <c r="S431" s="5" t="n"/>
      <c r="T431" s="5" t="n"/>
      <c r="U431" s="1" t="n"/>
      <c r="V431" s="5" t="n"/>
      <c r="W431" s="5" t="n"/>
      <c r="X431" s="5" t="n"/>
      <c r="Y431" s="5" t="n"/>
      <c r="Z431" s="5" t="n"/>
      <c r="AA431" s="5" t="n"/>
      <c r="AB431" s="30" t="n"/>
      <c r="AC431" s="5" t="n"/>
      <c r="AD431" s="5" t="n"/>
      <c r="AE431" s="5" t="n"/>
      <c r="AF431" s="5" t="n"/>
      <c r="AG431" s="5" t="n"/>
      <c r="AH431" s="5" t="n"/>
      <c r="AI431" s="5" t="n"/>
      <c r="AJ431" s="5" t="n"/>
      <c r="AK431" s="5" t="n"/>
      <c r="AL431" s="5" t="n"/>
      <c r="AM431" s="5" t="n"/>
    </row>
    <row customHeight="1" ht="13.5" r="432" s="213">
      <c r="A432" s="1" t="n"/>
      <c r="B432" s="1" t="n"/>
      <c r="C432" s="5" t="n"/>
      <c r="D432" s="5" t="n"/>
      <c r="E432" s="5" t="n"/>
      <c r="F432" s="6" t="n"/>
      <c r="G432" s="11" t="n"/>
      <c r="H432" s="5" t="n"/>
      <c r="I432" s="5" t="n"/>
      <c r="J432" s="5" t="n"/>
      <c r="K432" s="5" t="n"/>
      <c r="L432" s="9" t="n"/>
      <c r="M432" s="9" t="n"/>
      <c r="N432" s="5" t="n"/>
      <c r="O432" s="5" t="n"/>
      <c r="P432" s="5" t="n"/>
      <c r="Q432" s="5" t="n"/>
      <c r="R432" s="5" t="n"/>
      <c r="S432" s="5" t="n"/>
      <c r="T432" s="5" t="n"/>
      <c r="U432" s="1" t="n"/>
      <c r="V432" s="5" t="n"/>
      <c r="W432" s="5" t="n"/>
      <c r="X432" s="5" t="n"/>
      <c r="Y432" s="5" t="n"/>
      <c r="Z432" s="5" t="n"/>
      <c r="AA432" s="5" t="n"/>
      <c r="AB432" s="30" t="n"/>
      <c r="AC432" s="5" t="n"/>
      <c r="AD432" s="5" t="n"/>
      <c r="AE432" s="5" t="n"/>
      <c r="AF432" s="5" t="n"/>
      <c r="AG432" s="5" t="n"/>
      <c r="AH432" s="5" t="n"/>
      <c r="AI432" s="5" t="n"/>
      <c r="AJ432" s="5" t="n"/>
      <c r="AK432" s="5" t="n"/>
      <c r="AL432" s="5" t="n"/>
      <c r="AM432" s="5" t="n"/>
    </row>
    <row customHeight="1" ht="13.5" r="433" s="213">
      <c r="A433" s="1" t="n"/>
      <c r="B433" s="1" t="n"/>
      <c r="C433" s="5" t="n"/>
      <c r="D433" s="5" t="n"/>
      <c r="E433" s="5" t="n"/>
      <c r="F433" s="6" t="n"/>
      <c r="G433" s="11" t="n"/>
      <c r="H433" s="5" t="n"/>
      <c r="I433" s="5" t="n"/>
      <c r="J433" s="5" t="n"/>
      <c r="K433" s="5" t="n"/>
      <c r="L433" s="9" t="n"/>
      <c r="M433" s="9" t="n"/>
      <c r="N433" s="5" t="n"/>
      <c r="O433" s="5" t="n"/>
      <c r="P433" s="5" t="n"/>
      <c r="Q433" s="5" t="n"/>
      <c r="R433" s="5" t="n"/>
      <c r="S433" s="5" t="n"/>
      <c r="T433" s="5" t="n"/>
      <c r="U433" s="1" t="n"/>
      <c r="V433" s="5" t="n"/>
      <c r="W433" s="5" t="n"/>
      <c r="X433" s="5" t="n"/>
      <c r="Y433" s="5" t="n"/>
      <c r="Z433" s="5" t="n"/>
      <c r="AA433" s="5" t="n"/>
      <c r="AB433" s="30" t="n"/>
      <c r="AC433" s="5" t="n"/>
      <c r="AD433" s="5" t="n"/>
      <c r="AE433" s="5" t="n"/>
      <c r="AF433" s="5" t="n"/>
      <c r="AG433" s="5" t="n"/>
      <c r="AH433" s="5" t="n"/>
      <c r="AI433" s="5" t="n"/>
      <c r="AJ433" s="5" t="n"/>
      <c r="AK433" s="5" t="n"/>
      <c r="AL433" s="5" t="n"/>
      <c r="AM433" s="5" t="n"/>
    </row>
    <row customHeight="1" ht="13.5" r="434" s="213">
      <c r="A434" s="1" t="n"/>
      <c r="B434" s="1" t="n"/>
      <c r="C434" s="5" t="n"/>
      <c r="D434" s="5" t="n"/>
      <c r="E434" s="5" t="n"/>
      <c r="F434" s="6" t="n"/>
      <c r="G434" s="11" t="n"/>
      <c r="H434" s="5" t="n"/>
      <c r="I434" s="5" t="n"/>
      <c r="J434" s="5" t="n"/>
      <c r="K434" s="5" t="n"/>
      <c r="L434" s="9" t="n"/>
      <c r="M434" s="9" t="n"/>
      <c r="N434" s="5" t="n"/>
      <c r="O434" s="5" t="n"/>
      <c r="P434" s="5" t="n"/>
      <c r="Q434" s="5" t="n"/>
      <c r="R434" s="5" t="n"/>
      <c r="S434" s="5" t="n"/>
      <c r="T434" s="5" t="n"/>
      <c r="U434" s="1" t="n"/>
      <c r="V434" s="5" t="n"/>
      <c r="W434" s="5" t="n"/>
      <c r="X434" s="5" t="n"/>
      <c r="Y434" s="5" t="n"/>
      <c r="Z434" s="5" t="n"/>
      <c r="AA434" s="5" t="n"/>
      <c r="AB434" s="30" t="n"/>
      <c r="AC434" s="5" t="n"/>
      <c r="AD434" s="5" t="n"/>
      <c r="AE434" s="5" t="n"/>
      <c r="AF434" s="5" t="n"/>
      <c r="AG434" s="5" t="n"/>
      <c r="AH434" s="5" t="n"/>
      <c r="AI434" s="5" t="n"/>
      <c r="AJ434" s="5" t="n"/>
      <c r="AK434" s="5" t="n"/>
      <c r="AL434" s="5" t="n"/>
      <c r="AM434" s="5" t="n"/>
    </row>
    <row customHeight="1" ht="13.5" r="435" s="213">
      <c r="A435" s="1" t="n"/>
      <c r="B435" s="1" t="n"/>
      <c r="C435" s="5" t="n"/>
      <c r="D435" s="5" t="n"/>
      <c r="E435" s="5" t="n"/>
      <c r="F435" s="6" t="n"/>
      <c r="G435" s="11" t="n"/>
      <c r="H435" s="5" t="n"/>
      <c r="I435" s="5" t="n"/>
      <c r="J435" s="5" t="n"/>
      <c r="K435" s="5" t="n"/>
      <c r="L435" s="9" t="n"/>
      <c r="M435" s="9" t="n"/>
      <c r="N435" s="5" t="n"/>
      <c r="O435" s="5" t="n"/>
      <c r="P435" s="5" t="n"/>
      <c r="Q435" s="5" t="n"/>
      <c r="R435" s="5" t="n"/>
      <c r="S435" s="5" t="n"/>
      <c r="T435" s="5" t="n"/>
      <c r="U435" s="1" t="n"/>
      <c r="V435" s="5" t="n"/>
      <c r="W435" s="5" t="n"/>
      <c r="X435" s="5" t="n"/>
      <c r="Y435" s="5" t="n"/>
      <c r="Z435" s="5" t="n"/>
      <c r="AA435" s="5" t="n"/>
      <c r="AB435" s="30" t="n"/>
      <c r="AC435" s="5" t="n"/>
      <c r="AD435" s="5" t="n"/>
      <c r="AE435" s="5" t="n"/>
      <c r="AF435" s="5" t="n"/>
      <c r="AG435" s="5" t="n"/>
      <c r="AH435" s="5" t="n"/>
      <c r="AI435" s="5" t="n"/>
      <c r="AJ435" s="5" t="n"/>
      <c r="AK435" s="5" t="n"/>
      <c r="AL435" s="5" t="n"/>
      <c r="AM435" s="5" t="n"/>
    </row>
    <row customHeight="1" ht="13.5" r="436" s="213">
      <c r="A436" s="1" t="n"/>
      <c r="B436" s="1" t="n"/>
      <c r="C436" s="5" t="n"/>
      <c r="D436" s="5" t="n"/>
      <c r="E436" s="5" t="n"/>
      <c r="F436" s="6" t="n"/>
      <c r="G436" s="11" t="n"/>
      <c r="H436" s="5" t="n"/>
      <c r="I436" s="5" t="n"/>
      <c r="J436" s="5" t="n"/>
      <c r="K436" s="5" t="n"/>
      <c r="L436" s="9" t="n"/>
      <c r="M436" s="9" t="n"/>
      <c r="N436" s="5" t="n"/>
      <c r="O436" s="5" t="n"/>
      <c r="P436" s="5" t="n"/>
      <c r="Q436" s="5" t="n"/>
      <c r="R436" s="5" t="n"/>
      <c r="S436" s="5" t="n"/>
      <c r="T436" s="5" t="n"/>
      <c r="U436" s="1" t="n"/>
      <c r="V436" s="5" t="n"/>
      <c r="W436" s="5" t="n"/>
      <c r="X436" s="5" t="n"/>
      <c r="Y436" s="5" t="n"/>
      <c r="Z436" s="5" t="n"/>
      <c r="AA436" s="5" t="n"/>
      <c r="AB436" s="30" t="n"/>
      <c r="AC436" s="5" t="n"/>
      <c r="AD436" s="5" t="n"/>
      <c r="AE436" s="5" t="n"/>
      <c r="AF436" s="5" t="n"/>
      <c r="AG436" s="5" t="n"/>
      <c r="AH436" s="5" t="n"/>
      <c r="AI436" s="5" t="n"/>
      <c r="AJ436" s="5" t="n"/>
      <c r="AK436" s="5" t="n"/>
      <c r="AL436" s="5" t="n"/>
      <c r="AM436" s="5" t="n"/>
    </row>
    <row customHeight="1" ht="13.5" r="437" s="213">
      <c r="A437" s="1" t="n"/>
      <c r="B437" s="1" t="n"/>
      <c r="C437" s="5" t="n"/>
      <c r="D437" s="5" t="n"/>
      <c r="E437" s="5" t="n"/>
      <c r="F437" s="6" t="n"/>
      <c r="G437" s="11" t="n"/>
      <c r="H437" s="5" t="n"/>
      <c r="I437" s="5" t="n"/>
      <c r="J437" s="5" t="n"/>
      <c r="K437" s="5" t="n"/>
      <c r="L437" s="9" t="n"/>
      <c r="M437" s="9" t="n"/>
      <c r="N437" s="5" t="n"/>
      <c r="O437" s="5" t="n"/>
      <c r="P437" s="5" t="n"/>
      <c r="Q437" s="5" t="n"/>
      <c r="R437" s="5" t="n"/>
      <c r="S437" s="5" t="n"/>
      <c r="T437" s="5" t="n"/>
      <c r="U437" s="1" t="n"/>
      <c r="V437" s="5" t="n"/>
      <c r="W437" s="5" t="n"/>
      <c r="X437" s="5" t="n"/>
      <c r="Y437" s="5" t="n"/>
      <c r="Z437" s="5" t="n"/>
      <c r="AA437" s="5" t="n"/>
      <c r="AB437" s="30" t="n"/>
      <c r="AC437" s="5" t="n"/>
      <c r="AD437" s="5" t="n"/>
      <c r="AE437" s="5" t="n"/>
      <c r="AF437" s="5" t="n"/>
      <c r="AG437" s="5" t="n"/>
      <c r="AH437" s="5" t="n"/>
      <c r="AI437" s="5" t="n"/>
      <c r="AJ437" s="5" t="n"/>
      <c r="AK437" s="5" t="n"/>
      <c r="AL437" s="5" t="n"/>
      <c r="AM437" s="5" t="n"/>
    </row>
    <row customHeight="1" ht="13.5" r="438" s="213">
      <c r="A438" s="1" t="n"/>
      <c r="B438" s="1" t="n"/>
      <c r="C438" s="5" t="n"/>
      <c r="D438" s="5" t="n"/>
      <c r="E438" s="5" t="n"/>
      <c r="F438" s="6" t="n"/>
      <c r="G438" s="11" t="n"/>
      <c r="H438" s="5" t="n"/>
      <c r="I438" s="5" t="n"/>
      <c r="J438" s="5" t="n"/>
      <c r="K438" s="5" t="n"/>
      <c r="L438" s="9" t="n"/>
      <c r="M438" s="9" t="n"/>
      <c r="N438" s="5" t="n"/>
      <c r="O438" s="5" t="n"/>
      <c r="P438" s="5" t="n"/>
      <c r="Q438" s="5" t="n"/>
      <c r="R438" s="5" t="n"/>
      <c r="S438" s="5" t="n"/>
      <c r="T438" s="5" t="n"/>
      <c r="U438" s="1" t="n"/>
      <c r="V438" s="5" t="n"/>
      <c r="W438" s="5" t="n"/>
      <c r="X438" s="5" t="n"/>
      <c r="Y438" s="5" t="n"/>
      <c r="Z438" s="5" t="n"/>
      <c r="AA438" s="5" t="n"/>
      <c r="AB438" s="30" t="n"/>
      <c r="AC438" s="5" t="n"/>
      <c r="AD438" s="5" t="n"/>
      <c r="AE438" s="5" t="n"/>
      <c r="AF438" s="5" t="n"/>
      <c r="AG438" s="5" t="n"/>
      <c r="AH438" s="5" t="n"/>
      <c r="AI438" s="5" t="n"/>
      <c r="AJ438" s="5" t="n"/>
      <c r="AK438" s="5" t="n"/>
      <c r="AL438" s="5" t="n"/>
      <c r="AM438" s="5" t="n"/>
    </row>
    <row customHeight="1" ht="13.5" r="439" s="213">
      <c r="A439" s="1" t="n"/>
      <c r="B439" s="1" t="n"/>
      <c r="C439" s="5" t="n"/>
      <c r="D439" s="5" t="n"/>
      <c r="E439" s="5" t="n"/>
      <c r="F439" s="6" t="n"/>
      <c r="G439" s="11" t="n"/>
      <c r="H439" s="5" t="n"/>
      <c r="I439" s="5" t="n"/>
      <c r="J439" s="5" t="n"/>
      <c r="K439" s="5" t="n"/>
      <c r="L439" s="9" t="n"/>
      <c r="M439" s="9" t="n"/>
      <c r="N439" s="5" t="n"/>
      <c r="O439" s="5" t="n"/>
      <c r="P439" s="5" t="n"/>
      <c r="Q439" s="5" t="n"/>
      <c r="R439" s="5" t="n"/>
      <c r="S439" s="5" t="n"/>
      <c r="T439" s="5" t="n"/>
      <c r="U439" s="1" t="n"/>
      <c r="V439" s="5" t="n"/>
      <c r="W439" s="5" t="n"/>
      <c r="X439" s="5" t="n"/>
      <c r="Y439" s="5" t="n"/>
      <c r="Z439" s="5" t="n"/>
      <c r="AA439" s="5" t="n"/>
      <c r="AB439" s="30" t="n"/>
      <c r="AC439" s="5" t="n"/>
      <c r="AD439" s="5" t="n"/>
      <c r="AE439" s="5" t="n"/>
      <c r="AF439" s="5" t="n"/>
      <c r="AG439" s="5" t="n"/>
      <c r="AH439" s="5" t="n"/>
      <c r="AI439" s="5" t="n"/>
      <c r="AJ439" s="5" t="n"/>
      <c r="AK439" s="5" t="n"/>
      <c r="AL439" s="5" t="n"/>
      <c r="AM439" s="5" t="n"/>
    </row>
    <row customHeight="1" ht="13.5" r="440" s="213">
      <c r="A440" s="1" t="n"/>
      <c r="B440" s="1" t="n"/>
      <c r="C440" s="5" t="n"/>
      <c r="D440" s="5" t="n"/>
      <c r="E440" s="5" t="n"/>
      <c r="F440" s="6" t="n"/>
      <c r="G440" s="11" t="n"/>
      <c r="H440" s="5" t="n"/>
      <c r="I440" s="5" t="n"/>
      <c r="J440" s="5" t="n"/>
      <c r="K440" s="5" t="n"/>
      <c r="L440" s="9" t="n"/>
      <c r="M440" s="9" t="n"/>
      <c r="N440" s="5" t="n"/>
      <c r="O440" s="5" t="n"/>
      <c r="P440" s="5" t="n"/>
      <c r="Q440" s="5" t="n"/>
      <c r="R440" s="5" t="n"/>
      <c r="S440" s="5" t="n"/>
      <c r="T440" s="5" t="n"/>
      <c r="U440" s="1" t="n"/>
      <c r="V440" s="5" t="n"/>
      <c r="W440" s="5" t="n"/>
      <c r="X440" s="5" t="n"/>
      <c r="Y440" s="5" t="n"/>
      <c r="Z440" s="5" t="n"/>
      <c r="AA440" s="5" t="n"/>
      <c r="AB440" s="30" t="n"/>
      <c r="AC440" s="5" t="n"/>
      <c r="AD440" s="5" t="n"/>
      <c r="AE440" s="5" t="n"/>
      <c r="AF440" s="5" t="n"/>
      <c r="AG440" s="5" t="n"/>
      <c r="AH440" s="5" t="n"/>
      <c r="AI440" s="5" t="n"/>
      <c r="AJ440" s="5" t="n"/>
      <c r="AK440" s="5" t="n"/>
      <c r="AL440" s="5" t="n"/>
      <c r="AM440" s="5" t="n"/>
    </row>
    <row customHeight="1" ht="13.5" r="441" s="213">
      <c r="A441" s="1" t="n"/>
      <c r="B441" s="1" t="n"/>
      <c r="C441" s="5" t="n"/>
      <c r="D441" s="5" t="n"/>
      <c r="E441" s="5" t="n"/>
      <c r="F441" s="6" t="n"/>
      <c r="G441" s="11" t="n"/>
      <c r="H441" s="5" t="n"/>
      <c r="I441" s="5" t="n"/>
      <c r="J441" s="5" t="n"/>
      <c r="K441" s="5" t="n"/>
      <c r="L441" s="9" t="n"/>
      <c r="M441" s="9" t="n"/>
      <c r="N441" s="5" t="n"/>
      <c r="O441" s="5" t="n"/>
      <c r="P441" s="5" t="n"/>
      <c r="Q441" s="5" t="n"/>
      <c r="R441" s="5" t="n"/>
      <c r="S441" s="5" t="n"/>
      <c r="T441" s="5" t="n"/>
      <c r="U441" s="1" t="n"/>
      <c r="V441" s="5" t="n"/>
      <c r="W441" s="5" t="n"/>
      <c r="X441" s="5" t="n"/>
      <c r="Y441" s="5" t="n"/>
      <c r="Z441" s="5" t="n"/>
      <c r="AA441" s="5" t="n"/>
      <c r="AB441" s="30" t="n"/>
      <c r="AC441" s="5" t="n"/>
      <c r="AD441" s="5" t="n"/>
      <c r="AE441" s="5" t="n"/>
      <c r="AF441" s="5" t="n"/>
      <c r="AG441" s="5" t="n"/>
      <c r="AH441" s="5" t="n"/>
      <c r="AI441" s="5" t="n"/>
      <c r="AJ441" s="5" t="n"/>
      <c r="AK441" s="5" t="n"/>
      <c r="AL441" s="5" t="n"/>
      <c r="AM441" s="5" t="n"/>
    </row>
    <row customHeight="1" ht="13.5" r="442" s="213">
      <c r="A442" s="1" t="n"/>
      <c r="B442" s="1" t="n"/>
      <c r="C442" s="5" t="n"/>
      <c r="D442" s="5" t="n"/>
      <c r="E442" s="5" t="n"/>
      <c r="F442" s="6" t="n"/>
      <c r="G442" s="11" t="n"/>
      <c r="H442" s="5" t="n"/>
      <c r="I442" s="5" t="n"/>
      <c r="J442" s="5" t="n"/>
      <c r="K442" s="5" t="n"/>
      <c r="L442" s="9" t="n"/>
      <c r="M442" s="9" t="n"/>
      <c r="N442" s="5" t="n"/>
      <c r="O442" s="5" t="n"/>
      <c r="P442" s="5" t="n"/>
      <c r="Q442" s="5" t="n"/>
      <c r="R442" s="5" t="n"/>
      <c r="S442" s="5" t="n"/>
      <c r="T442" s="5" t="n"/>
      <c r="U442" s="1" t="n"/>
      <c r="V442" s="5" t="n"/>
      <c r="W442" s="5" t="n"/>
      <c r="X442" s="5" t="n"/>
      <c r="Y442" s="5" t="n"/>
      <c r="Z442" s="5" t="n"/>
      <c r="AA442" s="5" t="n"/>
      <c r="AB442" s="30" t="n"/>
      <c r="AC442" s="5" t="n"/>
      <c r="AD442" s="5" t="n"/>
      <c r="AE442" s="5" t="n"/>
      <c r="AF442" s="5" t="n"/>
      <c r="AG442" s="5" t="n"/>
      <c r="AH442" s="5" t="n"/>
      <c r="AI442" s="5" t="n"/>
      <c r="AJ442" s="5" t="n"/>
      <c r="AK442" s="5" t="n"/>
      <c r="AL442" s="5" t="n"/>
      <c r="AM442" s="5" t="n"/>
    </row>
    <row customHeight="1" ht="13.5" r="443" s="213">
      <c r="A443" s="1" t="n"/>
      <c r="B443" s="1" t="n"/>
      <c r="C443" s="5" t="n"/>
      <c r="D443" s="5" t="n"/>
      <c r="E443" s="5" t="n"/>
      <c r="F443" s="6" t="n"/>
      <c r="G443" s="11" t="n"/>
      <c r="H443" s="5" t="n"/>
      <c r="I443" s="5" t="n"/>
      <c r="J443" s="5" t="n"/>
      <c r="K443" s="5" t="n"/>
      <c r="L443" s="9" t="n"/>
      <c r="M443" s="9" t="n"/>
      <c r="N443" s="5" t="n"/>
      <c r="O443" s="5" t="n"/>
      <c r="P443" s="5" t="n"/>
      <c r="Q443" s="5" t="n"/>
      <c r="R443" s="5" t="n"/>
      <c r="S443" s="5" t="n"/>
      <c r="T443" s="5" t="n"/>
      <c r="U443" s="1" t="n"/>
      <c r="V443" s="5" t="n"/>
      <c r="W443" s="5" t="n"/>
      <c r="X443" s="5" t="n"/>
      <c r="Y443" s="5" t="n"/>
      <c r="Z443" s="5" t="n"/>
      <c r="AA443" s="5" t="n"/>
      <c r="AB443" s="30" t="n"/>
      <c r="AC443" s="5" t="n"/>
      <c r="AD443" s="5" t="n"/>
      <c r="AE443" s="5" t="n"/>
      <c r="AF443" s="5" t="n"/>
      <c r="AG443" s="5" t="n"/>
      <c r="AH443" s="5" t="n"/>
      <c r="AI443" s="5" t="n"/>
      <c r="AJ443" s="5" t="n"/>
      <c r="AK443" s="5" t="n"/>
      <c r="AL443" s="5" t="n"/>
      <c r="AM443" s="5" t="n"/>
    </row>
    <row customHeight="1" ht="13.5" r="444" s="213">
      <c r="A444" s="1" t="n"/>
      <c r="B444" s="1" t="n"/>
      <c r="C444" s="5" t="n"/>
      <c r="D444" s="5" t="n"/>
      <c r="E444" s="5" t="n"/>
      <c r="F444" s="6" t="n"/>
      <c r="G444" s="11" t="n"/>
      <c r="H444" s="5" t="n"/>
      <c r="I444" s="5" t="n"/>
      <c r="J444" s="5" t="n"/>
      <c r="K444" s="5" t="n"/>
      <c r="L444" s="9" t="n"/>
      <c r="M444" s="9" t="n"/>
      <c r="N444" s="5" t="n"/>
      <c r="O444" s="5" t="n"/>
      <c r="P444" s="5" t="n"/>
      <c r="Q444" s="5" t="n"/>
      <c r="R444" s="5" t="n"/>
      <c r="S444" s="5" t="n"/>
      <c r="T444" s="5" t="n"/>
      <c r="U444" s="1" t="n"/>
      <c r="V444" s="5" t="n"/>
      <c r="W444" s="5" t="n"/>
      <c r="X444" s="5" t="n"/>
      <c r="Y444" s="5" t="n"/>
      <c r="Z444" s="5" t="n"/>
      <c r="AA444" s="5" t="n"/>
      <c r="AB444" s="30" t="n"/>
      <c r="AC444" s="5" t="n"/>
      <c r="AD444" s="5" t="n"/>
      <c r="AE444" s="5" t="n"/>
      <c r="AF444" s="5" t="n"/>
      <c r="AG444" s="5" t="n"/>
      <c r="AH444" s="5" t="n"/>
      <c r="AI444" s="5" t="n"/>
      <c r="AJ444" s="5" t="n"/>
      <c r="AK444" s="5" t="n"/>
      <c r="AL444" s="5" t="n"/>
      <c r="AM444" s="5" t="n"/>
    </row>
    <row customHeight="1" ht="13.5" r="445" s="213">
      <c r="A445" s="1" t="n"/>
      <c r="B445" s="1" t="n"/>
      <c r="C445" s="5" t="n"/>
      <c r="D445" s="5" t="n"/>
      <c r="E445" s="5" t="n"/>
      <c r="F445" s="6" t="n"/>
      <c r="G445" s="11" t="n"/>
      <c r="H445" s="5" t="n"/>
      <c r="I445" s="5" t="n"/>
      <c r="J445" s="5" t="n"/>
      <c r="K445" s="5" t="n"/>
      <c r="L445" s="9" t="n"/>
      <c r="M445" s="9" t="n"/>
      <c r="N445" s="5" t="n"/>
      <c r="O445" s="5" t="n"/>
      <c r="P445" s="5" t="n"/>
      <c r="Q445" s="5" t="n"/>
      <c r="R445" s="5" t="n"/>
      <c r="S445" s="5" t="n"/>
      <c r="T445" s="5" t="n"/>
      <c r="U445" s="1" t="n"/>
      <c r="V445" s="5" t="n"/>
      <c r="W445" s="5" t="n"/>
      <c r="X445" s="5" t="n"/>
      <c r="Y445" s="5" t="n"/>
      <c r="Z445" s="5" t="n"/>
      <c r="AA445" s="5" t="n"/>
      <c r="AB445" s="30" t="n"/>
      <c r="AC445" s="5" t="n"/>
      <c r="AD445" s="5" t="n"/>
      <c r="AE445" s="5" t="n"/>
      <c r="AF445" s="5" t="n"/>
      <c r="AG445" s="5" t="n"/>
      <c r="AH445" s="5" t="n"/>
      <c r="AI445" s="5" t="n"/>
      <c r="AJ445" s="5" t="n"/>
      <c r="AK445" s="5" t="n"/>
      <c r="AL445" s="5" t="n"/>
      <c r="AM445" s="5" t="n"/>
    </row>
    <row customHeight="1" ht="13.5" r="446" s="213">
      <c r="A446" s="1" t="n"/>
      <c r="B446" s="1" t="n"/>
      <c r="C446" s="5" t="n"/>
      <c r="D446" s="5" t="n"/>
      <c r="E446" s="5" t="n"/>
      <c r="F446" s="6" t="n"/>
      <c r="G446" s="11" t="n"/>
      <c r="H446" s="5" t="n"/>
      <c r="I446" s="5" t="n"/>
      <c r="J446" s="5" t="n"/>
      <c r="K446" s="5" t="n"/>
      <c r="L446" s="9" t="n"/>
      <c r="M446" s="9" t="n"/>
      <c r="N446" s="5" t="n"/>
      <c r="O446" s="5" t="n"/>
      <c r="P446" s="5" t="n"/>
      <c r="Q446" s="5" t="n"/>
      <c r="R446" s="5" t="n"/>
      <c r="S446" s="5" t="n"/>
      <c r="T446" s="5" t="n"/>
      <c r="U446" s="1" t="n"/>
      <c r="V446" s="5" t="n"/>
      <c r="W446" s="5" t="n"/>
      <c r="X446" s="5" t="n"/>
      <c r="Y446" s="5" t="n"/>
      <c r="Z446" s="5" t="n"/>
      <c r="AA446" s="5" t="n"/>
      <c r="AB446" s="30" t="n"/>
      <c r="AC446" s="5" t="n"/>
      <c r="AD446" s="5" t="n"/>
      <c r="AE446" s="5" t="n"/>
      <c r="AF446" s="5" t="n"/>
      <c r="AG446" s="5" t="n"/>
      <c r="AH446" s="5" t="n"/>
      <c r="AI446" s="5" t="n"/>
      <c r="AJ446" s="5" t="n"/>
      <c r="AK446" s="5" t="n"/>
      <c r="AL446" s="5" t="n"/>
      <c r="AM446" s="5" t="n"/>
    </row>
    <row customHeight="1" ht="13.5" r="447" s="213">
      <c r="A447" s="1" t="n"/>
      <c r="B447" s="1" t="n"/>
      <c r="C447" s="5" t="n"/>
      <c r="D447" s="5" t="n"/>
      <c r="E447" s="5" t="n"/>
      <c r="F447" s="6" t="n"/>
      <c r="G447" s="11" t="n"/>
      <c r="H447" s="5" t="n"/>
      <c r="I447" s="5" t="n"/>
      <c r="J447" s="5" t="n"/>
      <c r="K447" s="5" t="n"/>
      <c r="L447" s="9" t="n"/>
      <c r="M447" s="9" t="n"/>
      <c r="N447" s="5" t="n"/>
      <c r="O447" s="5" t="n"/>
      <c r="P447" s="5" t="n"/>
      <c r="Q447" s="5" t="n"/>
      <c r="R447" s="5" t="n"/>
      <c r="S447" s="5" t="n"/>
      <c r="T447" s="5" t="n"/>
      <c r="U447" s="1" t="n"/>
      <c r="V447" s="5" t="n"/>
      <c r="W447" s="5" t="n"/>
      <c r="X447" s="5" t="n"/>
      <c r="Y447" s="5" t="n"/>
      <c r="Z447" s="5" t="n"/>
      <c r="AA447" s="5" t="n"/>
      <c r="AB447" s="30" t="n"/>
      <c r="AC447" s="5" t="n"/>
      <c r="AD447" s="5" t="n"/>
      <c r="AE447" s="5" t="n"/>
      <c r="AF447" s="5" t="n"/>
      <c r="AG447" s="5" t="n"/>
      <c r="AH447" s="5" t="n"/>
      <c r="AI447" s="5" t="n"/>
      <c r="AJ447" s="5" t="n"/>
      <c r="AK447" s="5" t="n"/>
      <c r="AL447" s="5" t="n"/>
      <c r="AM447" s="5" t="n"/>
    </row>
    <row customHeight="1" ht="13.5" r="448" s="213">
      <c r="A448" s="1" t="n"/>
      <c r="B448" s="1" t="n"/>
      <c r="C448" s="5" t="n"/>
      <c r="D448" s="5" t="n"/>
      <c r="E448" s="5" t="n"/>
      <c r="F448" s="6" t="n"/>
      <c r="G448" s="11" t="n"/>
      <c r="H448" s="5" t="n"/>
      <c r="I448" s="5" t="n"/>
      <c r="J448" s="5" t="n"/>
      <c r="K448" s="5" t="n"/>
      <c r="L448" s="9" t="n"/>
      <c r="M448" s="9" t="n"/>
      <c r="N448" s="5" t="n"/>
      <c r="O448" s="5" t="n"/>
      <c r="P448" s="5" t="n"/>
      <c r="Q448" s="5" t="n"/>
      <c r="R448" s="5" t="n"/>
      <c r="S448" s="5" t="n"/>
      <c r="T448" s="5" t="n"/>
      <c r="U448" s="1" t="n"/>
      <c r="V448" s="5" t="n"/>
      <c r="W448" s="5" t="n"/>
      <c r="X448" s="5" t="n"/>
      <c r="Y448" s="5" t="n"/>
      <c r="Z448" s="5" t="n"/>
      <c r="AA448" s="5" t="n"/>
      <c r="AB448" s="30" t="n"/>
      <c r="AC448" s="5" t="n"/>
      <c r="AD448" s="5" t="n"/>
      <c r="AE448" s="5" t="n"/>
      <c r="AF448" s="5" t="n"/>
      <c r="AG448" s="5" t="n"/>
      <c r="AH448" s="5" t="n"/>
      <c r="AI448" s="5" t="n"/>
      <c r="AJ448" s="5" t="n"/>
      <c r="AK448" s="5" t="n"/>
      <c r="AL448" s="5" t="n"/>
      <c r="AM448" s="5" t="n"/>
    </row>
    <row customHeight="1" ht="13.5" r="449" s="213">
      <c r="A449" s="1" t="n"/>
      <c r="B449" s="1" t="n"/>
      <c r="C449" s="5" t="n"/>
      <c r="D449" s="5" t="n"/>
      <c r="E449" s="5" t="n"/>
      <c r="F449" s="6" t="n"/>
      <c r="G449" s="11" t="n"/>
      <c r="H449" s="5" t="n"/>
      <c r="I449" s="5" t="n"/>
      <c r="J449" s="5" t="n"/>
      <c r="K449" s="5" t="n"/>
      <c r="L449" s="9" t="n"/>
      <c r="M449" s="9" t="n"/>
      <c r="N449" s="5" t="n"/>
      <c r="O449" s="5" t="n"/>
      <c r="P449" s="5" t="n"/>
      <c r="Q449" s="5" t="n"/>
      <c r="R449" s="5" t="n"/>
      <c r="S449" s="5" t="n"/>
      <c r="T449" s="5" t="n"/>
      <c r="U449" s="1" t="n"/>
      <c r="V449" s="5" t="n"/>
      <c r="W449" s="5" t="n"/>
      <c r="X449" s="5" t="n"/>
      <c r="Y449" s="5" t="n"/>
      <c r="Z449" s="5" t="n"/>
      <c r="AA449" s="5" t="n"/>
      <c r="AB449" s="30" t="n"/>
      <c r="AC449" s="5" t="n"/>
      <c r="AD449" s="5" t="n"/>
      <c r="AE449" s="5" t="n"/>
      <c r="AF449" s="5" t="n"/>
      <c r="AG449" s="5" t="n"/>
      <c r="AH449" s="5" t="n"/>
      <c r="AI449" s="5" t="n"/>
      <c r="AJ449" s="5" t="n"/>
      <c r="AK449" s="5" t="n"/>
      <c r="AL449" s="5" t="n"/>
      <c r="AM449" s="5" t="n"/>
    </row>
    <row customHeight="1" ht="13.5" r="450" s="213">
      <c r="A450" s="1" t="n"/>
      <c r="B450" s="1" t="n"/>
      <c r="C450" s="5" t="n"/>
      <c r="D450" s="5" t="n"/>
      <c r="E450" s="5" t="n"/>
      <c r="F450" s="6" t="n"/>
      <c r="G450" s="11" t="n"/>
      <c r="H450" s="5" t="n"/>
      <c r="I450" s="5" t="n"/>
      <c r="J450" s="5" t="n"/>
      <c r="K450" s="5" t="n"/>
      <c r="L450" s="9" t="n"/>
      <c r="M450" s="9" t="n"/>
      <c r="N450" s="5" t="n"/>
      <c r="O450" s="5" t="n"/>
      <c r="P450" s="5" t="n"/>
      <c r="Q450" s="5" t="n"/>
      <c r="R450" s="5" t="n"/>
      <c r="S450" s="5" t="n"/>
      <c r="T450" s="5" t="n"/>
      <c r="U450" s="1" t="n"/>
      <c r="V450" s="5" t="n"/>
      <c r="W450" s="5" t="n"/>
      <c r="X450" s="5" t="n"/>
      <c r="Y450" s="5" t="n"/>
      <c r="Z450" s="5" t="n"/>
      <c r="AA450" s="5" t="n"/>
      <c r="AB450" s="30" t="n"/>
      <c r="AC450" s="5" t="n"/>
      <c r="AD450" s="5" t="n"/>
      <c r="AE450" s="5" t="n"/>
      <c r="AF450" s="5" t="n"/>
      <c r="AG450" s="5" t="n"/>
      <c r="AH450" s="5" t="n"/>
      <c r="AI450" s="5" t="n"/>
      <c r="AJ450" s="5" t="n"/>
      <c r="AK450" s="5" t="n"/>
      <c r="AL450" s="5" t="n"/>
      <c r="AM450" s="5" t="n"/>
    </row>
    <row customHeight="1" ht="13.5" r="451" s="213">
      <c r="A451" s="1" t="n"/>
      <c r="B451" s="1" t="n"/>
      <c r="C451" s="5" t="n"/>
      <c r="D451" s="5" t="n"/>
      <c r="E451" s="5" t="n"/>
      <c r="F451" s="6" t="n"/>
      <c r="G451" s="11" t="n"/>
      <c r="H451" s="5" t="n"/>
      <c r="I451" s="5" t="n"/>
      <c r="J451" s="5" t="n"/>
      <c r="K451" s="5" t="n"/>
      <c r="L451" s="9" t="n"/>
      <c r="M451" s="9" t="n"/>
      <c r="N451" s="5" t="n"/>
      <c r="O451" s="5" t="n"/>
      <c r="P451" s="5" t="n"/>
      <c r="Q451" s="5" t="n"/>
      <c r="R451" s="5" t="n"/>
      <c r="S451" s="5" t="n"/>
      <c r="T451" s="5" t="n"/>
      <c r="U451" s="1" t="n"/>
      <c r="V451" s="5" t="n"/>
      <c r="W451" s="5" t="n"/>
      <c r="X451" s="5" t="n"/>
      <c r="Y451" s="5" t="n"/>
      <c r="Z451" s="5" t="n"/>
      <c r="AA451" s="5" t="n"/>
      <c r="AB451" s="30" t="n"/>
      <c r="AC451" s="5" t="n"/>
      <c r="AD451" s="5" t="n"/>
      <c r="AE451" s="5" t="n"/>
      <c r="AF451" s="5" t="n"/>
      <c r="AG451" s="5" t="n"/>
      <c r="AH451" s="5" t="n"/>
      <c r="AI451" s="5" t="n"/>
      <c r="AJ451" s="5" t="n"/>
      <c r="AK451" s="5" t="n"/>
      <c r="AL451" s="5" t="n"/>
      <c r="AM451" s="5" t="n"/>
    </row>
    <row customHeight="1" ht="13.5" r="452" s="213">
      <c r="A452" s="1" t="n"/>
      <c r="B452" s="1" t="n"/>
      <c r="C452" s="5" t="n"/>
      <c r="D452" s="5" t="n"/>
      <c r="E452" s="5" t="n"/>
      <c r="F452" s="6" t="n"/>
      <c r="G452" s="11" t="n"/>
      <c r="H452" s="5" t="n"/>
      <c r="I452" s="5" t="n"/>
      <c r="J452" s="5" t="n"/>
      <c r="K452" s="5" t="n"/>
      <c r="L452" s="9" t="n"/>
      <c r="M452" s="9" t="n"/>
      <c r="N452" s="5" t="n"/>
      <c r="O452" s="5" t="n"/>
      <c r="P452" s="5" t="n"/>
      <c r="Q452" s="5" t="n"/>
      <c r="R452" s="5" t="n"/>
      <c r="S452" s="5" t="n"/>
      <c r="T452" s="5" t="n"/>
      <c r="U452" s="1" t="n"/>
      <c r="V452" s="5" t="n"/>
      <c r="W452" s="5" t="n"/>
      <c r="X452" s="5" t="n"/>
      <c r="Y452" s="5" t="n"/>
      <c r="Z452" s="5" t="n"/>
      <c r="AA452" s="5" t="n"/>
      <c r="AB452" s="30" t="n"/>
      <c r="AC452" s="5" t="n"/>
      <c r="AD452" s="5" t="n"/>
      <c r="AE452" s="5" t="n"/>
      <c r="AF452" s="5" t="n"/>
      <c r="AG452" s="5" t="n"/>
      <c r="AH452" s="5" t="n"/>
      <c r="AI452" s="5" t="n"/>
      <c r="AJ452" s="5" t="n"/>
      <c r="AK452" s="5" t="n"/>
      <c r="AL452" s="5" t="n"/>
      <c r="AM452" s="5" t="n"/>
    </row>
    <row customHeight="1" ht="13.5" r="453" s="213">
      <c r="A453" s="1" t="n"/>
      <c r="B453" s="1" t="n"/>
      <c r="C453" s="5" t="n"/>
      <c r="D453" s="5" t="n"/>
      <c r="E453" s="5" t="n"/>
      <c r="F453" s="6" t="n"/>
      <c r="G453" s="11" t="n"/>
      <c r="H453" s="5" t="n"/>
      <c r="I453" s="5" t="n"/>
      <c r="J453" s="5" t="n"/>
      <c r="K453" s="5" t="n"/>
      <c r="L453" s="9" t="n"/>
      <c r="M453" s="9" t="n"/>
      <c r="N453" s="5" t="n"/>
      <c r="O453" s="5" t="n"/>
      <c r="P453" s="5" t="n"/>
      <c r="Q453" s="5" t="n"/>
      <c r="R453" s="5" t="n"/>
      <c r="S453" s="5" t="n"/>
      <c r="T453" s="5" t="n"/>
      <c r="U453" s="1" t="n"/>
      <c r="V453" s="5" t="n"/>
      <c r="W453" s="5" t="n"/>
      <c r="X453" s="5" t="n"/>
      <c r="Y453" s="5" t="n"/>
      <c r="Z453" s="5" t="n"/>
      <c r="AA453" s="5" t="n"/>
      <c r="AB453" s="30" t="n"/>
      <c r="AC453" s="5" t="n"/>
      <c r="AD453" s="5" t="n"/>
      <c r="AE453" s="5" t="n"/>
      <c r="AF453" s="5" t="n"/>
      <c r="AG453" s="5" t="n"/>
      <c r="AH453" s="5" t="n"/>
      <c r="AI453" s="5" t="n"/>
      <c r="AJ453" s="5" t="n"/>
      <c r="AK453" s="5" t="n"/>
      <c r="AL453" s="5" t="n"/>
      <c r="AM453" s="5" t="n"/>
    </row>
    <row customHeight="1" ht="13.5" r="454" s="213">
      <c r="A454" s="1" t="n"/>
      <c r="B454" s="1" t="n"/>
      <c r="C454" s="5" t="n"/>
      <c r="D454" s="5" t="n"/>
      <c r="E454" s="5" t="n"/>
      <c r="F454" s="6" t="n"/>
      <c r="G454" s="11" t="n"/>
      <c r="H454" s="5" t="n"/>
      <c r="I454" s="5" t="n"/>
      <c r="J454" s="5" t="n"/>
      <c r="K454" s="5" t="n"/>
      <c r="L454" s="9" t="n"/>
      <c r="M454" s="9" t="n"/>
      <c r="N454" s="5" t="n"/>
      <c r="O454" s="5" t="n"/>
      <c r="P454" s="5" t="n"/>
      <c r="Q454" s="5" t="n"/>
      <c r="R454" s="5" t="n"/>
      <c r="S454" s="5" t="n"/>
      <c r="T454" s="5" t="n"/>
      <c r="U454" s="1" t="n"/>
      <c r="V454" s="5" t="n"/>
      <c r="W454" s="5" t="n"/>
      <c r="X454" s="5" t="n"/>
      <c r="Y454" s="5" t="n"/>
      <c r="Z454" s="5" t="n"/>
      <c r="AA454" s="5" t="n"/>
      <c r="AB454" s="30" t="n"/>
      <c r="AC454" s="5" t="n"/>
      <c r="AD454" s="5" t="n"/>
      <c r="AE454" s="5" t="n"/>
      <c r="AF454" s="5" t="n"/>
      <c r="AG454" s="5" t="n"/>
      <c r="AH454" s="5" t="n"/>
      <c r="AI454" s="5" t="n"/>
      <c r="AJ454" s="5" t="n"/>
      <c r="AK454" s="5" t="n"/>
      <c r="AL454" s="5" t="n"/>
      <c r="AM454" s="5" t="n"/>
    </row>
    <row customHeight="1" ht="13.5" r="455" s="213">
      <c r="A455" s="1" t="n"/>
      <c r="B455" s="1" t="n"/>
      <c r="C455" s="5" t="n"/>
      <c r="D455" s="5" t="n"/>
      <c r="E455" s="5" t="n"/>
      <c r="F455" s="6" t="n"/>
      <c r="G455" s="11" t="n"/>
      <c r="H455" s="5" t="n"/>
      <c r="I455" s="5" t="n"/>
      <c r="J455" s="5" t="n"/>
      <c r="K455" s="5" t="n"/>
      <c r="L455" s="9" t="n"/>
      <c r="M455" s="9" t="n"/>
      <c r="N455" s="5" t="n"/>
      <c r="O455" s="5" t="n"/>
      <c r="P455" s="5" t="n"/>
      <c r="Q455" s="5" t="n"/>
      <c r="R455" s="5" t="n"/>
      <c r="S455" s="5" t="n"/>
      <c r="T455" s="5" t="n"/>
      <c r="U455" s="1" t="n"/>
      <c r="V455" s="5" t="n"/>
      <c r="W455" s="5" t="n"/>
      <c r="X455" s="5" t="n"/>
      <c r="Y455" s="5" t="n"/>
      <c r="Z455" s="5" t="n"/>
      <c r="AA455" s="5" t="n"/>
      <c r="AB455" s="30" t="n"/>
      <c r="AC455" s="5" t="n"/>
      <c r="AD455" s="5" t="n"/>
      <c r="AE455" s="5" t="n"/>
      <c r="AF455" s="5" t="n"/>
      <c r="AG455" s="5" t="n"/>
      <c r="AH455" s="5" t="n"/>
      <c r="AI455" s="5" t="n"/>
      <c r="AJ455" s="5" t="n"/>
      <c r="AK455" s="5" t="n"/>
      <c r="AL455" s="5" t="n"/>
      <c r="AM455" s="5" t="n"/>
    </row>
    <row customHeight="1" ht="13.5" r="456" s="213">
      <c r="A456" s="1" t="n"/>
      <c r="B456" s="1" t="n"/>
      <c r="C456" s="5" t="n"/>
      <c r="D456" s="5" t="n"/>
      <c r="E456" s="5" t="n"/>
      <c r="F456" s="6" t="n"/>
      <c r="G456" s="11" t="n"/>
      <c r="H456" s="5" t="n"/>
      <c r="I456" s="5" t="n"/>
      <c r="J456" s="5" t="n"/>
      <c r="K456" s="5" t="n"/>
      <c r="L456" s="9" t="n"/>
      <c r="M456" s="9" t="n"/>
      <c r="N456" s="5" t="n"/>
      <c r="O456" s="5" t="n"/>
      <c r="P456" s="5" t="n"/>
      <c r="Q456" s="5" t="n"/>
      <c r="R456" s="5" t="n"/>
      <c r="S456" s="5" t="n"/>
      <c r="T456" s="5" t="n"/>
      <c r="U456" s="1" t="n"/>
      <c r="V456" s="5" t="n"/>
      <c r="W456" s="5" t="n"/>
      <c r="X456" s="5" t="n"/>
      <c r="Y456" s="5" t="n"/>
      <c r="Z456" s="5" t="n"/>
      <c r="AA456" s="5" t="n"/>
      <c r="AB456" s="30" t="n"/>
      <c r="AC456" s="5" t="n"/>
      <c r="AD456" s="5" t="n"/>
      <c r="AE456" s="5" t="n"/>
      <c r="AF456" s="5" t="n"/>
      <c r="AG456" s="5" t="n"/>
      <c r="AH456" s="5" t="n"/>
      <c r="AI456" s="5" t="n"/>
      <c r="AJ456" s="5" t="n"/>
      <c r="AK456" s="5" t="n"/>
      <c r="AL456" s="5" t="n"/>
      <c r="AM456" s="5" t="n"/>
    </row>
    <row customHeight="1" ht="13.5" r="457" s="213">
      <c r="A457" s="1" t="n"/>
      <c r="B457" s="1" t="n"/>
      <c r="C457" s="5" t="n"/>
      <c r="D457" s="5" t="n"/>
      <c r="E457" s="5" t="n"/>
      <c r="F457" s="6" t="n"/>
      <c r="G457" s="11" t="n"/>
      <c r="H457" s="5" t="n"/>
      <c r="I457" s="5" t="n"/>
      <c r="J457" s="5" t="n"/>
      <c r="K457" s="5" t="n"/>
      <c r="L457" s="9" t="n"/>
      <c r="M457" s="9" t="n"/>
      <c r="N457" s="5" t="n"/>
      <c r="O457" s="5" t="n"/>
      <c r="P457" s="5" t="n"/>
      <c r="Q457" s="5" t="n"/>
      <c r="R457" s="5" t="n"/>
      <c r="S457" s="5" t="n"/>
      <c r="T457" s="5" t="n"/>
      <c r="U457" s="1" t="n"/>
      <c r="V457" s="5" t="n"/>
      <c r="W457" s="5" t="n"/>
      <c r="X457" s="5" t="n"/>
      <c r="Y457" s="5" t="n"/>
      <c r="Z457" s="5" t="n"/>
      <c r="AA457" s="5" t="n"/>
      <c r="AB457" s="30" t="n"/>
      <c r="AC457" s="5" t="n"/>
      <c r="AD457" s="5" t="n"/>
      <c r="AE457" s="5" t="n"/>
      <c r="AF457" s="5" t="n"/>
      <c r="AG457" s="5" t="n"/>
      <c r="AH457" s="5" t="n"/>
      <c r="AI457" s="5" t="n"/>
      <c r="AJ457" s="5" t="n"/>
      <c r="AK457" s="5" t="n"/>
      <c r="AL457" s="5" t="n"/>
      <c r="AM457" s="5" t="n"/>
    </row>
    <row customHeight="1" ht="13.5" r="458" s="213">
      <c r="A458" s="1" t="n"/>
      <c r="B458" s="1" t="n"/>
      <c r="C458" s="5" t="n"/>
      <c r="D458" s="5" t="n"/>
      <c r="E458" s="5" t="n"/>
      <c r="F458" s="6" t="n"/>
      <c r="G458" s="11" t="n"/>
      <c r="H458" s="5" t="n"/>
      <c r="I458" s="5" t="n"/>
      <c r="J458" s="5" t="n"/>
      <c r="K458" s="5" t="n"/>
      <c r="L458" s="9" t="n"/>
      <c r="M458" s="9" t="n"/>
      <c r="N458" s="5" t="n"/>
      <c r="O458" s="5" t="n"/>
      <c r="P458" s="5" t="n"/>
      <c r="Q458" s="5" t="n"/>
      <c r="R458" s="5" t="n"/>
      <c r="S458" s="5" t="n"/>
      <c r="T458" s="5" t="n"/>
      <c r="U458" s="1" t="n"/>
      <c r="V458" s="5" t="n"/>
      <c r="W458" s="5" t="n"/>
      <c r="X458" s="5" t="n"/>
      <c r="Y458" s="5" t="n"/>
      <c r="Z458" s="5" t="n"/>
      <c r="AA458" s="5" t="n"/>
      <c r="AB458" s="30" t="n"/>
      <c r="AC458" s="5" t="n"/>
      <c r="AD458" s="5" t="n"/>
      <c r="AE458" s="5" t="n"/>
      <c r="AF458" s="5" t="n"/>
      <c r="AG458" s="5" t="n"/>
      <c r="AH458" s="5" t="n"/>
      <c r="AI458" s="5" t="n"/>
      <c r="AJ458" s="5" t="n"/>
      <c r="AK458" s="5" t="n"/>
      <c r="AL458" s="5" t="n"/>
      <c r="AM458" s="5" t="n"/>
    </row>
    <row customHeight="1" ht="13.5" r="459" s="213">
      <c r="A459" s="1" t="n"/>
      <c r="B459" s="1" t="n"/>
      <c r="C459" s="5" t="n"/>
      <c r="D459" s="5" t="n"/>
      <c r="E459" s="5" t="n"/>
      <c r="F459" s="6" t="n"/>
      <c r="G459" s="11" t="n"/>
      <c r="H459" s="5" t="n"/>
      <c r="I459" s="5" t="n"/>
      <c r="J459" s="5" t="n"/>
      <c r="K459" s="5" t="n"/>
      <c r="L459" s="9" t="n"/>
      <c r="M459" s="9" t="n"/>
      <c r="N459" s="5" t="n"/>
      <c r="O459" s="5" t="n"/>
      <c r="P459" s="5" t="n"/>
      <c r="Q459" s="5" t="n"/>
      <c r="R459" s="5" t="n"/>
      <c r="S459" s="5" t="n"/>
      <c r="T459" s="5" t="n"/>
      <c r="U459" s="1" t="n"/>
      <c r="V459" s="5" t="n"/>
      <c r="W459" s="5" t="n"/>
      <c r="X459" s="5" t="n"/>
      <c r="Y459" s="5" t="n"/>
      <c r="Z459" s="5" t="n"/>
      <c r="AA459" s="5" t="n"/>
      <c r="AB459" s="30" t="n"/>
      <c r="AC459" s="5" t="n"/>
      <c r="AD459" s="5" t="n"/>
      <c r="AE459" s="5" t="n"/>
      <c r="AF459" s="5" t="n"/>
      <c r="AG459" s="5" t="n"/>
      <c r="AH459" s="5" t="n"/>
      <c r="AI459" s="5" t="n"/>
      <c r="AJ459" s="5" t="n"/>
      <c r="AK459" s="5" t="n"/>
      <c r="AL459" s="5" t="n"/>
      <c r="AM459" s="5" t="n"/>
    </row>
    <row customHeight="1" ht="13.5" r="460" s="213">
      <c r="A460" s="1" t="n"/>
      <c r="B460" s="1" t="n"/>
      <c r="C460" s="5" t="n"/>
      <c r="D460" s="5" t="n"/>
      <c r="E460" s="5" t="n"/>
      <c r="F460" s="6" t="n"/>
      <c r="G460" s="11" t="n"/>
      <c r="H460" s="5" t="n"/>
      <c r="I460" s="5" t="n"/>
      <c r="J460" s="5" t="n"/>
      <c r="K460" s="5" t="n"/>
      <c r="L460" s="9" t="n"/>
      <c r="M460" s="9" t="n"/>
      <c r="N460" s="5" t="n"/>
      <c r="O460" s="5" t="n"/>
      <c r="P460" s="5" t="n"/>
      <c r="Q460" s="5" t="n"/>
      <c r="R460" s="5" t="n"/>
      <c r="S460" s="5" t="n"/>
      <c r="T460" s="5" t="n"/>
      <c r="U460" s="1" t="n"/>
      <c r="V460" s="5" t="n"/>
      <c r="W460" s="5" t="n"/>
      <c r="X460" s="5" t="n"/>
      <c r="Y460" s="5" t="n"/>
      <c r="Z460" s="5" t="n"/>
      <c r="AA460" s="5" t="n"/>
      <c r="AB460" s="30" t="n"/>
      <c r="AC460" s="5" t="n"/>
      <c r="AD460" s="5" t="n"/>
      <c r="AE460" s="5" t="n"/>
      <c r="AF460" s="5" t="n"/>
      <c r="AG460" s="5" t="n"/>
      <c r="AH460" s="5" t="n"/>
      <c r="AI460" s="5" t="n"/>
      <c r="AJ460" s="5" t="n"/>
      <c r="AK460" s="5" t="n"/>
      <c r="AL460" s="5" t="n"/>
      <c r="AM460" s="5" t="n"/>
    </row>
    <row customHeight="1" ht="13.5" r="461" s="213">
      <c r="A461" s="1" t="n"/>
      <c r="B461" s="1" t="n"/>
      <c r="C461" s="5" t="n"/>
      <c r="D461" s="5" t="n"/>
      <c r="E461" s="5" t="n"/>
      <c r="F461" s="6" t="n"/>
      <c r="G461" s="11" t="n"/>
      <c r="H461" s="5" t="n"/>
      <c r="I461" s="5" t="n"/>
      <c r="J461" s="5" t="n"/>
      <c r="K461" s="5" t="n"/>
      <c r="L461" s="9" t="n"/>
      <c r="M461" s="9" t="n"/>
      <c r="N461" s="5" t="n"/>
      <c r="O461" s="5" t="n"/>
      <c r="P461" s="5" t="n"/>
      <c r="Q461" s="5" t="n"/>
      <c r="R461" s="5" t="n"/>
      <c r="S461" s="5" t="n"/>
      <c r="T461" s="5" t="n"/>
      <c r="U461" s="1" t="n"/>
      <c r="V461" s="5" t="n"/>
      <c r="W461" s="5" t="n"/>
      <c r="X461" s="5" t="n"/>
      <c r="Y461" s="5" t="n"/>
      <c r="Z461" s="5" t="n"/>
      <c r="AA461" s="5" t="n"/>
      <c r="AB461" s="30" t="n"/>
      <c r="AC461" s="5" t="n"/>
      <c r="AD461" s="5" t="n"/>
      <c r="AE461" s="5" t="n"/>
      <c r="AF461" s="5" t="n"/>
      <c r="AG461" s="5" t="n"/>
      <c r="AH461" s="5" t="n"/>
      <c r="AI461" s="5" t="n"/>
      <c r="AJ461" s="5" t="n"/>
      <c r="AK461" s="5" t="n"/>
      <c r="AL461" s="5" t="n"/>
      <c r="AM461" s="5" t="n"/>
    </row>
    <row customHeight="1" ht="13.5" r="462" s="213">
      <c r="A462" s="1" t="n"/>
      <c r="B462" s="1" t="n"/>
      <c r="C462" s="5" t="n"/>
      <c r="D462" s="5" t="n"/>
      <c r="E462" s="5" t="n"/>
      <c r="F462" s="6" t="n"/>
      <c r="G462" s="11" t="n"/>
      <c r="H462" s="5" t="n"/>
      <c r="I462" s="5" t="n"/>
      <c r="J462" s="5" t="n"/>
      <c r="K462" s="5" t="n"/>
      <c r="L462" s="9" t="n"/>
      <c r="M462" s="9" t="n"/>
      <c r="N462" s="5" t="n"/>
      <c r="O462" s="5" t="n"/>
      <c r="P462" s="5" t="n"/>
      <c r="Q462" s="5" t="n"/>
      <c r="R462" s="5" t="n"/>
      <c r="S462" s="5" t="n"/>
      <c r="T462" s="5" t="n"/>
      <c r="U462" s="1" t="n"/>
      <c r="V462" s="5" t="n"/>
      <c r="W462" s="5" t="n"/>
      <c r="X462" s="5" t="n"/>
      <c r="Y462" s="5" t="n"/>
      <c r="Z462" s="5" t="n"/>
      <c r="AA462" s="5" t="n"/>
      <c r="AB462" s="30" t="n"/>
      <c r="AC462" s="5" t="n"/>
      <c r="AD462" s="5" t="n"/>
      <c r="AE462" s="5" t="n"/>
      <c r="AF462" s="5" t="n"/>
      <c r="AG462" s="5" t="n"/>
      <c r="AH462" s="5" t="n"/>
      <c r="AI462" s="5" t="n"/>
      <c r="AJ462" s="5" t="n"/>
      <c r="AK462" s="5" t="n"/>
      <c r="AL462" s="5" t="n"/>
      <c r="AM462" s="5" t="n"/>
    </row>
    <row customHeight="1" ht="13.5" r="463" s="213">
      <c r="A463" s="1" t="n"/>
      <c r="B463" s="1" t="n"/>
      <c r="C463" s="5" t="n"/>
      <c r="D463" s="5" t="n"/>
      <c r="E463" s="5" t="n"/>
      <c r="F463" s="6" t="n"/>
      <c r="G463" s="11" t="n"/>
      <c r="H463" s="5" t="n"/>
      <c r="I463" s="5" t="n"/>
      <c r="J463" s="5" t="n"/>
      <c r="K463" s="5" t="n"/>
      <c r="L463" s="9" t="n"/>
      <c r="M463" s="9" t="n"/>
      <c r="N463" s="5" t="n"/>
      <c r="O463" s="5" t="n"/>
      <c r="P463" s="5" t="n"/>
      <c r="Q463" s="5" t="n"/>
      <c r="R463" s="5" t="n"/>
      <c r="S463" s="5" t="n"/>
      <c r="T463" s="5" t="n"/>
      <c r="U463" s="1" t="n"/>
      <c r="V463" s="5" t="n"/>
      <c r="W463" s="5" t="n"/>
      <c r="X463" s="5" t="n"/>
      <c r="Y463" s="5" t="n"/>
      <c r="Z463" s="5" t="n"/>
      <c r="AA463" s="5" t="n"/>
      <c r="AB463" s="30" t="n"/>
      <c r="AC463" s="5" t="n"/>
      <c r="AD463" s="5" t="n"/>
      <c r="AE463" s="5" t="n"/>
      <c r="AF463" s="5" t="n"/>
      <c r="AG463" s="5" t="n"/>
      <c r="AH463" s="5" t="n"/>
      <c r="AI463" s="5" t="n"/>
      <c r="AJ463" s="5" t="n"/>
      <c r="AK463" s="5" t="n"/>
      <c r="AL463" s="5" t="n"/>
      <c r="AM463" s="5" t="n"/>
    </row>
    <row customHeight="1" ht="13.5" r="464" s="213">
      <c r="A464" s="1" t="n"/>
      <c r="B464" s="1" t="n"/>
      <c r="C464" s="5" t="n"/>
      <c r="D464" s="5" t="n"/>
      <c r="E464" s="5" t="n"/>
      <c r="F464" s="6" t="n"/>
      <c r="G464" s="11" t="n"/>
      <c r="H464" s="5" t="n"/>
      <c r="I464" s="5" t="n"/>
      <c r="J464" s="5" t="n"/>
      <c r="K464" s="5" t="n"/>
      <c r="L464" s="9" t="n"/>
      <c r="M464" s="9" t="n"/>
      <c r="N464" s="5" t="n"/>
      <c r="O464" s="5" t="n"/>
      <c r="P464" s="5" t="n"/>
      <c r="Q464" s="5" t="n"/>
      <c r="R464" s="5" t="n"/>
      <c r="S464" s="5" t="n"/>
      <c r="T464" s="5" t="n"/>
      <c r="U464" s="1" t="n"/>
      <c r="V464" s="5" t="n"/>
      <c r="W464" s="5" t="n"/>
      <c r="X464" s="5" t="n"/>
      <c r="Y464" s="5" t="n"/>
      <c r="Z464" s="5" t="n"/>
      <c r="AA464" s="5" t="n"/>
      <c r="AB464" s="30" t="n"/>
      <c r="AC464" s="5" t="n"/>
      <c r="AD464" s="5" t="n"/>
      <c r="AE464" s="5" t="n"/>
      <c r="AF464" s="5" t="n"/>
      <c r="AG464" s="5" t="n"/>
      <c r="AH464" s="5" t="n"/>
      <c r="AI464" s="5" t="n"/>
      <c r="AJ464" s="5" t="n"/>
      <c r="AK464" s="5" t="n"/>
      <c r="AL464" s="5" t="n"/>
      <c r="AM464" s="5" t="n"/>
    </row>
    <row customHeight="1" ht="13.5" r="465" s="213">
      <c r="A465" s="1" t="n"/>
      <c r="B465" s="1" t="n"/>
      <c r="C465" s="5" t="n"/>
      <c r="D465" s="5" t="n"/>
      <c r="E465" s="5" t="n"/>
      <c r="F465" s="6" t="n"/>
      <c r="G465" s="11" t="n"/>
      <c r="H465" s="5" t="n"/>
      <c r="I465" s="5" t="n"/>
      <c r="J465" s="5" t="n"/>
      <c r="K465" s="5" t="n"/>
      <c r="L465" s="9" t="n"/>
      <c r="M465" s="9" t="n"/>
      <c r="N465" s="5" t="n"/>
      <c r="O465" s="5" t="n"/>
      <c r="P465" s="5" t="n"/>
      <c r="Q465" s="5" t="n"/>
      <c r="R465" s="5" t="n"/>
      <c r="S465" s="5" t="n"/>
      <c r="T465" s="5" t="n"/>
      <c r="U465" s="1" t="n"/>
      <c r="V465" s="5" t="n"/>
      <c r="W465" s="5" t="n"/>
      <c r="X465" s="5" t="n"/>
      <c r="Y465" s="5" t="n"/>
      <c r="Z465" s="5" t="n"/>
      <c r="AA465" s="5" t="n"/>
      <c r="AB465" s="30" t="n"/>
      <c r="AC465" s="5" t="n"/>
      <c r="AD465" s="5" t="n"/>
      <c r="AE465" s="5" t="n"/>
      <c r="AF465" s="5" t="n"/>
      <c r="AG465" s="5" t="n"/>
      <c r="AH465" s="5" t="n"/>
      <c r="AI465" s="5" t="n"/>
      <c r="AJ465" s="5" t="n"/>
      <c r="AK465" s="5" t="n"/>
      <c r="AL465" s="5" t="n"/>
      <c r="AM465" s="5" t="n"/>
    </row>
    <row customHeight="1" ht="13.5" r="466" s="213">
      <c r="A466" s="1" t="n"/>
      <c r="B466" s="1" t="n"/>
      <c r="C466" s="5" t="n"/>
      <c r="D466" s="5" t="n"/>
      <c r="E466" s="5" t="n"/>
      <c r="F466" s="6" t="n"/>
      <c r="G466" s="11" t="n"/>
      <c r="H466" s="5" t="n"/>
      <c r="I466" s="5" t="n"/>
      <c r="J466" s="5" t="n"/>
      <c r="K466" s="5" t="n"/>
      <c r="L466" s="9" t="n"/>
      <c r="M466" s="9" t="n"/>
      <c r="N466" s="5" t="n"/>
      <c r="O466" s="5" t="n"/>
      <c r="P466" s="5" t="n"/>
      <c r="Q466" s="5" t="n"/>
      <c r="R466" s="5" t="n"/>
      <c r="S466" s="5" t="n"/>
      <c r="T466" s="5" t="n"/>
      <c r="U466" s="1" t="n"/>
      <c r="V466" s="5" t="n"/>
      <c r="W466" s="5" t="n"/>
      <c r="X466" s="5" t="n"/>
      <c r="Y466" s="5" t="n"/>
      <c r="Z466" s="5" t="n"/>
      <c r="AA466" s="5" t="n"/>
      <c r="AB466" s="30" t="n"/>
      <c r="AC466" s="5" t="n"/>
      <c r="AD466" s="5" t="n"/>
      <c r="AE466" s="5" t="n"/>
      <c r="AF466" s="5" t="n"/>
      <c r="AG466" s="5" t="n"/>
      <c r="AH466" s="5" t="n"/>
      <c r="AI466" s="5" t="n"/>
      <c r="AJ466" s="5" t="n"/>
      <c r="AK466" s="5" t="n"/>
      <c r="AL466" s="5" t="n"/>
      <c r="AM466" s="5" t="n"/>
    </row>
    <row customHeight="1" ht="13.5" r="467" s="213">
      <c r="A467" s="1" t="n"/>
      <c r="B467" s="1" t="n"/>
      <c r="C467" s="5" t="n"/>
      <c r="D467" s="5" t="n"/>
      <c r="E467" s="5" t="n"/>
      <c r="F467" s="6" t="n"/>
      <c r="G467" s="11" t="n"/>
      <c r="H467" s="5" t="n"/>
      <c r="I467" s="5" t="n"/>
      <c r="J467" s="5" t="n"/>
      <c r="K467" s="5" t="n"/>
      <c r="L467" s="9" t="n"/>
      <c r="M467" s="9" t="n"/>
      <c r="N467" s="5" t="n"/>
      <c r="O467" s="5" t="n"/>
      <c r="P467" s="5" t="n"/>
      <c r="Q467" s="5" t="n"/>
      <c r="R467" s="5" t="n"/>
      <c r="S467" s="5" t="n"/>
      <c r="T467" s="5" t="n"/>
      <c r="U467" s="1" t="n"/>
      <c r="V467" s="5" t="n"/>
      <c r="W467" s="5" t="n"/>
      <c r="X467" s="5" t="n"/>
      <c r="Y467" s="5" t="n"/>
      <c r="Z467" s="5" t="n"/>
      <c r="AA467" s="5" t="n"/>
      <c r="AB467" s="30" t="n"/>
      <c r="AC467" s="5" t="n"/>
      <c r="AD467" s="5" t="n"/>
      <c r="AE467" s="5" t="n"/>
      <c r="AF467" s="5" t="n"/>
      <c r="AG467" s="5" t="n"/>
      <c r="AH467" s="5" t="n"/>
      <c r="AI467" s="5" t="n"/>
      <c r="AJ467" s="5" t="n"/>
      <c r="AK467" s="5" t="n"/>
      <c r="AL467" s="5" t="n"/>
      <c r="AM467" s="5" t="n"/>
    </row>
    <row customHeight="1" ht="13.5" r="468" s="213">
      <c r="A468" s="1" t="n"/>
      <c r="B468" s="1" t="n"/>
      <c r="C468" s="5" t="n"/>
      <c r="D468" s="5" t="n"/>
      <c r="E468" s="5" t="n"/>
      <c r="F468" s="6" t="n"/>
      <c r="G468" s="11" t="n"/>
      <c r="H468" s="5" t="n"/>
      <c r="I468" s="5" t="n"/>
      <c r="J468" s="5" t="n"/>
      <c r="K468" s="5" t="n"/>
      <c r="L468" s="9" t="n"/>
      <c r="M468" s="9" t="n"/>
      <c r="N468" s="5" t="n"/>
      <c r="O468" s="5" t="n"/>
      <c r="P468" s="5" t="n"/>
      <c r="Q468" s="5" t="n"/>
      <c r="R468" s="5" t="n"/>
      <c r="S468" s="5" t="n"/>
      <c r="T468" s="5" t="n"/>
      <c r="U468" s="1" t="n"/>
      <c r="V468" s="5" t="n"/>
      <c r="W468" s="5" t="n"/>
      <c r="X468" s="5" t="n"/>
      <c r="Y468" s="5" t="n"/>
      <c r="Z468" s="5" t="n"/>
      <c r="AA468" s="5" t="n"/>
      <c r="AB468" s="30" t="n"/>
      <c r="AC468" s="5" t="n"/>
      <c r="AD468" s="5" t="n"/>
      <c r="AE468" s="5" t="n"/>
      <c r="AF468" s="5" t="n"/>
      <c r="AG468" s="5" t="n"/>
      <c r="AH468" s="5" t="n"/>
      <c r="AI468" s="5" t="n"/>
      <c r="AJ468" s="5" t="n"/>
      <c r="AK468" s="5" t="n"/>
      <c r="AL468" s="5" t="n"/>
      <c r="AM468" s="5" t="n"/>
    </row>
    <row customHeight="1" ht="13.5" r="469" s="213">
      <c r="A469" s="1" t="n"/>
      <c r="B469" s="1" t="n"/>
      <c r="C469" s="5" t="n"/>
      <c r="D469" s="5" t="n"/>
      <c r="E469" s="5" t="n"/>
      <c r="F469" s="6" t="n"/>
      <c r="G469" s="11" t="n"/>
      <c r="H469" s="5" t="n"/>
      <c r="I469" s="5" t="n"/>
      <c r="J469" s="5" t="n"/>
      <c r="K469" s="5" t="n"/>
      <c r="L469" s="9" t="n"/>
      <c r="M469" s="9" t="n"/>
      <c r="N469" s="5" t="n"/>
      <c r="O469" s="5" t="n"/>
      <c r="P469" s="5" t="n"/>
      <c r="Q469" s="5" t="n"/>
      <c r="R469" s="5" t="n"/>
      <c r="S469" s="5" t="n"/>
      <c r="T469" s="5" t="n"/>
      <c r="U469" s="1" t="n"/>
      <c r="V469" s="5" t="n"/>
      <c r="W469" s="5" t="n"/>
      <c r="X469" s="5" t="n"/>
      <c r="Y469" s="5" t="n"/>
      <c r="Z469" s="5" t="n"/>
      <c r="AA469" s="5" t="n"/>
      <c r="AB469" s="30" t="n"/>
      <c r="AC469" s="5" t="n"/>
      <c r="AD469" s="5" t="n"/>
      <c r="AE469" s="5" t="n"/>
      <c r="AF469" s="5" t="n"/>
      <c r="AG469" s="5" t="n"/>
      <c r="AH469" s="5" t="n"/>
      <c r="AI469" s="5" t="n"/>
      <c r="AJ469" s="5" t="n"/>
      <c r="AK469" s="5" t="n"/>
      <c r="AL469" s="5" t="n"/>
      <c r="AM469" s="5" t="n"/>
    </row>
    <row customHeight="1" ht="13.5" r="470" s="213">
      <c r="A470" s="1" t="n"/>
      <c r="B470" s="1" t="n"/>
      <c r="C470" s="5" t="n"/>
      <c r="D470" s="5" t="n"/>
      <c r="E470" s="5" t="n"/>
      <c r="F470" s="6" t="n"/>
      <c r="G470" s="11" t="n"/>
      <c r="H470" s="5" t="n"/>
      <c r="I470" s="5" t="n"/>
      <c r="J470" s="5" t="n"/>
      <c r="K470" s="5" t="n"/>
      <c r="L470" s="9" t="n"/>
      <c r="M470" s="9" t="n"/>
      <c r="N470" s="5" t="n"/>
      <c r="O470" s="5" t="n"/>
      <c r="P470" s="5" t="n"/>
      <c r="Q470" s="5" t="n"/>
      <c r="R470" s="5" t="n"/>
      <c r="S470" s="5" t="n"/>
      <c r="T470" s="5" t="n"/>
      <c r="U470" s="1" t="n"/>
      <c r="V470" s="5" t="n"/>
      <c r="W470" s="5" t="n"/>
      <c r="X470" s="5" t="n"/>
      <c r="Y470" s="5" t="n"/>
      <c r="Z470" s="5" t="n"/>
      <c r="AA470" s="5" t="n"/>
      <c r="AB470" s="30" t="n"/>
      <c r="AC470" s="5" t="n"/>
      <c r="AD470" s="5" t="n"/>
      <c r="AE470" s="5" t="n"/>
      <c r="AF470" s="5" t="n"/>
      <c r="AG470" s="5" t="n"/>
      <c r="AH470" s="5" t="n"/>
      <c r="AI470" s="5" t="n"/>
      <c r="AJ470" s="5" t="n"/>
      <c r="AK470" s="5" t="n"/>
      <c r="AL470" s="5" t="n"/>
      <c r="AM470" s="5" t="n"/>
    </row>
    <row customHeight="1" ht="13.5" r="471" s="213">
      <c r="A471" s="1" t="n"/>
      <c r="B471" s="1" t="n"/>
      <c r="C471" s="5" t="n"/>
      <c r="D471" s="5" t="n"/>
      <c r="E471" s="5" t="n"/>
      <c r="F471" s="6" t="n"/>
      <c r="G471" s="11" t="n"/>
      <c r="H471" s="5" t="n"/>
      <c r="I471" s="5" t="n"/>
      <c r="J471" s="5" t="n"/>
      <c r="K471" s="5" t="n"/>
      <c r="L471" s="9" t="n"/>
      <c r="M471" s="9" t="n"/>
      <c r="N471" s="5" t="n"/>
      <c r="O471" s="5" t="n"/>
      <c r="P471" s="5" t="n"/>
      <c r="Q471" s="5" t="n"/>
      <c r="R471" s="5" t="n"/>
      <c r="S471" s="5" t="n"/>
      <c r="T471" s="5" t="n"/>
      <c r="U471" s="1" t="n"/>
      <c r="V471" s="5" t="n"/>
      <c r="W471" s="5" t="n"/>
      <c r="X471" s="5" t="n"/>
      <c r="Y471" s="5" t="n"/>
      <c r="Z471" s="5" t="n"/>
      <c r="AA471" s="5" t="n"/>
      <c r="AB471" s="30" t="n"/>
      <c r="AC471" s="5" t="n"/>
      <c r="AD471" s="5" t="n"/>
      <c r="AE471" s="5" t="n"/>
      <c r="AF471" s="5" t="n"/>
      <c r="AG471" s="5" t="n"/>
      <c r="AH471" s="5" t="n"/>
      <c r="AI471" s="5" t="n"/>
      <c r="AJ471" s="5" t="n"/>
      <c r="AK471" s="5" t="n"/>
      <c r="AL471" s="5" t="n"/>
      <c r="AM471" s="5" t="n"/>
    </row>
    <row customHeight="1" ht="13.5" r="472" s="213">
      <c r="A472" s="1" t="n"/>
      <c r="B472" s="1" t="n"/>
      <c r="C472" s="5" t="n"/>
      <c r="D472" s="5" t="n"/>
      <c r="E472" s="5" t="n"/>
      <c r="F472" s="6" t="n"/>
      <c r="G472" s="11" t="n"/>
      <c r="H472" s="5" t="n"/>
      <c r="I472" s="5" t="n"/>
      <c r="J472" s="5" t="n"/>
      <c r="K472" s="5" t="n"/>
      <c r="L472" s="9" t="n"/>
      <c r="M472" s="9" t="n"/>
      <c r="N472" s="5" t="n"/>
      <c r="O472" s="5" t="n"/>
      <c r="P472" s="5" t="n"/>
      <c r="Q472" s="5" t="n"/>
      <c r="R472" s="5" t="n"/>
      <c r="S472" s="5" t="n"/>
      <c r="T472" s="5" t="n"/>
      <c r="U472" s="1" t="n"/>
      <c r="V472" s="5" t="n"/>
      <c r="W472" s="5" t="n"/>
      <c r="X472" s="5" t="n"/>
      <c r="Y472" s="5" t="n"/>
      <c r="Z472" s="5" t="n"/>
      <c r="AA472" s="5" t="n"/>
      <c r="AB472" s="30" t="n"/>
      <c r="AC472" s="5" t="n"/>
      <c r="AD472" s="5" t="n"/>
      <c r="AE472" s="5" t="n"/>
      <c r="AF472" s="5" t="n"/>
      <c r="AG472" s="5" t="n"/>
      <c r="AH472" s="5" t="n"/>
      <c r="AI472" s="5" t="n"/>
      <c r="AJ472" s="5" t="n"/>
      <c r="AK472" s="5" t="n"/>
      <c r="AL472" s="5" t="n"/>
      <c r="AM472" s="5" t="n"/>
    </row>
    <row customHeight="1" ht="13.5" r="473" s="213">
      <c r="A473" s="1" t="n"/>
      <c r="B473" s="1" t="n"/>
      <c r="C473" s="5" t="n"/>
      <c r="D473" s="5" t="n"/>
      <c r="E473" s="5" t="n"/>
      <c r="F473" s="6" t="n"/>
      <c r="G473" s="11" t="n"/>
      <c r="H473" s="5" t="n"/>
      <c r="I473" s="5" t="n"/>
      <c r="J473" s="5" t="n"/>
      <c r="K473" s="5" t="n"/>
      <c r="L473" s="9" t="n"/>
      <c r="M473" s="9" t="n"/>
      <c r="N473" s="5" t="n"/>
      <c r="O473" s="5" t="n"/>
      <c r="P473" s="5" t="n"/>
      <c r="Q473" s="5" t="n"/>
      <c r="R473" s="5" t="n"/>
      <c r="S473" s="5" t="n"/>
      <c r="T473" s="5" t="n"/>
      <c r="U473" s="1" t="n"/>
      <c r="V473" s="5" t="n"/>
      <c r="W473" s="5" t="n"/>
      <c r="X473" s="5" t="n"/>
      <c r="Y473" s="5" t="n"/>
      <c r="Z473" s="5" t="n"/>
      <c r="AA473" s="5" t="n"/>
      <c r="AB473" s="30" t="n"/>
      <c r="AC473" s="5" t="n"/>
      <c r="AD473" s="5" t="n"/>
      <c r="AE473" s="5" t="n"/>
      <c r="AF473" s="5" t="n"/>
      <c r="AG473" s="5" t="n"/>
      <c r="AH473" s="5" t="n"/>
      <c r="AI473" s="5" t="n"/>
      <c r="AJ473" s="5" t="n"/>
      <c r="AK473" s="5" t="n"/>
      <c r="AL473" s="5" t="n"/>
      <c r="AM473" s="5" t="n"/>
    </row>
    <row customHeight="1" ht="13.5" r="474" s="213">
      <c r="A474" s="1" t="n"/>
      <c r="B474" s="1" t="n"/>
      <c r="C474" s="5" t="n"/>
      <c r="D474" s="5" t="n"/>
      <c r="E474" s="5" t="n"/>
      <c r="F474" s="6" t="n"/>
      <c r="G474" s="11" t="n"/>
      <c r="H474" s="5" t="n"/>
      <c r="I474" s="5" t="n"/>
      <c r="J474" s="5" t="n"/>
      <c r="K474" s="5" t="n"/>
      <c r="L474" s="9" t="n"/>
      <c r="M474" s="9" t="n"/>
      <c r="N474" s="5" t="n"/>
      <c r="O474" s="5" t="n"/>
      <c r="P474" s="5" t="n"/>
      <c r="Q474" s="5" t="n"/>
      <c r="R474" s="5" t="n"/>
      <c r="S474" s="5" t="n"/>
      <c r="T474" s="5" t="n"/>
      <c r="U474" s="1" t="n"/>
      <c r="V474" s="5" t="n"/>
      <c r="W474" s="5" t="n"/>
      <c r="X474" s="5" t="n"/>
      <c r="Y474" s="5" t="n"/>
      <c r="Z474" s="5" t="n"/>
      <c r="AA474" s="5" t="n"/>
      <c r="AB474" s="30" t="n"/>
      <c r="AC474" s="5" t="n"/>
      <c r="AD474" s="5" t="n"/>
      <c r="AE474" s="5" t="n"/>
      <c r="AF474" s="5" t="n"/>
      <c r="AG474" s="5" t="n"/>
      <c r="AH474" s="5" t="n"/>
      <c r="AI474" s="5" t="n"/>
      <c r="AJ474" s="5" t="n"/>
      <c r="AK474" s="5" t="n"/>
      <c r="AL474" s="5" t="n"/>
      <c r="AM474" s="5" t="n"/>
    </row>
    <row customHeight="1" ht="15.75" r="475" s="213"/>
    <row customHeight="1" ht="15.75" r="476" s="213"/>
    <row customHeight="1" ht="15.75" r="477" s="213"/>
    <row customHeight="1" ht="15.75" r="478" s="213"/>
    <row customHeight="1" ht="15.75" r="479" s="213"/>
    <row customHeight="1" ht="15.75" r="480" s="213"/>
    <row customHeight="1" ht="15.75" r="481" s="213"/>
    <row customHeight="1" ht="15.75" r="482" s="213"/>
    <row customHeight="1" ht="15.75" r="483" s="213"/>
    <row customHeight="1" ht="15.75" r="484" s="213"/>
    <row customHeight="1" ht="15.75" r="485" s="213"/>
    <row customHeight="1" ht="15.75" r="486" s="213"/>
    <row customHeight="1" ht="15.75" r="487" s="213"/>
    <row customHeight="1" ht="15.75" r="488" s="213"/>
    <row customHeight="1" ht="15.75" r="489" s="213"/>
    <row customHeight="1" ht="15.75" r="490" s="213"/>
    <row customHeight="1" ht="15.75" r="491" s="213"/>
    <row customHeight="1" ht="15.75" r="492" s="213"/>
    <row customHeight="1" ht="15.75" r="493" s="213"/>
    <row customHeight="1" ht="15.75" r="494" s="213"/>
    <row customHeight="1" ht="15.75" r="495" s="213"/>
    <row customHeight="1" ht="15.75" r="496" s="213"/>
    <row customHeight="1" ht="15.75" r="497" s="213"/>
    <row customHeight="1" ht="15.75" r="498" s="213"/>
    <row customHeight="1" ht="15.75" r="499" s="213"/>
    <row customHeight="1" ht="15.75" r="500" s="213"/>
    <row customHeight="1" ht="15.75" r="501" s="213"/>
    <row customHeight="1" ht="15.75" r="502" s="213"/>
    <row customHeight="1" ht="15.75" r="503" s="213"/>
    <row customHeight="1" ht="15.75" r="504" s="213"/>
    <row customHeight="1" ht="15.75" r="505" s="213"/>
    <row customHeight="1" ht="15.75" r="506" s="213"/>
    <row customHeight="1" ht="15.75" r="507" s="213"/>
    <row customHeight="1" ht="15.75" r="508" s="213"/>
    <row customHeight="1" ht="15.75" r="509" s="213"/>
    <row customHeight="1" ht="15.75" r="510" s="213"/>
    <row customHeight="1" ht="15.75" r="511" s="213"/>
    <row customHeight="1" ht="15.75" r="512" s="213"/>
    <row customHeight="1" ht="15.75" r="513" s="213"/>
    <row customHeight="1" ht="15.75" r="514" s="213"/>
    <row customHeight="1" ht="15.75" r="515" s="213"/>
    <row customHeight="1" ht="15.75" r="516" s="213"/>
    <row customHeight="1" ht="15.75" r="517" s="213"/>
    <row customHeight="1" ht="15.75" r="518" s="213"/>
    <row customHeight="1" ht="15.75" r="519" s="213"/>
    <row customHeight="1" ht="15.75" r="520" s="213"/>
    <row customHeight="1" ht="15.75" r="521" s="213"/>
    <row customHeight="1" ht="15.75" r="522" s="213"/>
    <row customHeight="1" ht="15.75" r="523" s="213"/>
    <row customHeight="1" ht="15.75" r="524" s="213"/>
    <row customHeight="1" ht="15.75" r="525" s="213"/>
    <row customHeight="1" ht="15.75" r="526" s="213"/>
    <row customHeight="1" ht="15.75" r="527" s="213"/>
    <row customHeight="1" ht="15.75" r="528" s="213"/>
    <row customHeight="1" ht="15.75" r="529" s="213"/>
    <row customHeight="1" ht="15.75" r="530" s="213"/>
    <row customHeight="1" ht="15.75" r="531" s="213"/>
    <row customHeight="1" ht="15.75" r="532" s="213"/>
    <row customHeight="1" ht="15.75" r="533" s="213"/>
    <row customHeight="1" ht="15.75" r="534" s="213"/>
    <row customHeight="1" ht="15.75" r="535" s="213"/>
    <row customHeight="1" ht="15.75" r="536" s="213"/>
    <row customHeight="1" ht="15.75" r="537" s="213"/>
    <row customHeight="1" ht="15.75" r="538" s="213"/>
    <row customHeight="1" ht="15.75" r="539" s="213"/>
    <row customHeight="1" ht="15.75" r="540" s="213"/>
    <row customHeight="1" ht="15.75" r="541" s="213"/>
    <row customHeight="1" ht="15.75" r="542" s="213"/>
    <row customHeight="1" ht="15.75" r="543" s="213"/>
    <row customHeight="1" ht="15.75" r="544" s="213"/>
    <row customHeight="1" ht="15.75" r="545" s="213"/>
    <row customHeight="1" ht="15.75" r="546" s="213"/>
    <row customHeight="1" ht="15.75" r="547" s="213"/>
    <row customHeight="1" ht="15.75" r="548" s="213"/>
    <row customHeight="1" ht="15.75" r="549" s="213"/>
    <row customHeight="1" ht="15.75" r="550" s="213"/>
    <row customHeight="1" ht="15.75" r="551" s="213"/>
    <row customHeight="1" ht="15.75" r="552" s="213"/>
    <row customHeight="1" ht="15.75" r="553" s="213"/>
    <row customHeight="1" ht="15.75" r="554" s="213"/>
    <row customHeight="1" ht="15.75" r="555" s="213"/>
    <row customHeight="1" ht="15.75" r="556" s="213"/>
    <row customHeight="1" ht="15.75" r="557" s="213"/>
    <row customHeight="1" ht="15.75" r="558" s="213"/>
    <row customHeight="1" ht="15.75" r="559" s="213"/>
    <row customHeight="1" ht="15.75" r="560" s="213"/>
    <row customHeight="1" ht="15.75" r="561" s="213"/>
    <row customHeight="1" ht="15.75" r="562" s="213"/>
    <row customHeight="1" ht="15.75" r="563" s="213"/>
    <row customHeight="1" ht="15.75" r="564" s="213"/>
    <row customHeight="1" ht="15.75" r="565" s="213"/>
    <row customHeight="1" ht="15.75" r="566" s="213"/>
    <row customHeight="1" ht="15.75" r="567" s="213"/>
    <row customHeight="1" ht="15.75" r="568" s="213"/>
    <row customHeight="1" ht="15.75" r="569" s="213"/>
    <row customHeight="1" ht="15.75" r="570" s="213"/>
    <row customHeight="1" ht="15.75" r="571" s="213"/>
    <row customHeight="1" ht="15.75" r="572" s="213"/>
    <row customHeight="1" ht="15.75" r="573" s="213"/>
    <row customHeight="1" ht="15.75" r="574" s="213"/>
    <row customHeight="1" ht="15.75" r="575" s="213"/>
    <row customHeight="1" ht="15.75" r="576" s="213"/>
    <row customHeight="1" ht="15.75" r="577" s="213"/>
    <row customHeight="1" ht="15.75" r="578" s="213"/>
    <row customHeight="1" ht="15.75" r="579" s="213"/>
    <row customHeight="1" ht="15.75" r="580" s="213"/>
    <row customHeight="1" ht="15.75" r="581" s="213"/>
    <row customHeight="1" ht="15.75" r="582" s="213"/>
    <row customHeight="1" ht="15.75" r="583" s="213"/>
    <row customHeight="1" ht="15.75" r="584" s="213"/>
    <row customHeight="1" ht="15.75" r="585" s="213"/>
    <row customHeight="1" ht="15.75" r="586" s="213"/>
    <row customHeight="1" ht="15.75" r="587" s="213"/>
    <row customHeight="1" ht="15.75" r="588" s="213"/>
    <row customHeight="1" ht="15.75" r="589" s="213"/>
    <row customHeight="1" ht="15.75" r="590" s="213"/>
    <row customHeight="1" ht="15.75" r="591" s="213"/>
    <row customHeight="1" ht="15.75" r="592" s="213"/>
    <row customHeight="1" ht="15.75" r="593" s="213"/>
    <row customHeight="1" ht="15.75" r="594" s="213"/>
    <row customHeight="1" ht="15.75" r="595" s="213"/>
    <row customHeight="1" ht="15.75" r="596" s="213"/>
    <row customHeight="1" ht="15.75" r="597" s="213"/>
    <row customHeight="1" ht="15.75" r="598" s="213"/>
    <row customHeight="1" ht="15.75" r="599" s="213"/>
    <row customHeight="1" ht="15.75" r="600" s="213"/>
    <row customHeight="1" ht="15.75" r="601" s="213"/>
    <row customHeight="1" ht="15.75" r="602" s="213"/>
    <row customHeight="1" ht="15.75" r="603" s="213"/>
    <row customHeight="1" ht="15.75" r="604" s="213"/>
    <row customHeight="1" ht="15.75" r="605" s="213"/>
    <row customHeight="1" ht="15.75" r="606" s="213"/>
    <row customHeight="1" ht="15.75" r="607" s="213"/>
    <row customHeight="1" ht="15.75" r="608" s="213"/>
    <row customHeight="1" ht="15.75" r="609" s="213"/>
    <row customHeight="1" ht="15.75" r="610" s="213"/>
    <row customHeight="1" ht="15.75" r="611" s="213"/>
    <row customHeight="1" ht="15.75" r="612" s="213"/>
    <row customHeight="1" ht="15.75" r="613" s="213"/>
    <row customHeight="1" ht="15.75" r="614" s="213"/>
    <row customHeight="1" ht="15.75" r="615" s="213"/>
    <row customHeight="1" ht="15.75" r="616" s="213"/>
    <row customHeight="1" ht="15.75" r="617" s="213"/>
    <row customHeight="1" ht="15.75" r="618" s="213"/>
    <row customHeight="1" ht="15.75" r="619" s="213"/>
    <row customHeight="1" ht="15.75" r="620" s="213"/>
    <row customHeight="1" ht="15.75" r="621" s="213"/>
    <row customHeight="1" ht="15.75" r="622" s="213"/>
    <row customHeight="1" ht="15.75" r="623" s="213"/>
    <row customHeight="1" ht="15.75" r="624" s="213"/>
    <row customHeight="1" ht="15.75" r="625" s="213"/>
    <row customHeight="1" ht="15.75" r="626" s="213"/>
    <row customHeight="1" ht="15.75" r="627" s="213"/>
    <row customHeight="1" ht="15.75" r="628" s="213"/>
    <row customHeight="1" ht="15.75" r="629" s="213"/>
    <row customHeight="1" ht="15.75" r="630" s="213"/>
    <row customHeight="1" ht="15.75" r="631" s="213"/>
    <row customHeight="1" ht="15.75" r="632" s="213"/>
    <row customHeight="1" ht="15.75" r="633" s="213"/>
    <row customHeight="1" ht="15.75" r="634" s="213"/>
    <row customHeight="1" ht="15.75" r="635" s="213"/>
    <row customHeight="1" ht="15.75" r="636" s="213"/>
    <row customHeight="1" ht="15.75" r="637" s="213"/>
    <row customHeight="1" ht="15.75" r="638" s="213"/>
    <row customHeight="1" ht="15.75" r="639" s="213"/>
    <row customHeight="1" ht="15.75" r="640" s="213"/>
    <row customHeight="1" ht="15.75" r="641" s="213"/>
    <row customHeight="1" ht="15.75" r="642" s="213"/>
    <row customHeight="1" ht="15.75" r="643" s="213"/>
    <row customHeight="1" ht="15.75" r="644" s="213"/>
    <row customHeight="1" ht="15.75" r="645" s="213"/>
    <row customHeight="1" ht="15.75" r="646" s="213"/>
    <row customHeight="1" ht="15.75" r="647" s="213"/>
    <row customHeight="1" ht="15.75" r="648" s="213"/>
    <row customHeight="1" ht="15.75" r="649" s="213"/>
    <row customHeight="1" ht="15.75" r="650" s="213"/>
    <row customHeight="1" ht="15.75" r="651" s="213"/>
    <row customHeight="1" ht="15.75" r="652" s="213"/>
    <row customHeight="1" ht="15.75" r="653" s="213"/>
    <row customHeight="1" ht="15.75" r="654" s="213"/>
    <row customHeight="1" ht="15.75" r="655" s="213"/>
    <row customHeight="1" ht="15.75" r="656" s="213"/>
    <row customHeight="1" ht="15.75" r="657" s="213"/>
    <row customHeight="1" ht="15.75" r="658" s="213"/>
    <row customHeight="1" ht="15.75" r="659" s="213"/>
    <row customHeight="1" ht="15.75" r="660" s="213"/>
    <row customHeight="1" ht="15.75" r="661" s="213"/>
    <row customHeight="1" ht="15.75" r="662" s="213"/>
    <row customHeight="1" ht="15.75" r="663" s="213"/>
    <row customHeight="1" ht="15.75" r="664" s="213"/>
    <row customHeight="1" ht="15.75" r="665" s="213"/>
    <row customHeight="1" ht="15.75" r="666" s="213"/>
    <row customHeight="1" ht="15.75" r="667" s="213"/>
    <row customHeight="1" ht="15.75" r="668" s="213"/>
    <row customHeight="1" ht="15.75" r="669" s="213"/>
    <row customHeight="1" ht="15.75" r="670" s="213"/>
    <row customHeight="1" ht="15.75" r="671" s="213"/>
    <row customHeight="1" ht="15.75" r="672" s="213"/>
    <row customHeight="1" ht="15.75" r="673" s="213"/>
    <row customHeight="1" ht="15.75" r="674" s="213"/>
    <row customHeight="1" ht="15.75" r="675" s="213"/>
    <row customHeight="1" ht="15.75" r="676" s="213"/>
    <row customHeight="1" ht="15.75" r="677" s="213"/>
    <row customHeight="1" ht="15.75" r="678" s="213"/>
    <row customHeight="1" ht="15.75" r="679" s="213"/>
    <row customHeight="1" ht="15.75" r="680" s="213"/>
    <row customHeight="1" ht="15.75" r="681" s="213"/>
    <row customHeight="1" ht="15.75" r="682" s="213"/>
    <row customHeight="1" ht="15.75" r="683" s="213"/>
    <row customHeight="1" ht="15.75" r="684" s="213"/>
    <row customHeight="1" ht="15.75" r="685" s="213"/>
    <row customHeight="1" ht="15.75" r="686" s="213"/>
    <row customHeight="1" ht="15.75" r="687" s="213"/>
    <row customHeight="1" ht="15.75" r="688" s="213"/>
    <row customHeight="1" ht="15.75" r="689" s="213"/>
    <row customHeight="1" ht="15.75" r="690" s="213"/>
    <row customHeight="1" ht="15.75" r="691" s="213"/>
    <row customHeight="1" ht="15.75" r="692" s="213"/>
    <row customHeight="1" ht="15.75" r="693" s="213"/>
    <row customHeight="1" ht="15.75" r="694" s="213"/>
    <row customHeight="1" ht="15.75" r="695" s="213"/>
    <row customHeight="1" ht="15.75" r="696" s="213"/>
    <row customHeight="1" ht="15.75" r="697" s="213"/>
    <row customHeight="1" ht="15.75" r="698" s="213"/>
    <row customHeight="1" ht="15.75" r="699" s="213"/>
    <row customHeight="1" ht="15.75" r="700" s="213"/>
    <row customHeight="1" ht="15.75" r="701" s="213"/>
    <row customHeight="1" ht="15.75" r="702" s="213"/>
    <row customHeight="1" ht="15.75" r="703" s="213"/>
    <row customHeight="1" ht="15.75" r="704" s="213"/>
    <row customHeight="1" ht="15.75" r="705" s="213"/>
    <row customHeight="1" ht="15.75" r="706" s="213"/>
    <row customHeight="1" ht="15.75" r="707" s="213"/>
    <row customHeight="1" ht="15.75" r="708" s="213"/>
    <row customHeight="1" ht="15.75" r="709" s="213"/>
    <row customHeight="1" ht="15.75" r="710" s="213"/>
    <row customHeight="1" ht="15.75" r="711" s="213"/>
    <row customHeight="1" ht="15.75" r="712" s="213"/>
    <row customHeight="1" ht="15.75" r="713" s="213"/>
    <row customHeight="1" ht="15.75" r="714" s="213"/>
    <row customHeight="1" ht="15.75" r="715" s="213"/>
    <row customHeight="1" ht="15.75" r="716" s="213"/>
    <row customHeight="1" ht="15.75" r="717" s="213"/>
    <row customHeight="1" ht="15.75" r="718" s="213"/>
    <row customHeight="1" ht="15.75" r="719" s="213"/>
    <row customHeight="1" ht="15.75" r="720" s="213"/>
    <row customHeight="1" ht="15.75" r="721" s="213"/>
    <row customHeight="1" ht="15.75" r="722" s="213"/>
    <row customHeight="1" ht="15.75" r="723" s="213"/>
    <row customHeight="1" ht="15.75" r="724" s="213"/>
    <row customHeight="1" ht="15.75" r="725" s="213"/>
    <row customHeight="1" ht="15.75" r="726" s="213"/>
    <row customHeight="1" ht="15.75" r="727" s="213"/>
    <row customHeight="1" ht="15.75" r="728" s="213"/>
    <row customHeight="1" ht="15.75" r="729" s="213"/>
    <row customHeight="1" ht="15.75" r="730" s="213"/>
    <row customHeight="1" ht="15.75" r="731" s="213"/>
    <row customHeight="1" ht="15.75" r="732" s="213"/>
    <row customHeight="1" ht="15.75" r="733" s="213"/>
    <row customHeight="1" ht="15.75" r="734" s="213"/>
    <row customHeight="1" ht="15.75" r="735" s="213"/>
    <row customHeight="1" ht="15.75" r="736" s="213"/>
    <row customHeight="1" ht="15.75" r="737" s="213"/>
    <row customHeight="1" ht="15.75" r="738" s="213"/>
    <row customHeight="1" ht="15.75" r="739" s="213"/>
    <row customHeight="1" ht="15.75" r="740" s="213"/>
    <row customHeight="1" ht="15.75" r="741" s="213"/>
    <row customHeight="1" ht="15.75" r="742" s="213"/>
    <row customHeight="1" ht="15.75" r="743" s="213"/>
    <row customHeight="1" ht="15.75" r="744" s="213"/>
    <row customHeight="1" ht="15.75" r="745" s="213"/>
    <row customHeight="1" ht="15.75" r="746" s="213"/>
    <row customHeight="1" ht="15.75" r="747" s="213"/>
    <row customHeight="1" ht="15.75" r="748" s="213"/>
    <row customHeight="1" ht="15.75" r="749" s="213"/>
    <row customHeight="1" ht="15.75" r="750" s="213"/>
    <row customHeight="1" ht="15.75" r="751" s="213"/>
    <row customHeight="1" ht="15.75" r="752" s="213"/>
    <row customHeight="1" ht="15.75" r="753" s="213"/>
    <row customHeight="1" ht="15.75" r="754" s="213"/>
    <row customHeight="1" ht="15.75" r="755" s="213"/>
    <row customHeight="1" ht="15.75" r="756" s="213"/>
    <row customHeight="1" ht="15.75" r="757" s="213"/>
    <row customHeight="1" ht="15.75" r="758" s="213"/>
    <row customHeight="1" ht="15.75" r="759" s="213"/>
    <row customHeight="1" ht="15.75" r="760" s="213"/>
    <row customHeight="1" ht="15.75" r="761" s="213"/>
    <row customHeight="1" ht="15.75" r="762" s="213"/>
    <row customHeight="1" ht="15.75" r="763" s="213"/>
    <row customHeight="1" ht="15.75" r="764" s="213"/>
    <row customHeight="1" ht="15.75" r="765" s="213"/>
    <row customHeight="1" ht="15.75" r="766" s="213"/>
    <row customHeight="1" ht="15.75" r="767" s="213"/>
    <row customHeight="1" ht="15.75" r="768" s="213"/>
    <row customHeight="1" ht="15.75" r="769" s="213"/>
    <row customHeight="1" ht="15.75" r="770" s="213"/>
    <row customHeight="1" ht="15.75" r="771" s="213"/>
    <row customHeight="1" ht="15.75" r="772" s="213"/>
    <row customHeight="1" ht="15.75" r="773" s="213"/>
    <row customHeight="1" ht="15.75" r="774" s="213"/>
    <row customHeight="1" ht="15.75" r="775" s="213"/>
    <row customHeight="1" ht="15.75" r="776" s="213"/>
    <row customHeight="1" ht="15.75" r="777" s="213"/>
    <row customHeight="1" ht="15.75" r="778" s="213"/>
    <row customHeight="1" ht="15.75" r="779" s="213"/>
    <row customHeight="1" ht="15.75" r="780" s="213"/>
    <row customHeight="1" ht="15.75" r="781" s="213"/>
    <row customHeight="1" ht="15.75" r="782" s="213"/>
    <row customHeight="1" ht="15.75" r="783" s="213"/>
    <row customHeight="1" ht="15.75" r="784" s="213"/>
    <row customHeight="1" ht="15.75" r="785" s="213"/>
    <row customHeight="1" ht="15.75" r="786" s="213"/>
    <row customHeight="1" ht="15.75" r="787" s="213"/>
    <row customHeight="1" ht="15.75" r="788" s="213"/>
    <row customHeight="1" ht="15.75" r="789" s="213"/>
    <row customHeight="1" ht="15.75" r="790" s="213"/>
    <row customHeight="1" ht="15.75" r="791" s="213"/>
    <row customHeight="1" ht="15.75" r="792" s="213"/>
    <row customHeight="1" ht="15.75" r="793" s="213"/>
    <row customHeight="1" ht="15.75" r="794" s="213"/>
    <row customHeight="1" ht="15.75" r="795" s="213"/>
    <row customHeight="1" ht="15.75" r="796" s="213"/>
    <row customHeight="1" ht="15.75" r="797" s="213"/>
    <row customHeight="1" ht="15.75" r="798" s="213"/>
    <row customHeight="1" ht="15.75" r="799" s="213"/>
    <row customHeight="1" ht="15.75" r="800" s="213"/>
    <row customHeight="1" ht="15.75" r="801" s="213"/>
    <row customHeight="1" ht="15.75" r="802" s="213"/>
    <row customHeight="1" ht="15.75" r="803" s="213"/>
    <row customHeight="1" ht="15.75" r="804" s="213"/>
    <row customHeight="1" ht="15.75" r="805" s="213"/>
    <row customHeight="1" ht="15.75" r="806" s="213"/>
    <row customHeight="1" ht="15.75" r="807" s="213"/>
    <row customHeight="1" ht="15.75" r="808" s="213"/>
    <row customHeight="1" ht="15.75" r="809" s="213"/>
    <row customHeight="1" ht="15.75" r="810" s="213"/>
    <row customHeight="1" ht="15.75" r="811" s="213"/>
    <row customHeight="1" ht="15.75" r="812" s="213"/>
    <row customHeight="1" ht="15.75" r="813" s="213"/>
    <row customHeight="1" ht="15.75" r="814" s="213"/>
    <row customHeight="1" ht="15.75" r="815" s="213"/>
    <row customHeight="1" ht="15.75" r="816" s="213"/>
    <row customHeight="1" ht="15.75" r="817" s="213"/>
    <row customHeight="1" ht="15.75" r="818" s="213"/>
    <row customHeight="1" ht="15.75" r="819" s="213"/>
    <row customHeight="1" ht="15.75" r="820" s="213"/>
    <row customHeight="1" ht="15.75" r="821" s="213"/>
    <row customHeight="1" ht="15.75" r="822" s="213"/>
    <row customHeight="1" ht="15.75" r="823" s="213"/>
    <row customHeight="1" ht="15.75" r="824" s="213"/>
    <row customHeight="1" ht="15.75" r="825" s="213"/>
    <row customHeight="1" ht="15.75" r="826" s="213"/>
    <row customHeight="1" ht="15.75" r="827" s="213"/>
    <row customHeight="1" ht="15.75" r="828" s="213"/>
    <row customHeight="1" ht="15.75" r="829" s="213"/>
    <row customHeight="1" ht="15.75" r="830" s="213"/>
    <row customHeight="1" ht="15.75" r="831" s="213"/>
    <row customHeight="1" ht="15.75" r="832" s="213"/>
    <row customHeight="1" ht="15.75" r="833" s="213"/>
    <row customHeight="1" ht="15.75" r="834" s="213"/>
    <row customHeight="1" ht="15.75" r="835" s="213"/>
    <row customHeight="1" ht="15.75" r="836" s="213"/>
    <row customHeight="1" ht="15.75" r="837" s="213"/>
    <row customHeight="1" ht="15.75" r="838" s="213"/>
    <row customHeight="1" ht="15.75" r="839" s="213"/>
    <row customHeight="1" ht="15.75" r="840" s="213"/>
    <row customHeight="1" ht="15.75" r="841" s="213"/>
    <row customHeight="1" ht="15.75" r="842" s="213"/>
    <row customHeight="1" ht="15.75" r="843" s="213"/>
    <row customHeight="1" ht="15.75" r="844" s="213"/>
    <row customHeight="1" ht="15.75" r="845" s="213"/>
    <row customHeight="1" ht="15.75" r="846" s="213"/>
    <row customHeight="1" ht="15.75" r="847" s="213"/>
    <row customHeight="1" ht="15.75" r="848" s="213"/>
    <row customHeight="1" ht="15.75" r="849" s="213"/>
    <row customHeight="1" ht="15.75" r="850" s="213"/>
    <row customHeight="1" ht="15.75" r="851" s="213"/>
    <row customHeight="1" ht="15.75" r="852" s="213"/>
    <row customHeight="1" ht="15.75" r="853" s="213"/>
    <row customHeight="1" ht="15.75" r="854" s="213"/>
    <row customHeight="1" ht="15.75" r="855" s="213"/>
    <row customHeight="1" ht="15.75" r="856" s="213"/>
    <row customHeight="1" ht="15.75" r="857" s="213"/>
    <row customHeight="1" ht="15.75" r="858" s="213"/>
    <row customHeight="1" ht="15.75" r="859" s="213"/>
    <row customHeight="1" ht="15.75" r="860" s="213"/>
    <row customHeight="1" ht="15.75" r="861" s="213"/>
    <row customHeight="1" ht="15.75" r="862" s="213"/>
    <row customHeight="1" ht="15.75" r="863" s="213"/>
    <row customHeight="1" ht="15.75" r="864" s="213"/>
    <row customHeight="1" ht="15.75" r="865" s="213"/>
    <row customHeight="1" ht="15.75" r="866" s="213"/>
    <row customHeight="1" ht="15.75" r="867" s="213"/>
    <row customHeight="1" ht="15.75" r="868" s="213"/>
    <row customHeight="1" ht="15.75" r="869" s="213"/>
    <row customHeight="1" ht="15.75" r="870" s="213"/>
    <row customHeight="1" ht="15.75" r="871" s="213"/>
    <row customHeight="1" ht="15.75" r="872" s="213"/>
    <row customHeight="1" ht="15.75" r="873" s="213"/>
    <row customHeight="1" ht="15.75" r="874" s="213"/>
    <row customHeight="1" ht="15.75" r="875" s="213"/>
    <row customHeight="1" ht="15.75" r="876" s="213"/>
    <row customHeight="1" ht="15.75" r="877" s="213"/>
    <row customHeight="1" ht="15.75" r="878" s="213"/>
    <row customHeight="1" ht="15.75" r="879" s="213"/>
    <row customHeight="1" ht="15.75" r="880" s="213"/>
    <row customHeight="1" ht="15.75" r="881" s="213"/>
    <row customHeight="1" ht="15.75" r="882" s="213"/>
    <row customHeight="1" ht="15.75" r="883" s="213"/>
    <row customHeight="1" ht="15.75" r="884" s="213"/>
    <row customHeight="1" ht="15.75" r="885" s="213"/>
    <row customHeight="1" ht="15.75" r="886" s="213"/>
    <row customHeight="1" ht="15.75" r="887" s="213"/>
    <row customHeight="1" ht="15.75" r="888" s="213"/>
    <row customHeight="1" ht="15.75" r="889" s="213"/>
    <row customHeight="1" ht="15.75" r="890" s="213"/>
    <row customHeight="1" ht="15.75" r="891" s="213"/>
    <row customHeight="1" ht="15.75" r="892" s="213"/>
    <row customHeight="1" ht="15.75" r="893" s="213"/>
    <row customHeight="1" ht="15.75" r="894" s="213"/>
    <row customHeight="1" ht="15.75" r="895" s="213"/>
    <row customHeight="1" ht="15.75" r="896" s="213"/>
    <row customHeight="1" ht="15.75" r="897" s="213"/>
    <row customHeight="1" ht="15.75" r="898" s="213"/>
    <row customHeight="1" ht="15.75" r="899" s="213"/>
    <row customHeight="1" ht="15.75" r="900" s="213"/>
    <row customHeight="1" ht="15.75" r="901" s="213"/>
    <row customHeight="1" ht="15.75" r="902" s="213"/>
    <row customHeight="1" ht="15.75" r="903" s="213"/>
    <row customHeight="1" ht="15.75" r="904" s="213"/>
    <row customHeight="1" ht="15.75" r="905" s="213"/>
    <row customHeight="1" ht="15.75" r="906" s="213"/>
    <row customHeight="1" ht="15.75" r="907" s="213"/>
    <row customHeight="1" ht="15.75" r="908" s="213"/>
    <row customHeight="1" ht="15.75" r="909" s="213"/>
    <row customHeight="1" ht="15.75" r="910" s="213"/>
    <row customHeight="1" ht="15.75" r="911" s="213"/>
    <row customHeight="1" ht="15.75" r="912" s="213"/>
    <row customHeight="1" ht="15.75" r="913" s="213"/>
    <row customHeight="1" ht="15.75" r="914" s="213"/>
    <row customHeight="1" ht="15.75" r="915" s="213"/>
    <row customHeight="1" ht="15.75" r="916" s="213"/>
    <row customHeight="1" ht="15.75" r="917" s="213"/>
    <row customHeight="1" ht="15.75" r="918" s="213"/>
    <row customHeight="1" ht="15.75" r="919" s="213"/>
    <row customHeight="1" ht="15.75" r="920" s="213"/>
    <row customHeight="1" ht="15.75" r="921" s="213"/>
    <row customHeight="1" ht="15.75" r="922" s="213"/>
    <row customHeight="1" ht="15.75" r="923" s="213"/>
    <row customHeight="1" ht="15.75" r="924" s="213"/>
    <row customHeight="1" ht="15.75" r="925" s="213"/>
    <row customHeight="1" ht="15.75" r="926" s="213"/>
    <row customHeight="1" ht="15.75" r="927" s="213"/>
    <row customHeight="1" ht="15.75" r="928" s="213"/>
    <row customHeight="1" ht="15.75" r="929" s="213"/>
    <row customHeight="1" ht="15.75" r="930" s="213"/>
    <row customHeight="1" ht="15.75" r="931" s="213"/>
    <row customHeight="1" ht="15.75" r="932" s="213"/>
    <row customHeight="1" ht="15.75" r="933" s="213"/>
    <row customHeight="1" ht="15.75" r="934" s="213"/>
    <row customHeight="1" ht="15.75" r="935" s="213"/>
    <row customHeight="1" ht="15.75" r="936" s="213"/>
    <row customHeight="1" ht="15.75" r="937" s="213"/>
    <row customHeight="1" ht="15.75" r="938" s="213"/>
    <row customHeight="1" ht="15.75" r="939" s="213"/>
    <row customHeight="1" ht="15.75" r="940" s="213"/>
    <row customHeight="1" ht="15.75" r="941" s="213"/>
    <row customHeight="1" ht="15.75" r="942" s="213"/>
    <row customHeight="1" ht="15.75" r="943" s="213"/>
    <row customHeight="1" ht="15.75" r="944" s="213"/>
    <row customHeight="1" ht="15.75" r="945" s="213"/>
    <row customHeight="1" ht="15.75" r="946" s="213"/>
    <row customHeight="1" ht="15.75" r="947" s="213"/>
    <row customHeight="1" ht="15.75" r="948" s="213"/>
    <row customHeight="1" ht="15.75" r="949" s="213"/>
    <row customHeight="1" ht="15.75" r="950" s="213"/>
    <row customHeight="1" ht="15.75" r="951" s="213"/>
    <row customHeight="1" ht="15.75" r="952" s="213"/>
    <row customHeight="1" ht="15.75" r="953" s="213"/>
    <row customHeight="1" ht="15.75" r="954" s="213"/>
    <row customHeight="1" ht="15.75" r="955" s="213"/>
    <row customHeight="1" ht="15.75" r="956" s="213"/>
    <row customHeight="1" ht="15.75" r="957" s="213"/>
    <row customHeight="1" ht="15.75" r="958" s="213"/>
    <row customHeight="1" ht="15.75" r="959" s="213"/>
    <row customHeight="1" ht="15.75" r="960" s="213"/>
    <row customHeight="1" ht="15.75" r="961" s="213"/>
    <row customHeight="1" ht="15.75" r="962" s="213"/>
    <row customHeight="1" ht="15.75" r="963" s="213"/>
    <row customHeight="1" ht="15.75" r="964" s="213"/>
    <row customHeight="1" ht="15.75" r="965" s="213"/>
    <row customHeight="1" ht="15.75" r="966" s="213"/>
    <row customHeight="1" ht="15.75" r="967" s="213"/>
    <row customHeight="1" ht="15.75" r="968" s="213"/>
    <row customHeight="1" ht="15.75" r="969" s="213"/>
    <row customHeight="1" ht="15.75" r="970" s="213"/>
    <row customHeight="1" ht="15.75" r="971" s="213"/>
    <row customHeight="1" ht="15.75" r="972" s="213"/>
    <row customHeight="1" ht="15.75" r="973" s="213"/>
    <row customHeight="1" ht="15.75" r="974" s="213"/>
    <row customHeight="1" ht="15.75" r="975" s="213"/>
    <row customHeight="1" ht="15.75" r="976" s="213"/>
    <row customHeight="1" ht="15.75" r="977" s="213"/>
    <row customHeight="1" ht="15.75" r="978" s="213"/>
    <row customHeight="1" ht="15.75" r="979" s="213"/>
    <row customHeight="1" ht="15.75" r="980" s="213"/>
    <row customHeight="1" ht="15.75" r="981" s="213"/>
    <row customHeight="1" ht="15.75" r="982" s="213"/>
    <row customHeight="1" ht="15.75" r="983" s="213"/>
    <row customHeight="1" ht="15.75" r="984" s="213"/>
    <row customHeight="1" ht="15.75" r="985" s="213"/>
    <row customHeight="1" ht="15.75" r="986" s="213"/>
    <row customHeight="1" ht="15.75" r="987" s="213"/>
    <row customHeight="1" ht="15.75" r="988" s="213"/>
    <row customHeight="1" ht="15.75" r="989" s="213"/>
    <row customHeight="1" ht="15.75" r="990" s="213"/>
    <row customHeight="1" ht="15.75" r="991" s="213"/>
    <row customHeight="1" ht="15.75" r="992" s="213"/>
    <row customHeight="1" ht="15.75" r="993" s="213"/>
    <row customHeight="1" ht="15.75" r="994" s="213"/>
    <row customHeight="1" ht="15.75" r="995" s="213"/>
    <row customHeight="1" ht="15.75" r="996" s="213"/>
    <row customHeight="1" ht="15.75" r="997" s="213"/>
    <row customHeight="1" ht="15.75" r="998" s="213"/>
    <row customHeight="1" ht="15.75" r="999" s="213"/>
    <row customHeight="1" ht="15.75" r="1000" s="213"/>
  </sheetData>
  <autoFilter ref="B3:AM243"/>
  <printOptions horizontalCentered="1"/>
  <pageMargins bottom="0.7480314960629921" footer="0" header="0" left="0.2362204724409449" right="0.2362204724409449" top="0.7480314960629921"/>
  <pageSetup orientation="portrait" paperSize="9"/>
  <headerFooter>
    <oddHeader>&amp;C&amp;F-&amp;A&amp;R&amp;P</oddHeader>
    <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G74"/>
  <sheetViews>
    <sheetView workbookViewId="0">
      <selection activeCell="A1" sqref="A1"/>
    </sheetView>
  </sheetViews>
  <sheetFormatPr baseColWidth="8" customHeight="1" defaultColWidth="14.453125" defaultRowHeight="15"/>
  <cols>
    <col customWidth="1" max="1" min="1" style="213" width="9.54296875"/>
    <col customWidth="1" max="2" min="2" style="213" width="8"/>
    <col customWidth="1" max="3" min="3" style="213" width="4"/>
    <col customWidth="1" max="4" min="4" style="213" width="8.453125"/>
    <col customWidth="1" max="5" min="5" style="213" width="16.453125"/>
    <col customWidth="1" max="6" min="6" style="213" width="26.81640625"/>
    <col customWidth="1" max="7" min="7" style="213" width="4.54296875"/>
    <col customWidth="1" max="8" min="8" style="213" width="10.453125"/>
    <col customWidth="1" max="9" min="9" style="213" width="11.54296875"/>
    <col customWidth="1" max="10" min="10" style="213" width="8.453125"/>
    <col customWidth="1" max="11" min="11" style="213" width="12.81640625"/>
    <col customWidth="1" max="12" min="12" style="213" width="8.453125"/>
    <col customWidth="1" max="14" min="13" style="213" width="9"/>
    <col customWidth="1" max="15" min="15" style="213" width="7.453125"/>
    <col customWidth="1" max="16" min="16" style="213" width="8.08984375"/>
    <col customWidth="1" max="17" min="17" style="213" width="16.08984375"/>
    <col customWidth="1" max="18" min="18" style="213" width="8.08984375"/>
    <col customWidth="1" max="19" min="19" style="213" width="24.81640625"/>
    <col customWidth="1" max="20" min="20" style="213" width="14.453125"/>
    <col customWidth="1" max="22" min="21" style="213" width="10.54296875"/>
    <col customWidth="1" max="23" min="23" style="213" width="8.08984375"/>
    <col customWidth="1" max="24" min="24" style="213" width="8.453125"/>
    <col customWidth="1" max="26" min="25" style="213" width="19.453125"/>
    <col customWidth="1" max="27" min="27" style="213" width="12.81640625"/>
    <col customWidth="1" max="28" min="28" style="213" width="13.08984375"/>
    <col customWidth="1" max="29" min="29" style="213" width="6.81640625"/>
    <col customWidth="1" max="30" min="30" style="213" width="18.453125"/>
    <col customWidth="1" max="31" min="31" style="213" width="45.54296875"/>
    <col customWidth="1" max="32" min="32" style="213" width="36.453125"/>
    <col customWidth="1" max="33" min="33" style="213" width="12.453125"/>
    <col customWidth="1" max="34" min="34" style="213" width="20.453125"/>
    <col customWidth="1" max="35" min="35" style="213" width="25.54296875"/>
    <col customWidth="1" max="36" min="36" style="213" width="25.453125"/>
    <col customWidth="1" max="37" min="37" style="213" width="15"/>
    <col customWidth="1" max="38" min="38" style="213" width="33.453125"/>
    <col customWidth="1" max="39" min="39" style="213" width="21.08984375"/>
    <col customWidth="1" max="41" min="40" style="213" width="33.453125"/>
    <col customWidth="1" max="44" min="42" style="213" width="6.08984375"/>
    <col customWidth="1" max="46" min="45" style="213" width="11"/>
    <col customWidth="1" max="47" min="47" style="213" width="7.54296875"/>
    <col customWidth="1" max="48" min="48" style="213" width="9"/>
    <col customWidth="1" max="49" min="49" style="213" width="8"/>
    <col customWidth="1" max="50" min="50" style="213" width="8.54296875"/>
    <col customWidth="1" max="51" min="51" style="213" width="7"/>
    <col customWidth="1" max="52" min="52" style="213" width="8.453125"/>
    <col customWidth="1" max="53" min="53" style="213" width="7"/>
    <col customWidth="1" max="55" min="54" style="213" width="8.453125"/>
    <col customWidth="1" max="56" min="56" style="213" width="6"/>
    <col customWidth="1" max="57" min="57" style="213" width="8.453125"/>
    <col customWidth="1" max="58" min="58" style="213" width="8.81640625"/>
    <col customWidth="1" max="60" min="59" style="213" width="7.453125"/>
    <col customWidth="1" max="61" min="61" style="213" width="8"/>
    <col customWidth="1" max="63" min="62" style="213" width="8.81640625"/>
    <col customWidth="1" max="65" min="64" style="213" width="8"/>
    <col customWidth="1" max="66" min="66" style="213" width="7"/>
    <col customWidth="1" max="67" min="67" style="213" width="8.453125"/>
    <col customWidth="1" max="68" min="68" style="213" width="5"/>
    <col customWidth="1" max="69" min="69" style="213" width="10.453125"/>
    <col customWidth="1" max="70" min="70" style="213" width="14.08984375"/>
    <col customWidth="1" max="71" min="71" style="213" width="10.453125"/>
    <col customWidth="1" max="72" min="72" style="213" width="30.453125"/>
    <col customWidth="1" max="73" min="73" style="213" width="6.453125"/>
    <col customWidth="1" max="74" min="74" style="213" width="53.453125"/>
    <col customWidth="1" max="75" min="75" style="213" width="86.54296875"/>
    <col customWidth="1" max="76" min="76" style="213" width="15.453125"/>
    <col customWidth="1" max="77" min="77" style="213" width="8.453125"/>
    <col customWidth="1" max="78" min="78" style="213" width="8.54296875"/>
    <col customWidth="1" max="79" min="79" style="213" width="25.08984375"/>
    <col customWidth="1" max="80" min="80" style="213" width="8.453125"/>
    <col customWidth="1" max="81" min="81" style="213" width="12.08984375"/>
    <col customWidth="1" max="82" min="82" style="213" width="7.453125"/>
    <col customWidth="1" max="83" min="83" style="213" width="9"/>
    <col customWidth="1" max="84" min="84" style="213" width="10.453125"/>
    <col customWidth="1" max="85" min="85" style="213" width="11.453125"/>
    <col customWidth="1" max="86" min="86" style="213" width="8.81640625"/>
    <col customWidth="1" max="87" min="87" style="213" width="7.453125"/>
    <col customWidth="1" max="88" min="88" style="213" width="8.453125"/>
    <col customWidth="1" max="89" min="89" style="213" width="19"/>
    <col customWidth="1" max="90" min="90" style="213" width="7.81640625"/>
    <col customWidth="1" max="92" min="91" style="213" width="7.54296875"/>
    <col customWidth="1" max="93" min="93" style="213" width="8.08984375"/>
    <col customWidth="1" max="94" min="94" style="213" width="8.81640625"/>
    <col customWidth="1" max="95" min="95" style="213" width="8.453125"/>
    <col customWidth="1" max="96" min="96" style="213" width="8.08984375"/>
    <col customWidth="1" max="97" min="97" style="213" width="8.453125"/>
    <col customWidth="1" max="98" min="98" style="213" width="7.453125"/>
    <col customWidth="1" max="99" min="99" style="213" width="15.81640625"/>
    <col customWidth="1" max="100" min="100" style="213" width="7.453125"/>
    <col customWidth="1" max="101" min="101" style="213" width="7"/>
    <col customWidth="1" max="102" min="102" style="213" width="8.453125"/>
    <col customWidth="1" max="103" min="103" style="213" width="5.54296875"/>
    <col customWidth="1" max="104" min="104" style="213" width="8"/>
    <col customWidth="1" max="105" min="105" style="213" width="7.453125"/>
    <col customWidth="1" max="106" min="106" style="213" width="8"/>
    <col customWidth="1" max="107" min="107" style="213" width="5.453125"/>
    <col customWidth="1" max="108" min="108" style="213" width="4.453125"/>
    <col customWidth="1" max="110" min="109" style="213" width="7.453125"/>
    <col customWidth="1" max="111" min="111" style="213" width="8.81640625"/>
  </cols>
  <sheetData>
    <row customHeight="1" ht="14.5" r="1" s="213">
      <c r="A1" s="1" t="n"/>
      <c r="B1" s="1" t="n"/>
      <c r="C1" s="1" t="n"/>
      <c r="D1" s="1" t="n"/>
      <c r="E1" s="5" t="n"/>
      <c r="F1" s="5" t="n"/>
      <c r="G1" s="5" t="n"/>
      <c r="H1" s="6" t="n"/>
      <c r="I1" s="7" t="n"/>
      <c r="J1" s="6" t="n"/>
      <c r="K1" s="5" t="n"/>
      <c r="L1" s="5" t="n"/>
      <c r="M1" s="5" t="n"/>
      <c r="N1" s="5" t="n"/>
      <c r="O1" s="5" t="n"/>
      <c r="P1" s="5" t="n"/>
      <c r="Q1" s="8" t="n"/>
      <c r="R1" s="5" t="n"/>
      <c r="S1" s="5" t="n"/>
      <c r="T1" s="5" t="n"/>
      <c r="U1" s="9" t="n"/>
      <c r="V1" s="9" t="n"/>
      <c r="W1" s="5" t="n"/>
      <c r="X1" s="5" t="n"/>
      <c r="Y1" s="5" t="n"/>
      <c r="Z1" s="5" t="n"/>
      <c r="AA1" s="5" t="n"/>
      <c r="AB1" s="5" t="n"/>
      <c r="AC1" s="5" t="n"/>
      <c r="AD1" s="5" t="n"/>
      <c r="AE1" s="5" t="n"/>
      <c r="AF1" s="1" t="n"/>
      <c r="AG1" s="5" t="n"/>
      <c r="AH1" s="5" t="n"/>
      <c r="AI1" s="5" t="n"/>
      <c r="AJ1" s="5" t="n"/>
      <c r="AK1" s="5" t="n"/>
      <c r="AL1" s="10" t="n"/>
      <c r="AM1" s="5" t="n"/>
      <c r="AN1" s="5" t="n"/>
      <c r="AO1" s="5" t="n"/>
      <c r="AP1" s="7" t="n"/>
      <c r="AQ1" s="7" t="n"/>
      <c r="AR1" s="7" t="n"/>
      <c r="AS1" s="17" t="n"/>
      <c r="AT1" s="18" t="n"/>
      <c r="AU1" s="18" t="n"/>
      <c r="AV1" s="18" t="n"/>
      <c r="AW1" s="18" t="n"/>
      <c r="AX1" s="19" t="n"/>
      <c r="AY1" s="19" t="n"/>
      <c r="AZ1" s="18" t="n"/>
      <c r="BA1" s="19" t="n"/>
      <c r="BB1" s="20" t="n"/>
      <c r="BC1" s="18" t="n"/>
      <c r="BD1" s="18" t="n"/>
      <c r="BE1" s="18" t="n"/>
      <c r="BF1" s="18" t="n"/>
      <c r="BG1" s="18" t="n"/>
      <c r="BH1" s="18" t="n"/>
      <c r="BI1" s="18" t="n"/>
      <c r="BJ1" s="18" t="n"/>
      <c r="BK1" s="18" t="n"/>
      <c r="BL1" s="5" t="n"/>
      <c r="BM1" s="18" t="n"/>
      <c r="BN1" s="18" t="n"/>
      <c r="BO1" s="22">
        <f>SUBTOTAL(9,BO3:BO274)</f>
        <v/>
      </c>
      <c r="BP1" s="5" t="n"/>
      <c r="BQ1" s="5" t="n"/>
      <c r="BR1" s="7" t="n"/>
      <c r="BS1" s="7" t="n"/>
      <c r="BT1" s="7" t="n"/>
      <c r="BU1" s="23" t="n"/>
      <c r="BV1" s="23" t="n"/>
      <c r="BW1" s="7" t="n"/>
      <c r="BX1" s="7" t="n"/>
      <c r="BY1" s="7" t="n"/>
      <c r="BZ1" s="7" t="n"/>
      <c r="CA1" s="7" t="n"/>
      <c r="CB1" s="7" t="n"/>
      <c r="CC1" s="14">
        <f>SUBTOTAL(9,CC3:CC275)</f>
        <v/>
      </c>
      <c r="CD1" s="15" t="n"/>
      <c r="CE1" s="15" t="n"/>
      <c r="CF1" s="15" t="n"/>
      <c r="CG1" s="29" t="n"/>
      <c r="CH1" s="30" t="n"/>
      <c r="CI1" s="30" t="n"/>
      <c r="CJ1" s="30" t="n"/>
      <c r="CK1" s="5" t="n"/>
      <c r="CL1" s="5" t="n"/>
      <c r="CM1" s="5" t="n"/>
      <c r="CN1" s="7" t="n"/>
      <c r="CO1" s="7" t="n"/>
      <c r="CP1" s="7" t="n"/>
      <c r="CQ1" s="7" t="n"/>
      <c r="CR1" s="7" t="n"/>
      <c r="CS1" s="7" t="n"/>
      <c r="CT1" s="7" t="n"/>
      <c r="CU1" s="29" t="n"/>
      <c r="CV1" s="29" t="n"/>
      <c r="CW1" s="29" t="n"/>
      <c r="CX1" s="30" t="n"/>
      <c r="CY1" s="5" t="n"/>
      <c r="CZ1" s="14">
        <f>SUBTOTAL(9,CZ3:CZ275)</f>
        <v/>
      </c>
      <c r="DA1" s="5" t="n"/>
      <c r="DB1" s="22">
        <f>SUBTOTAL(9,DB3:DB275)</f>
        <v/>
      </c>
      <c r="DC1" s="22">
        <f>SUBTOTAL(9,DC3:DC275)</f>
        <v/>
      </c>
      <c r="DD1" s="5" t="n"/>
      <c r="DE1" s="5" t="n"/>
      <c r="DF1" s="5" t="n"/>
      <c r="DG1" s="5" t="n"/>
    </row>
    <row customHeight="1" ht="14.5" r="2" s="213">
      <c r="A2" s="24" t="inlineStr">
        <is>
          <t>STYLE INFO</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6" t="inlineStr">
        <is>
          <t>SOURCE</t>
        </is>
      </c>
      <c r="AA2" s="27" t="n"/>
      <c r="AB2" s="27" t="n"/>
      <c r="AC2" s="28" t="n"/>
      <c r="AD2" s="33" t="inlineStr">
        <is>
          <t>FABRIC</t>
        </is>
      </c>
      <c r="AE2" s="24" t="n"/>
      <c r="AF2" s="24" t="n"/>
      <c r="AG2" s="24" t="n"/>
      <c r="AH2" s="24" t="n"/>
      <c r="AI2" s="24" t="n"/>
      <c r="AJ2" s="24" t="n"/>
      <c r="AK2" s="24" t="n"/>
      <c r="AL2" s="24" t="n"/>
      <c r="AM2" s="24" t="n"/>
      <c r="AN2" s="24" t="n"/>
      <c r="AO2" s="24" t="n"/>
      <c r="AP2" s="24" t="n"/>
      <c r="AQ2" s="24" t="n"/>
      <c r="AR2" s="34" t="n"/>
      <c r="AS2" s="35" t="inlineStr">
        <is>
          <t>PATTERNS</t>
        </is>
      </c>
      <c r="AT2" s="28" t="n"/>
      <c r="AU2" s="36" t="inlineStr">
        <is>
          <t>PRICES</t>
        </is>
      </c>
      <c r="AV2" s="37" t="n"/>
      <c r="AW2" s="37" t="n"/>
      <c r="AX2" s="24" t="inlineStr">
        <is>
          <t>PRICES</t>
        </is>
      </c>
      <c r="AY2" s="24" t="n"/>
      <c r="AZ2" s="24" t="n"/>
      <c r="BA2" s="24" t="n"/>
      <c r="BB2" s="24" t="n"/>
      <c r="BC2" s="24" t="n"/>
      <c r="BD2" s="24" t="n"/>
      <c r="BE2" s="24" t="n"/>
      <c r="BF2" s="24" t="n"/>
      <c r="BG2" s="24" t="n"/>
      <c r="BH2" s="24" t="n"/>
      <c r="BI2" s="24" t="n"/>
      <c r="BJ2" s="24" t="n"/>
      <c r="BK2" s="24" t="n"/>
      <c r="BL2" s="24" t="n"/>
      <c r="BM2" s="24" t="n"/>
      <c r="BN2" s="24" t="n"/>
      <c r="BO2" s="34" t="n"/>
      <c r="BP2" s="24" t="n"/>
      <c r="BQ2" s="24" t="n"/>
      <c r="BR2" s="26" t="inlineStr">
        <is>
          <t>PROTO SAMPLES</t>
        </is>
      </c>
      <c r="BS2" s="27" t="n"/>
      <c r="BT2" s="27" t="n"/>
      <c r="BU2" s="27" t="n"/>
      <c r="BV2" s="27" t="n"/>
      <c r="BW2" s="27" t="n"/>
      <c r="BX2" s="27" t="n"/>
      <c r="BY2" s="27" t="n"/>
      <c r="BZ2" s="27" t="n"/>
      <c r="CA2" s="27" t="n"/>
      <c r="CB2" s="28" t="n"/>
      <c r="CC2" s="38" t="inlineStr">
        <is>
          <t>SMS SAMPLES</t>
        </is>
      </c>
      <c r="CD2" s="39" t="n"/>
      <c r="CE2" s="39" t="n"/>
      <c r="CF2" s="39" t="n"/>
      <c r="CG2" s="39" t="n"/>
      <c r="CH2" s="39" t="n"/>
      <c r="CI2" s="39" t="n"/>
      <c r="CJ2" s="40" t="n"/>
      <c r="CK2" s="41" t="inlineStr">
        <is>
          <t>SIZESETS / PP SAMPLES</t>
        </is>
      </c>
      <c r="CL2" s="42" t="n"/>
      <c r="CM2" s="42" t="n"/>
      <c r="CN2" s="43" t="n"/>
      <c r="CO2" s="42" t="n"/>
      <c r="CP2" s="42" t="n"/>
      <c r="CQ2" s="42" t="n"/>
      <c r="CR2" s="42" t="n"/>
      <c r="CS2" s="42" t="n"/>
      <c r="CT2" s="44" t="n"/>
      <c r="CU2" s="38" t="inlineStr">
        <is>
          <t>QUALITY CONTROL</t>
        </is>
      </c>
      <c r="CV2" s="39" t="n"/>
      <c r="CW2" s="39" t="n"/>
      <c r="CX2" s="40" t="n"/>
      <c r="CY2" s="26" t="inlineStr">
        <is>
          <t>SALES</t>
        </is>
      </c>
      <c r="CZ2" s="27" t="n"/>
      <c r="DA2" s="27" t="n"/>
      <c r="DB2" s="27" t="n"/>
      <c r="DC2" s="27" t="n"/>
      <c r="DD2" s="5" t="n"/>
      <c r="DE2" s="5" t="n"/>
      <c r="DF2" s="5" t="n"/>
      <c r="DG2" s="5" t="n"/>
    </row>
    <row customHeight="1" ht="58.5" r="3" s="213">
      <c r="A3" s="45" t="inlineStr">
        <is>
          <t>LLO</t>
        </is>
      </c>
      <c r="B3" s="45" t="inlineStr">
        <is>
          <t>article nr</t>
        </is>
      </c>
      <c r="C3" s="45" t="inlineStr">
        <is>
          <t>SAP</t>
        </is>
      </c>
      <c r="D3" s="45" t="inlineStr">
        <is>
          <t>SAP color</t>
        </is>
      </c>
      <c r="E3" s="45" t="inlineStr">
        <is>
          <t>style</t>
        </is>
      </c>
      <c r="F3" s="45" t="inlineStr">
        <is>
          <t>wash / colour</t>
        </is>
      </c>
      <c r="G3" s="45" t="inlineStr">
        <is>
          <t>drop</t>
        </is>
      </c>
      <c r="H3" s="45" t="inlineStr">
        <is>
          <t>clx</t>
        </is>
      </c>
      <c r="I3" s="46" t="inlineStr">
        <is>
          <t>add / drop date</t>
        </is>
      </c>
      <c r="J3" s="45" t="inlineStr">
        <is>
          <t>extra info</t>
        </is>
      </c>
      <c r="K3" s="45" t="inlineStr">
        <is>
          <t>PREMIUM</t>
        </is>
      </c>
      <c r="L3" s="45" t="inlineStr">
        <is>
          <t>category</t>
        </is>
      </c>
      <c r="M3" s="45" t="inlineStr">
        <is>
          <t>commodity code</t>
        </is>
      </c>
      <c r="N3" s="45" t="inlineStr">
        <is>
          <t>commodity description</t>
        </is>
      </c>
      <c r="O3" s="45" t="inlineStr">
        <is>
          <t>gender</t>
        </is>
      </c>
      <c r="P3" s="45" t="inlineStr">
        <is>
          <t>wash / colour code SAP</t>
        </is>
      </c>
      <c r="Q3" s="47" t="inlineStr">
        <is>
          <t>fabric / wash code FACTORY</t>
        </is>
      </c>
      <c r="R3" s="48" t="inlineStr">
        <is>
          <t>wash info apparel &amp; denim</t>
        </is>
      </c>
      <c r="S3" s="45" t="inlineStr">
        <is>
          <t>stretch</t>
        </is>
      </c>
      <c r="T3" s="45" t="inlineStr">
        <is>
          <t>fit</t>
        </is>
      </c>
      <c r="U3" s="45" t="inlineStr">
        <is>
          <t>size range</t>
        </is>
      </c>
      <c r="V3" s="45" t="inlineStr">
        <is>
          <t>inseams</t>
        </is>
      </c>
      <c r="W3" s="48" t="inlineStr">
        <is>
          <t>C/O fit</t>
        </is>
      </c>
      <c r="X3" s="48" t="inlineStr">
        <is>
          <t>C/O fit and wash</t>
        </is>
      </c>
      <c r="Y3" s="48" t="inlineStr">
        <is>
          <t>collection / theme</t>
        </is>
      </c>
      <c r="Z3" s="51" t="inlineStr">
        <is>
          <t>country</t>
        </is>
      </c>
      <c r="AA3" s="51" t="inlineStr">
        <is>
          <t>agent</t>
        </is>
      </c>
      <c r="AB3" s="51" t="inlineStr">
        <is>
          <t>vendor</t>
        </is>
      </c>
      <c r="AC3" s="51" t="inlineStr">
        <is>
          <t>laundry</t>
        </is>
      </c>
      <c r="AD3" s="45" t="inlineStr">
        <is>
          <t>internal fabric code</t>
        </is>
      </c>
      <c r="AE3" s="48" t="inlineStr">
        <is>
          <t>fabric supplier</t>
        </is>
      </c>
      <c r="AF3" s="48" t="inlineStr">
        <is>
          <t>fabric code</t>
        </is>
      </c>
      <c r="AG3" s="48" t="inlineStr">
        <is>
          <t>non organic fabric code (for KOI development)</t>
        </is>
      </c>
      <c r="AH3" s="48" t="inlineStr">
        <is>
          <t>EIM Wash; 0-32 Low, 33-36 Medium, +66 High</t>
        </is>
      </c>
      <c r="AI3" s="48" t="inlineStr">
        <is>
          <t>sustainability fabric</t>
        </is>
      </c>
      <c r="AJ3" s="48" t="inlineStr">
        <is>
          <t>composition</t>
        </is>
      </c>
      <c r="AK3" s="48" t="inlineStr">
        <is>
          <t>weight</t>
        </is>
      </c>
      <c r="AL3" s="68" t="inlineStr">
        <is>
          <t>fabric price</t>
        </is>
      </c>
      <c r="AM3" s="48" t="inlineStr">
        <is>
          <t>MOQ</t>
        </is>
      </c>
      <c r="AN3" s="48" t="inlineStr">
        <is>
          <t>Leadtime</t>
        </is>
      </c>
      <c r="AO3" s="48" t="inlineStr">
        <is>
          <t>SMS fabric order</t>
        </is>
      </c>
      <c r="AP3" s="46" t="inlineStr">
        <is>
          <t>order date drop 1</t>
        </is>
      </c>
      <c r="AQ3" s="46" t="inlineStr">
        <is>
          <t>order date drop 2</t>
        </is>
      </c>
      <c r="AR3" s="46" t="inlineStr">
        <is>
          <t>order date drop 3</t>
        </is>
      </c>
      <c r="AS3" s="69" t="inlineStr">
        <is>
          <t>consumption</t>
        </is>
      </c>
      <c r="AT3" s="70" t="inlineStr">
        <is>
          <t>pattern maker</t>
        </is>
      </c>
      <c r="AU3" s="68" t="inlineStr">
        <is>
          <t>currency</t>
        </is>
      </c>
      <c r="AV3" s="48" t="inlineStr">
        <is>
          <t>FOB or CIF</t>
        </is>
      </c>
      <c r="AW3" s="68" t="inlineStr">
        <is>
          <t>payment terms</t>
        </is>
      </c>
      <c r="AX3" s="68" t="inlineStr">
        <is>
          <t>set target</t>
        </is>
      </c>
      <c r="AY3" s="68" t="inlineStr">
        <is>
          <t>target</t>
        </is>
      </c>
      <c r="AZ3" s="68" t="inlineStr">
        <is>
          <t>SMS price</t>
        </is>
      </c>
      <c r="BA3" s="68" t="inlineStr">
        <is>
          <t>proto price</t>
        </is>
      </c>
      <c r="BB3" s="68" t="inlineStr">
        <is>
          <t>production price</t>
        </is>
      </c>
      <c r="BC3" s="79" t="inlineStr">
        <is>
          <t>Transport</t>
        </is>
      </c>
      <c r="BD3" s="79" t="inlineStr">
        <is>
          <t>Duties</t>
        </is>
      </c>
      <c r="BE3" s="79" t="inlineStr">
        <is>
          <t>Insurance</t>
        </is>
      </c>
      <c r="BF3" s="79" t="inlineStr">
        <is>
          <t>Buying agent commission</t>
        </is>
      </c>
      <c r="BG3" s="79" t="inlineStr">
        <is>
          <t>Total mark-up</t>
        </is>
      </c>
      <c r="BH3" s="80" t="inlineStr">
        <is>
          <t>Mark-up %</t>
        </is>
      </c>
      <c r="BI3" s="68" t="inlineStr">
        <is>
          <t>landed price</t>
        </is>
      </c>
      <c r="BJ3" s="68" t="inlineStr">
        <is>
          <t>wholesale price</t>
        </is>
      </c>
      <c r="BK3" s="68" t="inlineStr">
        <is>
          <t>int. wholesale price</t>
        </is>
      </c>
      <c r="BL3" s="48" t="inlineStr">
        <is>
          <t>retail markup</t>
        </is>
      </c>
      <c r="BM3" s="68" t="inlineStr">
        <is>
          <t>retail
price</t>
        </is>
      </c>
      <c r="BN3" s="81" t="inlineStr">
        <is>
          <t>margin</t>
        </is>
      </c>
      <c r="BO3" s="48" t="inlineStr">
        <is>
          <t>SMS costs</t>
        </is>
      </c>
      <c r="BP3" s="48" t="inlineStr">
        <is>
          <t>wash price</t>
        </is>
      </c>
      <c r="BQ3" s="48" t="inlineStr">
        <is>
          <t>trim price</t>
        </is>
      </c>
      <c r="BR3" s="88" t="inlineStr">
        <is>
          <t>techpack send out date</t>
        </is>
      </c>
      <c r="BS3" s="88" t="inlineStr">
        <is>
          <t>input sample send out date</t>
        </is>
      </c>
      <c r="BT3" s="88" t="inlineStr">
        <is>
          <t>strike off / lab dip received date</t>
        </is>
      </c>
      <c r="BU3" s="88" t="inlineStr">
        <is>
          <t>1st proto fabric</t>
        </is>
      </c>
      <c r="BV3" s="88" t="inlineStr">
        <is>
          <t>proto request</t>
        </is>
      </c>
      <c r="BW3" s="90" t="inlineStr">
        <is>
          <t>1st proto received date</t>
        </is>
      </c>
      <c r="BX3" s="88" t="inlineStr">
        <is>
          <t>2nd proto received date</t>
        </is>
      </c>
      <c r="BY3" s="88" t="inlineStr">
        <is>
          <t>fit proto approved for SMS date</t>
        </is>
      </c>
      <c r="BZ3" s="88" t="inlineStr">
        <is>
          <t xml:space="preserve">ETD SMS ex factory </t>
        </is>
      </c>
      <c r="CA3" s="51" t="inlineStr">
        <is>
          <t>proto / wash / development comments</t>
        </is>
      </c>
      <c r="CB3" s="51" t="inlineStr">
        <is>
          <t>price meeting comments</t>
        </is>
      </c>
      <c r="CC3" s="56" t="inlineStr">
        <is>
          <t>SMS pieces</t>
        </is>
      </c>
      <c r="CD3" s="56" t="inlineStr">
        <is>
          <t>SMS size</t>
        </is>
      </c>
      <c r="CE3" s="56" t="inlineStr">
        <is>
          <t>RAW SMS for wash development</t>
        </is>
      </c>
      <c r="CF3" s="56" t="inlineStr">
        <is>
          <t>SMS received date XTRA MARKETING</t>
        </is>
      </c>
      <c r="CG3" s="46" t="inlineStr">
        <is>
          <t xml:space="preserve">SMS received date PRODUCTION </t>
        </is>
      </c>
      <c r="CH3" s="93" t="inlineStr">
        <is>
          <t>SMS comments for office</t>
        </is>
      </c>
      <c r="CI3" s="93" t="inlineStr">
        <is>
          <t>extra SAP info</t>
        </is>
      </c>
      <c r="CJ3" s="93" t="inlineStr">
        <is>
          <t>SAP SMS comments</t>
        </is>
      </c>
      <c r="CK3" s="94" t="inlineStr">
        <is>
          <t>SS / PPS size(s) requested</t>
        </is>
      </c>
      <c r="CL3" s="94" t="inlineStr">
        <is>
          <t>wash standard send out date</t>
        </is>
      </c>
      <c r="CM3" s="95" t="inlineStr">
        <is>
          <t>SS/PPS request send out date</t>
        </is>
      </c>
      <c r="CN3" s="96" t="inlineStr">
        <is>
          <t>SS / PPS received date</t>
        </is>
      </c>
      <c r="CO3" s="88" t="inlineStr">
        <is>
          <t>SS / PPS approval deadline date</t>
        </is>
      </c>
      <c r="CP3" s="88" t="inlineStr">
        <is>
          <t>Comments SS/ PPS</t>
        </is>
      </c>
      <c r="CQ3" s="97" t="inlineStr">
        <is>
          <t xml:space="preserve">SS / PPS approved date </t>
        </is>
      </c>
      <c r="CR3" s="97" t="inlineStr">
        <is>
          <t>W&amp;C label approval date</t>
        </is>
      </c>
      <c r="CS3" s="97" t="inlineStr">
        <is>
          <t>OK for production date</t>
        </is>
      </c>
      <c r="CT3" s="97" t="inlineStr">
        <is>
          <t>trims ordered date</t>
        </is>
      </c>
      <c r="CU3" s="46" t="inlineStr">
        <is>
          <t>QC approved date</t>
        </is>
      </c>
      <c r="CV3" s="98" t="inlineStr">
        <is>
          <t>QC Location</t>
        </is>
      </c>
      <c r="CW3" s="98" t="inlineStr">
        <is>
          <t>QTY of QC PCS HQ</t>
        </is>
      </c>
      <c r="CX3" s="93" t="inlineStr">
        <is>
          <t>QC comments</t>
        </is>
      </c>
      <c r="CY3" s="99" t="inlineStr">
        <is>
          <t>actual sales</t>
        </is>
      </c>
      <c r="CZ3" s="99" t="inlineStr">
        <is>
          <t>total buy</t>
        </is>
      </c>
      <c r="DA3" s="99" t="inlineStr">
        <is>
          <t>PO number</t>
        </is>
      </c>
      <c r="DB3" s="100" t="inlineStr">
        <is>
          <t>turnover</t>
        </is>
      </c>
      <c r="DC3" s="100" t="inlineStr">
        <is>
          <t>profit</t>
        </is>
      </c>
      <c r="DD3" s="60" t="n"/>
      <c r="DE3" s="60" t="n"/>
      <c r="DF3" s="60" t="n"/>
      <c r="DG3" s="60" t="n"/>
    </row>
    <row customHeight="1" ht="14.5" r="4" s="213">
      <c r="A4" s="61" t="n">
        <v>25</v>
      </c>
      <c r="B4" s="101" t="inlineStr">
        <is>
          <t>x</t>
        </is>
      </c>
      <c r="C4" s="101" t="n"/>
      <c r="D4" s="101" t="n"/>
      <c r="E4" s="61" t="inlineStr">
        <is>
          <t>HOWEL</t>
        </is>
      </c>
      <c r="F4" s="61" t="inlineStr">
        <is>
          <t>RECYCLED DENIM</t>
        </is>
      </c>
      <c r="G4" s="61" t="n">
        <v>2</v>
      </c>
      <c r="H4" s="104" t="n">
        <v>43111</v>
      </c>
      <c r="I4" s="105" t="n"/>
      <c r="J4" s="105" t="n"/>
      <c r="K4" s="105" t="inlineStr">
        <is>
          <t>JACKET</t>
        </is>
      </c>
      <c r="L4" s="105" t="n"/>
      <c r="M4" s="105" t="n"/>
      <c r="N4" s="106" t="inlineStr">
        <is>
          <t>WOMEN</t>
        </is>
      </c>
      <c r="O4" s="105" t="n"/>
      <c r="P4" s="105" t="n"/>
      <c r="Q4" s="61" t="n"/>
      <c r="R4" s="107" t="inlineStr">
        <is>
          <t>-</t>
        </is>
      </c>
      <c r="S4" s="107" t="inlineStr">
        <is>
          <t>HOWEL C/O</t>
        </is>
      </c>
      <c r="T4" s="107" t="inlineStr">
        <is>
          <t>XS-L</t>
        </is>
      </c>
      <c r="U4" s="107" t="inlineStr">
        <is>
          <t>-</t>
        </is>
      </c>
      <c r="V4" s="107" t="inlineStr">
        <is>
          <t>C/O</t>
        </is>
      </c>
      <c r="W4" s="107" t="n"/>
      <c r="X4" s="107" t="n"/>
      <c r="Y4" s="66" t="inlineStr">
        <is>
          <t>TUNISIA</t>
        </is>
      </c>
      <c r="Z4" s="66" t="inlineStr">
        <is>
          <t>ARTLAB</t>
        </is>
      </c>
      <c r="AA4" s="109" t="n"/>
      <c r="AB4" s="109" t="n"/>
      <c r="AC4" s="105" t="n"/>
      <c r="AD4" s="65" t="inlineStr">
        <is>
          <t>TBC DENIM</t>
        </is>
      </c>
      <c r="AE4" s="65" t="inlineStr">
        <is>
          <t>TBC DENIM</t>
        </is>
      </c>
      <c r="AF4" s="107" t="n"/>
      <c r="AG4" s="107" t="n"/>
      <c r="AH4" s="107" t="n"/>
      <c r="AI4" s="107" t="n"/>
      <c r="AJ4" s="107" t="n"/>
      <c r="AK4" s="110" t="n"/>
      <c r="AL4" s="107" t="n"/>
      <c r="AM4" s="107" t="n"/>
      <c r="AN4" s="65" t="n"/>
      <c r="AO4" s="111" t="n"/>
      <c r="AP4" s="111" t="n"/>
      <c r="AQ4" s="111" t="n"/>
      <c r="AR4" s="112" t="n"/>
      <c r="AS4" s="113" t="inlineStr">
        <is>
          <t>PETRA</t>
        </is>
      </c>
      <c r="AT4" s="110" t="n"/>
      <c r="AU4" s="110" t="n"/>
      <c r="AV4" s="110" t="n"/>
      <c r="AW4" s="110" t="n"/>
      <c r="AX4" s="110" t="n"/>
      <c r="AY4" s="110" t="n"/>
      <c r="AZ4" s="110" t="n"/>
      <c r="BA4" s="110" t="n"/>
      <c r="BB4" s="114" t="n"/>
      <c r="BC4" s="114" t="n"/>
      <c r="BD4" s="114" t="n"/>
      <c r="BE4" s="114" t="n"/>
      <c r="BF4" s="114" t="n"/>
      <c r="BG4" s="115" t="n"/>
      <c r="BH4" s="110" t="n"/>
      <c r="BI4" s="110" t="n"/>
      <c r="BJ4" s="110" t="n"/>
      <c r="BK4" s="107" t="n"/>
      <c r="BL4" s="110" t="n"/>
      <c r="BM4" s="116" t="n"/>
      <c r="BN4" s="110" t="n"/>
      <c r="BO4" s="110" t="n"/>
      <c r="BP4" s="110" t="n"/>
      <c r="BQ4" s="117" t="n"/>
      <c r="BR4" s="117" t="n"/>
      <c r="BS4" s="117" t="n"/>
      <c r="BT4" s="117" t="n"/>
      <c r="BU4" s="118" t="inlineStr">
        <is>
          <t>S</t>
        </is>
      </c>
      <c r="BV4" s="117" t="inlineStr">
        <is>
          <t>TBC</t>
        </is>
      </c>
      <c r="BW4" s="117" t="n"/>
      <c r="BX4" s="117" t="n"/>
      <c r="BY4" s="117" t="n"/>
      <c r="BZ4" s="67" t="n"/>
      <c r="CA4" s="67" t="n"/>
      <c r="CB4" s="67" t="n"/>
      <c r="CC4" s="119" t="n"/>
      <c r="CD4" s="119" t="n"/>
      <c r="CE4" s="104" t="n"/>
      <c r="CF4" s="120" t="n"/>
      <c r="CG4" s="120" t="n"/>
      <c r="CH4" s="120" t="n"/>
      <c r="CI4" s="121" t="n"/>
      <c r="CJ4" s="121" t="n"/>
      <c r="CK4" s="121" t="n"/>
      <c r="CL4" s="122" t="n"/>
      <c r="CM4" s="123" t="n"/>
      <c r="CN4" s="123" t="n"/>
      <c r="CO4" s="123" t="n"/>
      <c r="CP4" s="123" t="n"/>
      <c r="CQ4" s="123" t="n"/>
      <c r="CR4" s="123" t="n"/>
      <c r="CS4" s="104" t="n"/>
      <c r="CT4" s="104" t="n"/>
      <c r="CU4" s="104" t="n"/>
      <c r="CV4" s="120" t="n"/>
      <c r="CW4" s="124" t="n"/>
      <c r="CX4" s="124" t="n"/>
      <c r="CY4" s="124" t="n"/>
      <c r="CZ4" s="124" t="n"/>
      <c r="DA4" s="124" t="n"/>
      <c r="DB4" s="124" t="n"/>
      <c r="DC4" s="125" t="n"/>
      <c r="DD4" s="124" t="n"/>
      <c r="DE4" s="126" t="n"/>
      <c r="DF4" s="126" t="n"/>
      <c r="DG4" s="127" t="n"/>
    </row>
    <row customHeight="1" ht="14.5" r="5" s="213">
      <c r="A5" s="101" t="n">
        <v>35</v>
      </c>
      <c r="B5" s="101" t="inlineStr">
        <is>
          <t>TBC</t>
        </is>
      </c>
      <c r="C5" s="101" t="inlineStr">
        <is>
          <t>TBC</t>
        </is>
      </c>
      <c r="D5" s="101" t="inlineStr">
        <is>
          <t>TBC</t>
        </is>
      </c>
      <c r="E5" s="105" t="inlineStr">
        <is>
          <t>LETIZIA</t>
        </is>
      </c>
      <c r="F5" s="105" t="inlineStr">
        <is>
          <t>DARK HEMP RINSE</t>
        </is>
      </c>
      <c r="G5" s="105" t="n">
        <v>1</v>
      </c>
      <c r="H5" s="105" t="inlineStr">
        <is>
          <t>x</t>
        </is>
      </c>
      <c r="I5" s="132" t="n">
        <v>43157</v>
      </c>
      <c r="J5" s="105" t="n"/>
      <c r="K5" s="105" t="n"/>
      <c r="L5" s="105" t="inlineStr">
        <is>
          <t>JACKET</t>
        </is>
      </c>
      <c r="M5" s="105" t="inlineStr">
        <is>
          <t>-</t>
        </is>
      </c>
      <c r="N5" s="105" t="inlineStr">
        <is>
          <t>-</t>
        </is>
      </c>
      <c r="O5" s="106" t="inlineStr">
        <is>
          <t>WOMEN</t>
        </is>
      </c>
      <c r="P5" s="105" t="inlineStr">
        <is>
          <t>TBC</t>
        </is>
      </c>
      <c r="Q5" s="105" t="inlineStr">
        <is>
          <t>-</t>
        </is>
      </c>
      <c r="R5" s="105" t="n"/>
      <c r="S5" s="107" t="inlineStr">
        <is>
          <t>-</t>
        </is>
      </c>
      <c r="T5" s="107" t="inlineStr">
        <is>
          <t xml:space="preserve">ARIADNE UPDATE </t>
        </is>
      </c>
      <c r="U5" s="107" t="inlineStr">
        <is>
          <t>XS-L</t>
        </is>
      </c>
      <c r="V5" s="107" t="inlineStr">
        <is>
          <t>-</t>
        </is>
      </c>
      <c r="W5" s="107" t="inlineStr">
        <is>
          <t>NEW</t>
        </is>
      </c>
      <c r="X5" s="107" t="inlineStr">
        <is>
          <t>-</t>
        </is>
      </c>
      <c r="Y5" s="107" t="inlineStr">
        <is>
          <t>-</t>
        </is>
      </c>
      <c r="Z5" s="109" t="inlineStr">
        <is>
          <t>REPUBLIC OF MOLDOVA</t>
        </is>
      </c>
      <c r="AA5" s="134" t="inlineStr">
        <is>
          <t xml:space="preserve">BLANKET BAY </t>
        </is>
      </c>
      <c r="AB5" s="134" t="inlineStr">
        <is>
          <t>EXTRAVIE SRL</t>
        </is>
      </c>
      <c r="AC5" s="134" t="n"/>
      <c r="AD5" s="105" t="n"/>
      <c r="AE5" s="107" t="inlineStr">
        <is>
          <t>HEMP FORTEX</t>
        </is>
      </c>
      <c r="AF5" s="107" t="inlineStr">
        <is>
          <t>HG72B292A</t>
        </is>
      </c>
      <c r="AG5" s="107" t="n"/>
      <c r="AH5" s="107" t="n"/>
      <c r="AI5" s="107" t="inlineStr">
        <is>
          <t>100% Sustainable fabric</t>
        </is>
      </c>
      <c r="AJ5" s="107" t="inlineStr">
        <is>
          <t>55%Hemp 45% Organic cotton</t>
        </is>
      </c>
      <c r="AK5" s="107" t="inlineStr">
        <is>
          <t>9.2oz</t>
        </is>
      </c>
      <c r="AL5" s="110" t="inlineStr">
        <is>
          <t>$5.85/55/56 inch; $6.39/49/50,10.1OZS</t>
        </is>
      </c>
      <c r="AM5" s="107" t="inlineStr">
        <is>
          <t>1000m</t>
        </is>
      </c>
      <c r="AN5" s="107" t="n"/>
      <c r="AO5" s="107" t="inlineStr">
        <is>
          <t>x 300m - fabric ready</t>
        </is>
      </c>
      <c r="AP5" s="111" t="n"/>
      <c r="AQ5" s="111" t="n"/>
      <c r="AR5" s="111" t="n"/>
      <c r="AS5" s="112" t="n"/>
      <c r="AT5" s="138" t="inlineStr">
        <is>
          <t xml:space="preserve">BLANKET BAY </t>
        </is>
      </c>
      <c r="AU5" s="110" t="n"/>
      <c r="AV5" s="110" t="n"/>
      <c r="AW5" s="110" t="n"/>
      <c r="AX5" s="110" t="n"/>
      <c r="AY5" s="110">
        <f>IFERROR((BJ5*(1-Assumptions!$K$3))*(1-BH5),0)</f>
        <v/>
      </c>
      <c r="AZ5" s="110" t="n"/>
      <c r="BA5" s="110" t="n">
        <v>56.5</v>
      </c>
      <c r="BB5" s="110" t="n"/>
      <c r="BC5" s="114">
        <f ref="BC5" t="array">IFERROR(((IF(BB5&gt;0, BB5, IF(BA5&gt;0, BA5, 0))))*INDEX(Assumptions!$B:$B,MATCH(Z5,Assumptions!$A:$A,0)),0)</f>
        <v/>
      </c>
      <c r="BD5" s="114">
        <f ref="BD5" t="array">IFERROR(((IF(BB5&gt;0, BB5, IF(BA5&gt;0, BA5, 0))))*INDEX(Assumptions!$C:$C,MATCH(Z5,Assumptions!$A:$A,0)),0)</f>
        <v/>
      </c>
      <c r="BE5" s="114">
        <f ref="BE5" t="array">IFERROR(((IF(BB5&gt;0, BB5, IF(BA5&gt;0, BA5, 0))))*INDEX(Assumptions!$D:$D,MATCH(Z5,Assumptions!$A:$A,0)),0)</f>
        <v/>
      </c>
      <c r="BF5" s="114">
        <f ref="BF5" t="array">IFERROR(((IF(BB5&gt;0, BB5, IF(BA5&gt;0, BA5, 0))))*INDEX(Assumptions!$G:$G,MATCH(AA5,Assumptions!$F:$F,0)),0)</f>
        <v/>
      </c>
      <c r="BG5" s="114">
        <f>SUM(BC5:BF5)</f>
        <v/>
      </c>
      <c r="BH5" s="115">
        <f ref="BH5" t="array">IFERROR(INDEX(Assumptions!$B:$B,MATCH(Z5,Assumptions!$A:$A,0))+INDEX(Assumptions!$C:$C,MATCH(Z5,Assumptions!$A:$A,0))+INDEX(Assumptions!$D:$D,MATCH(Z5,Assumptions!$A:$A,0))+INDEX(Assumptions!$G:$G,MATCH(AA5,Assumptions!$F:$F,0)),0)</f>
        <v/>
      </c>
      <c r="BI5" s="110">
        <f>((IF(BB5&gt;0, BB5, IF(BA5&gt;0, BA5, 0))))+BG5</f>
        <v/>
      </c>
      <c r="BJ5" s="110">
        <f>BM5/BL5</f>
        <v/>
      </c>
      <c r="BK5" s="110">
        <f>BM5/2.38</f>
        <v/>
      </c>
      <c r="BL5" s="107" t="n">
        <v>2.5</v>
      </c>
      <c r="BM5" s="110" t="n">
        <v>249.95</v>
      </c>
      <c r="BN5" s="116">
        <f>IF(SUM(BA5:BB5)=0,0,(BJ5-BI5)/BJ5)</f>
        <v/>
      </c>
      <c r="BO5" s="110">
        <f>AZ5*CE5</f>
        <v/>
      </c>
      <c r="BP5" s="110" t="n"/>
      <c r="BQ5" s="110" t="n"/>
      <c r="BR5" s="158" t="n">
        <v>43104</v>
      </c>
      <c r="BS5" s="158" t="n"/>
      <c r="BT5" s="158" t="n"/>
      <c r="BU5" s="158" t="n"/>
      <c r="BV5" s="159" t="inlineStr">
        <is>
          <t>S</t>
        </is>
      </c>
      <c r="BW5" s="158" t="inlineStr">
        <is>
          <t>HG72B292A - fabric ready 08/01</t>
        </is>
      </c>
      <c r="BX5" s="160" t="n">
        <v>43144</v>
      </c>
      <c r="BY5" s="158" t="n"/>
      <c r="BZ5" s="160" t="n"/>
      <c r="CA5" s="161" t="inlineStr">
        <is>
          <t>EX SOURCE - 3 PCS 05-05-2018</t>
        </is>
      </c>
      <c r="CB5" s="134" t="n"/>
      <c r="CC5" s="134" t="n"/>
      <c r="CD5" s="56" t="n"/>
      <c r="CE5" s="162" t="inlineStr">
        <is>
          <t>S</t>
        </is>
      </c>
      <c r="CF5" s="163" t="n"/>
      <c r="CG5" s="163" t="n"/>
      <c r="CH5" s="163" t="n"/>
      <c r="CI5" s="164" t="n"/>
      <c r="CJ5" s="165" t="n"/>
      <c r="CK5" s="165" t="n"/>
      <c r="CL5" s="165" t="n"/>
      <c r="CM5" s="166" t="n"/>
      <c r="CN5" s="166" t="n"/>
      <c r="CO5" s="166" t="n"/>
      <c r="CP5" s="167" t="n"/>
      <c r="CQ5" s="168" t="n"/>
      <c r="CR5" s="168" t="n"/>
      <c r="CS5" s="168" t="n"/>
      <c r="CT5" s="168" t="n"/>
      <c r="CU5" s="168" t="n"/>
      <c r="CV5" s="168" t="n"/>
      <c r="CW5" s="164" t="n"/>
      <c r="CX5" s="164" t="n"/>
      <c r="CY5" s="164" t="n"/>
      <c r="CZ5" s="165" t="n"/>
      <c r="DA5" s="169" t="n"/>
      <c r="DB5" s="169" t="n"/>
      <c r="DC5" s="169" t="n"/>
      <c r="DD5" s="170">
        <f>DB5*BJ5</f>
        <v/>
      </c>
      <c r="DE5" s="170">
        <f>DD5-(DB5*BI5)</f>
        <v/>
      </c>
      <c r="DF5" s="127" t="n"/>
      <c r="DG5" s="127" t="n"/>
    </row>
    <row customHeight="1" ht="14.5" r="6" s="213">
      <c r="A6" s="61" t="n">
        <v>30</v>
      </c>
      <c r="B6" s="101" t="inlineStr">
        <is>
          <t>x</t>
        </is>
      </c>
      <c r="C6" s="101" t="n"/>
      <c r="D6" s="101" t="n"/>
      <c r="E6" s="61" t="inlineStr">
        <is>
          <t>AIKO</t>
        </is>
      </c>
      <c r="F6" s="171" t="inlineStr">
        <is>
          <t>SEE THROUGH</t>
        </is>
      </c>
      <c r="G6" s="61" t="n">
        <v>2</v>
      </c>
      <c r="H6" s="104" t="n">
        <v>43083</v>
      </c>
      <c r="I6" s="105" t="n"/>
      <c r="J6" s="105" t="n"/>
      <c r="K6" s="61" t="inlineStr">
        <is>
          <t>JACKET</t>
        </is>
      </c>
      <c r="L6" s="105" t="n"/>
      <c r="M6" s="105" t="n"/>
      <c r="N6" s="64" t="inlineStr">
        <is>
          <t>WOMEN</t>
        </is>
      </c>
      <c r="O6" s="105" t="n"/>
      <c r="P6" s="105" t="n"/>
      <c r="Q6" s="61" t="n"/>
      <c r="R6" s="65" t="inlineStr">
        <is>
          <t>-</t>
        </is>
      </c>
      <c r="S6" s="172" t="inlineStr">
        <is>
          <t>TBC</t>
        </is>
      </c>
      <c r="T6" s="65" t="inlineStr">
        <is>
          <t>XS-L</t>
        </is>
      </c>
      <c r="U6" s="65" t="inlineStr">
        <is>
          <t>-</t>
        </is>
      </c>
      <c r="V6" s="65" t="inlineStr">
        <is>
          <t>TBC</t>
        </is>
      </c>
      <c r="W6" s="107" t="n"/>
      <c r="X6" s="107" t="n"/>
      <c r="Y6" s="66" t="inlineStr">
        <is>
          <t>TUNISIA</t>
        </is>
      </c>
      <c r="Z6" s="66" t="inlineStr">
        <is>
          <t>ARTLAB</t>
        </is>
      </c>
      <c r="AA6" s="109" t="n"/>
      <c r="AB6" s="109" t="n"/>
      <c r="AC6" s="61" t="n"/>
      <c r="AD6" s="172" t="inlineStr">
        <is>
          <t>TBC</t>
        </is>
      </c>
      <c r="AE6" s="65" t="n"/>
      <c r="AF6" s="65" t="n"/>
      <c r="AG6" s="65" t="n"/>
      <c r="AH6" s="65" t="n"/>
      <c r="AI6" s="65" t="n"/>
      <c r="AJ6" s="65" t="n"/>
      <c r="AK6" s="173" t="n"/>
      <c r="AL6" s="65" t="n"/>
      <c r="AM6" s="65" t="n"/>
      <c r="AN6" s="65" t="n"/>
      <c r="AO6" s="174" t="n"/>
      <c r="AP6" s="174" t="n"/>
      <c r="AQ6" s="174" t="n"/>
      <c r="AR6" s="177" t="n"/>
      <c r="AS6" s="113" t="inlineStr">
        <is>
          <t>TBC</t>
        </is>
      </c>
      <c r="AT6" s="173" t="n"/>
      <c r="AU6" s="173" t="n"/>
      <c r="AV6" s="173" t="n"/>
      <c r="AW6" s="173" t="n"/>
      <c r="AX6" s="173" t="n"/>
      <c r="AY6" s="173" t="n"/>
      <c r="AZ6" s="173" t="n"/>
      <c r="BA6" s="173" t="n"/>
      <c r="BB6" s="178" t="n"/>
      <c r="BC6" s="178" t="n"/>
      <c r="BD6" s="178" t="n"/>
      <c r="BE6" s="178" t="n"/>
      <c r="BF6" s="178" t="n"/>
      <c r="BG6" s="179" t="n"/>
      <c r="BH6" s="173" t="n"/>
      <c r="BI6" s="173" t="n"/>
      <c r="BJ6" s="173" t="n"/>
      <c r="BK6" s="65" t="n"/>
      <c r="BL6" s="173" t="n"/>
      <c r="BM6" s="180" t="n"/>
      <c r="BN6" s="173" t="n"/>
      <c r="BO6" s="173" t="n"/>
      <c r="BP6" s="173" t="n"/>
      <c r="BQ6" s="117" t="n"/>
      <c r="BR6" s="117" t="n"/>
      <c r="BS6" s="117" t="n"/>
      <c r="BT6" s="117" t="n"/>
      <c r="BU6" s="118" t="inlineStr">
        <is>
          <t>S</t>
        </is>
      </c>
      <c r="BV6" s="117" t="inlineStr">
        <is>
          <t>TBC</t>
        </is>
      </c>
      <c r="BW6" s="117" t="n"/>
      <c r="BX6" s="117" t="n"/>
      <c r="BY6" s="117" t="n"/>
      <c r="BZ6" s="67" t="n"/>
      <c r="CA6" s="67" t="n"/>
      <c r="CB6" s="67" t="n"/>
      <c r="CC6" s="119" t="n"/>
      <c r="CD6" s="119" t="n"/>
      <c r="CE6" s="104" t="n"/>
      <c r="CF6" s="120" t="n"/>
      <c r="CG6" s="120" t="n"/>
      <c r="CH6" s="120" t="n"/>
      <c r="CI6" s="121" t="n"/>
      <c r="CJ6" s="121" t="n"/>
      <c r="CK6" s="121" t="n"/>
      <c r="CL6" s="122" t="n"/>
      <c r="CM6" s="123" t="n"/>
      <c r="CN6" s="123" t="n"/>
      <c r="CO6" s="123" t="n"/>
      <c r="CP6" s="123" t="n"/>
      <c r="CQ6" s="123" t="n"/>
      <c r="CR6" s="123" t="n"/>
      <c r="CS6" s="104" t="n"/>
      <c r="CT6" s="104" t="n"/>
      <c r="CU6" s="104" t="n"/>
      <c r="CV6" s="120" t="n"/>
      <c r="CW6" s="124" t="n"/>
      <c r="CX6" s="124" t="n"/>
      <c r="CY6" s="124" t="n"/>
      <c r="CZ6" s="124" t="n"/>
      <c r="DA6" s="124" t="n"/>
      <c r="DB6" s="124" t="n"/>
      <c r="DC6" s="125" t="n"/>
      <c r="DD6" s="124" t="n"/>
      <c r="DE6" s="126" t="n"/>
      <c r="DF6" s="126" t="n"/>
      <c r="DG6" s="127" t="n"/>
    </row>
    <row customHeight="1" ht="14.5" r="7" s="213">
      <c r="A7" s="101" t="n">
        <v>50</v>
      </c>
      <c r="B7" s="101" t="inlineStr">
        <is>
          <t>TBC</t>
        </is>
      </c>
      <c r="C7" s="101" t="inlineStr">
        <is>
          <t>TBC</t>
        </is>
      </c>
      <c r="D7" s="101" t="inlineStr">
        <is>
          <t>TBC</t>
        </is>
      </c>
      <c r="E7" s="105" t="inlineStr">
        <is>
          <t>PADME</t>
        </is>
      </c>
      <c r="F7" s="105" t="inlineStr">
        <is>
          <t>NATURAL LINEN</t>
        </is>
      </c>
      <c r="G7" s="105" t="n">
        <v>2</v>
      </c>
      <c r="H7" s="105" t="inlineStr">
        <is>
          <t>x</t>
        </is>
      </c>
      <c r="I7" s="132" t="n">
        <v>43157</v>
      </c>
      <c r="J7" s="105" t="n"/>
      <c r="K7" s="105" t="n"/>
      <c r="L7" s="105" t="inlineStr">
        <is>
          <t>JACKET</t>
        </is>
      </c>
      <c r="M7" s="105" t="inlineStr">
        <is>
          <t>-</t>
        </is>
      </c>
      <c r="N7" s="105" t="inlineStr">
        <is>
          <t>-</t>
        </is>
      </c>
      <c r="O7" s="106" t="inlineStr">
        <is>
          <t>WOMEN</t>
        </is>
      </c>
      <c r="P7" s="105" t="inlineStr">
        <is>
          <t>TBC</t>
        </is>
      </c>
      <c r="Q7" s="105" t="inlineStr">
        <is>
          <t>-</t>
        </is>
      </c>
      <c r="R7" s="105" t="n"/>
      <c r="S7" s="107" t="inlineStr">
        <is>
          <t>-</t>
        </is>
      </c>
      <c r="T7" s="107" t="inlineStr">
        <is>
          <t>Trenchcoat COS</t>
        </is>
      </c>
      <c r="U7" s="107" t="inlineStr">
        <is>
          <t>XS-L</t>
        </is>
      </c>
      <c r="V7" s="107" t="inlineStr">
        <is>
          <t>-</t>
        </is>
      </c>
      <c r="W7" s="107" t="inlineStr">
        <is>
          <t>NEW</t>
        </is>
      </c>
      <c r="X7" s="107" t="inlineStr">
        <is>
          <t>-</t>
        </is>
      </c>
      <c r="Y7" s="107" t="inlineStr">
        <is>
          <t>-</t>
        </is>
      </c>
      <c r="Z7" s="109" t="inlineStr">
        <is>
          <t>REPUBLIC OF MOLDOVA</t>
        </is>
      </c>
      <c r="AA7" s="134" t="inlineStr">
        <is>
          <t xml:space="preserve">BLANKET BAY </t>
        </is>
      </c>
      <c r="AB7" s="134" t="inlineStr">
        <is>
          <t>EXTRAVIE SRL</t>
        </is>
      </c>
      <c r="AC7" s="134" t="n"/>
      <c r="AD7" s="105" t="n"/>
      <c r="AE7" s="107" t="inlineStr">
        <is>
          <t xml:space="preserve">NORTHERN LINEN </t>
        </is>
      </c>
      <c r="AF7" s="107" t="inlineStr">
        <is>
          <t>14516-LI695061sg</t>
        </is>
      </c>
      <c r="AG7" s="107" t="n"/>
      <c r="AH7" s="107" t="n"/>
      <c r="AI7" s="107" t="inlineStr">
        <is>
          <t>100% Sustainable fabric</t>
        </is>
      </c>
      <c r="AJ7" s="107" t="inlineStr">
        <is>
          <t>100% Linen</t>
        </is>
      </c>
      <c r="AK7" s="107" t="inlineStr">
        <is>
          <t>235g</t>
        </is>
      </c>
      <c r="AL7" s="110" t="inlineStr">
        <is>
          <t>€5,65 / 145</t>
        </is>
      </c>
      <c r="AM7" s="107" t="inlineStr">
        <is>
          <t>1000m</t>
        </is>
      </c>
      <c r="AN7" s="107" t="inlineStr">
        <is>
          <t>Fabric ready: 14.02.2018</t>
        </is>
      </c>
      <c r="AO7" s="107" t="inlineStr">
        <is>
          <t>150m - ordered 27.11.2017</t>
        </is>
      </c>
      <c r="AP7" s="111" t="n"/>
      <c r="AQ7" s="111" t="n"/>
      <c r="AR7" s="111" t="n"/>
      <c r="AS7" s="112" t="n"/>
      <c r="AT7" s="138" t="inlineStr">
        <is>
          <t xml:space="preserve">BLANKET BAY </t>
        </is>
      </c>
      <c r="AU7" s="110" t="n"/>
      <c r="AV7" s="110" t="n"/>
      <c r="AW7" s="110" t="n"/>
      <c r="AX7" s="110" t="n"/>
      <c r="AY7" s="110">
        <f>IFERROR((BJ7*(1-Assumptions!$K$3))*(1-BH7),0)</f>
        <v/>
      </c>
      <c r="AZ7" s="110" t="n"/>
      <c r="BA7" s="110" t="n">
        <v>79</v>
      </c>
      <c r="BB7" s="110" t="n"/>
      <c r="BC7" s="114">
        <f ref="BC7" t="array">IFERROR(((IF(BB7&gt;0, BB7, IF(BA7&gt;0, BA7, 0))))*INDEX(Assumptions!$B:$B,MATCH(Z7,Assumptions!$A:$A,0)),0)</f>
        <v/>
      </c>
      <c r="BD7" s="114">
        <f ref="BD7" t="array">IFERROR(((IF(BB7&gt;0, BB7, IF(BA7&gt;0, BA7, 0))))*INDEX(Assumptions!$C:$C,MATCH(Z7,Assumptions!$A:$A,0)),0)</f>
        <v/>
      </c>
      <c r="BE7" s="114">
        <f ref="BE7" t="array">IFERROR(((IF(BB7&gt;0, BB7, IF(BA7&gt;0, BA7, 0))))*INDEX(Assumptions!$D:$D,MATCH(Z7,Assumptions!$A:$A,0)),0)</f>
        <v/>
      </c>
      <c r="BF7" s="114">
        <f ref="BF7" t="array">IFERROR(((IF(BB7&gt;0, BB7, IF(BA7&gt;0, BA7, 0))))*INDEX(Assumptions!$G:$G,MATCH(AA7,Assumptions!$F:$F,0)),0)</f>
        <v/>
      </c>
      <c r="BG7" s="114">
        <f>SUM(BC7:BF7)</f>
        <v/>
      </c>
      <c r="BH7" s="115">
        <f ref="BH7" t="array">IFERROR(INDEX(Assumptions!$B:$B,MATCH(Z7,Assumptions!$A:$A,0))+INDEX(Assumptions!$C:$C,MATCH(Z7,Assumptions!$A:$A,0))+INDEX(Assumptions!$D:$D,MATCH(Z7,Assumptions!$A:$A,0))+INDEX(Assumptions!$G:$G,MATCH(AA7,Assumptions!$F:$F,0)),0)</f>
        <v/>
      </c>
      <c r="BI7" s="110">
        <f>((IF(BB7&gt;0, BB7, IF(BA7&gt;0, BA7, 0))))+BG7</f>
        <v/>
      </c>
      <c r="BJ7" s="110">
        <f>BM7/BL7</f>
        <v/>
      </c>
      <c r="BK7" s="110">
        <f>BM7/2.38</f>
        <v/>
      </c>
      <c r="BL7" s="107" t="n">
        <v>2.5</v>
      </c>
      <c r="BM7" s="110" t="n">
        <v>299.95</v>
      </c>
      <c r="BN7" s="116">
        <f>IF(SUM(BA7:BB7)=0,0,(BJ7-BI7)/BJ7)</f>
        <v/>
      </c>
      <c r="BO7" s="110">
        <f>AZ7*CE7</f>
        <v/>
      </c>
      <c r="BP7" s="110" t="n"/>
      <c r="BQ7" s="110" t="n"/>
      <c r="BR7" s="158" t="n">
        <v>43103</v>
      </c>
      <c r="BS7" s="158" t="n"/>
      <c r="BT7" s="158" t="n"/>
      <c r="BU7" s="158" t="n"/>
      <c r="BV7" s="159" t="inlineStr">
        <is>
          <t>S</t>
        </is>
      </c>
      <c r="BW7" s="158" t="inlineStr">
        <is>
          <t>14516-LI695061sg - ready</t>
        </is>
      </c>
      <c r="BX7" s="160" t="n">
        <v>43144</v>
      </c>
      <c r="BY7" s="158" t="n"/>
      <c r="BZ7" s="160" t="n"/>
      <c r="CA7" s="161" t="inlineStr">
        <is>
          <t>EX SOURCE - 3 PCS 05-05-2018</t>
        </is>
      </c>
      <c r="CB7" s="134" t="n"/>
      <c r="CC7" s="134" t="n"/>
      <c r="CD7" s="56" t="n"/>
      <c r="CE7" s="162" t="inlineStr">
        <is>
          <t>S</t>
        </is>
      </c>
      <c r="CF7" s="163" t="n"/>
      <c r="CG7" s="163" t="n"/>
      <c r="CH7" s="163" t="n"/>
      <c r="CI7" s="164" t="n"/>
      <c r="CJ7" s="165" t="n"/>
      <c r="CK7" s="165" t="n"/>
      <c r="CL7" s="165" t="n"/>
      <c r="CM7" s="166" t="n"/>
      <c r="CN7" s="166" t="n"/>
      <c r="CO7" s="166" t="n"/>
      <c r="CP7" s="167" t="n"/>
      <c r="CQ7" s="168" t="n"/>
      <c r="CR7" s="168" t="n"/>
      <c r="CS7" s="168" t="n"/>
      <c r="CT7" s="168" t="n"/>
      <c r="CU7" s="168" t="n"/>
      <c r="CV7" s="168" t="n"/>
      <c r="CW7" s="164" t="n"/>
      <c r="CX7" s="164" t="n"/>
      <c r="CY7" s="164" t="n"/>
      <c r="CZ7" s="165" t="n"/>
      <c r="DA7" s="169" t="n"/>
      <c r="DB7" s="169" t="n"/>
      <c r="DC7" s="169" t="n"/>
      <c r="DD7" s="170">
        <f>DB7*BJ7</f>
        <v/>
      </c>
      <c r="DE7" s="170">
        <f>DD7-(DB7*BI7)</f>
        <v/>
      </c>
      <c r="DF7" s="127" t="n"/>
      <c r="DG7" s="127" t="n"/>
    </row>
    <row customHeight="1" ht="14.5" r="8" s="213">
      <c r="A8" s="101" t="n">
        <v>55</v>
      </c>
      <c r="B8" s="101" t="inlineStr">
        <is>
          <t>TBC</t>
        </is>
      </c>
      <c r="C8" s="101" t="inlineStr">
        <is>
          <t>TBC</t>
        </is>
      </c>
      <c r="D8" s="101" t="inlineStr">
        <is>
          <t>TBC</t>
        </is>
      </c>
      <c r="E8" s="105" t="inlineStr">
        <is>
          <t>MOANNA</t>
        </is>
      </c>
      <c r="F8" s="105" t="inlineStr">
        <is>
          <t>NATURAL LINEN</t>
        </is>
      </c>
      <c r="G8" s="105" t="n">
        <v>2</v>
      </c>
      <c r="H8" s="105" t="inlineStr">
        <is>
          <t>x</t>
        </is>
      </c>
      <c r="I8" s="132" t="n">
        <v>43157</v>
      </c>
      <c r="J8" s="105" t="n"/>
      <c r="K8" s="105" t="n"/>
      <c r="L8" s="105" t="inlineStr">
        <is>
          <t>JACKET</t>
        </is>
      </c>
      <c r="M8" s="105" t="inlineStr">
        <is>
          <t>-</t>
        </is>
      </c>
      <c r="N8" s="105" t="inlineStr">
        <is>
          <t>-</t>
        </is>
      </c>
      <c r="O8" s="106" t="inlineStr">
        <is>
          <t>WOMEN</t>
        </is>
      </c>
      <c r="P8" s="105" t="inlineStr">
        <is>
          <t>TBC</t>
        </is>
      </c>
      <c r="Q8" s="105" t="inlineStr">
        <is>
          <t>-</t>
        </is>
      </c>
      <c r="R8" s="105" t="n"/>
      <c r="S8" s="107" t="inlineStr">
        <is>
          <t>-</t>
        </is>
      </c>
      <c r="T8" s="107" t="inlineStr">
        <is>
          <t xml:space="preserve">HOPE BLAZER </t>
        </is>
      </c>
      <c r="U8" s="107" t="inlineStr">
        <is>
          <t>XS-L</t>
        </is>
      </c>
      <c r="V8" s="107" t="inlineStr">
        <is>
          <t>-</t>
        </is>
      </c>
      <c r="W8" s="107" t="inlineStr">
        <is>
          <t>NEW</t>
        </is>
      </c>
      <c r="X8" s="107" t="inlineStr">
        <is>
          <t>-</t>
        </is>
      </c>
      <c r="Y8" s="107" t="inlineStr">
        <is>
          <t>-</t>
        </is>
      </c>
      <c r="Z8" s="109" t="inlineStr">
        <is>
          <t>BULGARIA</t>
        </is>
      </c>
      <c r="AA8" s="134" t="inlineStr">
        <is>
          <t>UNI TEXTILES</t>
        </is>
      </c>
      <c r="AB8" s="134" t="inlineStr">
        <is>
          <t xml:space="preserve">COLLAGE </t>
        </is>
      </c>
      <c r="AC8" s="134" t="n"/>
      <c r="AD8" s="105" t="n"/>
      <c r="AE8" s="107" t="inlineStr">
        <is>
          <t xml:space="preserve">NORTHERN LINEN </t>
        </is>
      </c>
      <c r="AF8" s="107" t="inlineStr">
        <is>
          <t>14516-LI695061sg</t>
        </is>
      </c>
      <c r="AG8" s="107" t="n"/>
      <c r="AH8" s="107" t="n"/>
      <c r="AI8" s="107" t="inlineStr">
        <is>
          <t>100% Sustainable fabric</t>
        </is>
      </c>
      <c r="AJ8" s="107" t="inlineStr">
        <is>
          <t>100% Linen</t>
        </is>
      </c>
      <c r="AK8" s="107" t="inlineStr">
        <is>
          <t>235g</t>
        </is>
      </c>
      <c r="AL8" s="110" t="inlineStr">
        <is>
          <t>€5,65 / 145</t>
        </is>
      </c>
      <c r="AM8" s="107" t="inlineStr">
        <is>
          <t>1000m</t>
        </is>
      </c>
      <c r="AN8" s="107" t="inlineStr">
        <is>
          <t>Fabric ready: 14.02.2018</t>
        </is>
      </c>
      <c r="AO8" s="107" t="inlineStr">
        <is>
          <t>150m - ordered 27.11.2017</t>
        </is>
      </c>
      <c r="AP8" s="111" t="n"/>
      <c r="AQ8" s="111" t="n"/>
      <c r="AR8" s="111" t="n"/>
      <c r="AS8" s="112" t="n"/>
      <c r="AT8" s="138" t="inlineStr">
        <is>
          <t>PETRA</t>
        </is>
      </c>
      <c r="AU8" s="110" t="n"/>
      <c r="AV8" s="110" t="n"/>
      <c r="AW8" s="110" t="n"/>
      <c r="AX8" s="110" t="n"/>
      <c r="AY8" s="110">
        <f>IFERROR((BJ8*(1-Assumptions!$K$3))*(1-BH8),0)</f>
        <v/>
      </c>
      <c r="AZ8" s="110" t="n"/>
      <c r="BA8" s="110" t="n">
        <v>45.5</v>
      </c>
      <c r="BB8" s="110" t="n"/>
      <c r="BC8" s="114">
        <f ref="BC8" t="array">IFERROR(((IF(BB8&gt;0, BB8, IF(BA8&gt;0, BA8, 0))))*INDEX(Assumptions!$B:$B,MATCH(Z8,Assumptions!$A:$A,0)),0)</f>
        <v/>
      </c>
      <c r="BD8" s="114">
        <f ref="BD8" t="array">IFERROR(((IF(BB8&gt;0, BB8, IF(BA8&gt;0, BA8, 0))))*INDEX(Assumptions!$C:$C,MATCH(Z8,Assumptions!$A:$A,0)),0)</f>
        <v/>
      </c>
      <c r="BE8" s="114">
        <f ref="BE8" t="array">IFERROR(((IF(BB8&gt;0, BB8, IF(BA8&gt;0, BA8, 0))))*INDEX(Assumptions!$D:$D,MATCH(Z8,Assumptions!$A:$A,0)),0)</f>
        <v/>
      </c>
      <c r="BF8" s="114">
        <f ref="BF8" t="array">IFERROR(((IF(BB8&gt;0, BB8, IF(BA8&gt;0, BA8, 0))))*INDEX(Assumptions!$G:$G,MATCH(AA8,Assumptions!$F:$F,0)),0)</f>
        <v/>
      </c>
      <c r="BG8" s="114">
        <f>SUM(BC8:BF8)</f>
        <v/>
      </c>
      <c r="BH8" s="115">
        <f ref="BH8" t="array">IFERROR(INDEX(Assumptions!$B:$B,MATCH(Z8,Assumptions!$A:$A,0))+INDEX(Assumptions!$C:$C,MATCH(Z8,Assumptions!$A:$A,0))+INDEX(Assumptions!$D:$D,MATCH(Z8,Assumptions!$A:$A,0))+INDEX(Assumptions!$G:$G,MATCH(AA8,Assumptions!$F:$F,0)),0)</f>
        <v/>
      </c>
      <c r="BI8" s="110">
        <f>((IF(BB8&gt;0, BB8, IF(BA8&gt;0, BA8, 0))))+BG8</f>
        <v/>
      </c>
      <c r="BJ8" s="110">
        <f>BM8/BL8</f>
        <v/>
      </c>
      <c r="BK8" s="110">
        <f>BM8/2.38</f>
        <v/>
      </c>
      <c r="BL8" s="107" t="n">
        <v>2.5</v>
      </c>
      <c r="BM8" s="110" t="n">
        <v>199.95</v>
      </c>
      <c r="BN8" s="116">
        <f>IF(SUM(BA8:BB8)=0,0,(BJ8-BI8)/BJ8)</f>
        <v/>
      </c>
      <c r="BO8" s="110">
        <f>AZ8*CE8</f>
        <v/>
      </c>
      <c r="BP8" s="110" t="n"/>
      <c r="BQ8" s="110" t="n"/>
      <c r="BR8" s="158" t="n">
        <v>43089</v>
      </c>
      <c r="BS8" s="158" t="n">
        <v>43073</v>
      </c>
      <c r="BT8" s="158" t="n">
        <v>43089</v>
      </c>
      <c r="BU8" s="158" t="n"/>
      <c r="BV8" s="159" t="inlineStr">
        <is>
          <t>S</t>
        </is>
      </c>
      <c r="BW8" s="158" t="inlineStr">
        <is>
          <t>14516-LI695061sg - NORTHERN LINEN - LINEN FABRIC: Check stock availability former production at source</t>
        </is>
      </c>
      <c r="BX8" s="160" t="n">
        <v>43143</v>
      </c>
      <c r="BY8" s="158" t="n"/>
      <c r="BZ8" s="160" t="n"/>
      <c r="CA8" s="161" t="inlineStr">
        <is>
          <t>EX SOURCE - 3 PCS 05-05-2018</t>
        </is>
      </c>
      <c r="CB8" s="134" t="n"/>
      <c r="CC8" s="134" t="n"/>
      <c r="CD8" s="56" t="n"/>
      <c r="CE8" s="162" t="inlineStr">
        <is>
          <t>S</t>
        </is>
      </c>
      <c r="CF8" s="163" t="n"/>
      <c r="CG8" s="163" t="n"/>
      <c r="CH8" s="163" t="n"/>
      <c r="CI8" s="164" t="n"/>
      <c r="CJ8" s="165" t="n"/>
      <c r="CK8" s="165" t="n"/>
      <c r="CL8" s="165" t="n"/>
      <c r="CM8" s="166" t="n"/>
      <c r="CN8" s="166" t="n"/>
      <c r="CO8" s="166" t="n"/>
      <c r="CP8" s="167" t="n"/>
      <c r="CQ8" s="168" t="n"/>
      <c r="CR8" s="168" t="n"/>
      <c r="CS8" s="168" t="n"/>
      <c r="CT8" s="168" t="n"/>
      <c r="CU8" s="168" t="n"/>
      <c r="CV8" s="168" t="n"/>
      <c r="CW8" s="164" t="n"/>
      <c r="CX8" s="164" t="n"/>
      <c r="CY8" s="164" t="n"/>
      <c r="CZ8" s="165" t="n"/>
      <c r="DA8" s="169" t="n"/>
      <c r="DB8" s="169" t="n"/>
      <c r="DC8" s="169" t="n"/>
      <c r="DD8" s="170">
        <f>DB8*BJ8</f>
        <v/>
      </c>
      <c r="DE8" s="170">
        <f>DD8-(DB8*BI8)</f>
        <v/>
      </c>
      <c r="DF8" s="127" t="n"/>
      <c r="DG8" s="127" t="n"/>
    </row>
    <row customHeight="1" ht="14.5" r="9" s="213">
      <c r="A9" s="61" t="n">
        <v>135</v>
      </c>
      <c r="B9" s="101" t="inlineStr">
        <is>
          <t>x</t>
        </is>
      </c>
      <c r="C9" s="101" t="n"/>
      <c r="D9" s="101" t="n"/>
      <c r="E9" s="61" t="inlineStr">
        <is>
          <t>AURORA</t>
        </is>
      </c>
      <c r="F9" s="61" t="inlineStr">
        <is>
          <t>NAVY CHECK</t>
        </is>
      </c>
      <c r="G9" s="61" t="n">
        <v>2</v>
      </c>
      <c r="H9" s="61" t="inlineStr">
        <is>
          <t>x</t>
        </is>
      </c>
      <c r="I9" s="104" t="n">
        <v>43152</v>
      </c>
      <c r="J9" s="61" t="n"/>
      <c r="K9" s="61" t="inlineStr">
        <is>
          <t>SHIRT L/S</t>
        </is>
      </c>
      <c r="L9" s="105" t="n"/>
      <c r="M9" s="105" t="n"/>
      <c r="N9" s="64" t="inlineStr">
        <is>
          <t>WOMEN</t>
        </is>
      </c>
      <c r="O9" s="105" t="n"/>
      <c r="P9" s="105" t="n"/>
      <c r="Q9" s="105" t="n"/>
      <c r="R9" s="107" t="inlineStr">
        <is>
          <t>-</t>
        </is>
      </c>
      <c r="S9" s="107" t="inlineStr">
        <is>
          <t>BRUNHILDA UPDATE</t>
        </is>
      </c>
      <c r="T9" s="107" t="inlineStr">
        <is>
          <t>XS-L</t>
        </is>
      </c>
      <c r="U9" s="107" t="inlineStr">
        <is>
          <t>-</t>
        </is>
      </c>
      <c r="V9" s="107" t="inlineStr">
        <is>
          <t>NEW</t>
        </is>
      </c>
      <c r="W9" s="107" t="inlineStr">
        <is>
          <t>-</t>
        </is>
      </c>
      <c r="X9" s="107" t="inlineStr">
        <is>
          <t>-</t>
        </is>
      </c>
      <c r="Y9" s="189" t="inlineStr">
        <is>
          <t>REPUBLIC OF MOLDOVA</t>
        </is>
      </c>
      <c r="Z9" s="66" t="inlineStr">
        <is>
          <t xml:space="preserve">BLANKET BAY </t>
        </is>
      </c>
      <c r="AA9" s="109" t="inlineStr">
        <is>
          <t>EXTRAVIE SRL</t>
        </is>
      </c>
      <c r="AB9" s="109" t="n"/>
      <c r="AC9" s="105" t="n"/>
      <c r="AD9" s="65" t="inlineStr">
        <is>
          <t xml:space="preserve">HEMP FORTEX </t>
        </is>
      </c>
      <c r="AE9" s="65" t="inlineStr">
        <is>
          <t>GH12225 YD-EW</t>
        </is>
      </c>
      <c r="AF9" s="65" t="n"/>
      <c r="AG9" s="65" t="n"/>
      <c r="AH9" s="65" t="inlineStr">
        <is>
          <t>100% Sustainable fabric</t>
        </is>
      </c>
      <c r="AI9" s="65" t="inlineStr">
        <is>
          <t>86% Organic cotton 14% Hemp</t>
        </is>
      </c>
      <c r="AJ9" s="65" t="inlineStr">
        <is>
          <t>3.3oz</t>
        </is>
      </c>
      <c r="AK9" s="173" t="inlineStr">
        <is>
          <t>$3.85/55/56 inch</t>
        </is>
      </c>
      <c r="AL9" s="107" t="inlineStr">
        <is>
          <t>1000m</t>
        </is>
      </c>
      <c r="AM9" s="107" t="n"/>
      <c r="AN9" s="107" t="inlineStr">
        <is>
          <t>200m ordered - 25/12 fabric ready</t>
        </is>
      </c>
      <c r="AO9" s="111" t="n"/>
      <c r="AP9" s="111" t="n"/>
      <c r="AQ9" s="111" t="n"/>
      <c r="AR9" s="112" t="n"/>
      <c r="AS9" s="138" t="inlineStr">
        <is>
          <t xml:space="preserve">BLANKET BAY </t>
        </is>
      </c>
      <c r="AT9" s="110" t="n"/>
      <c r="AU9" s="110" t="n"/>
      <c r="AV9" s="110" t="n"/>
      <c r="AW9" s="110" t="n"/>
      <c r="AX9" s="173">
        <f>IFERROR((BI9*(1-#REF!))*(1-BG9),0)</f>
        <v/>
      </c>
      <c r="AY9" s="173" t="n"/>
      <c r="AZ9" s="173" t="n">
        <v>27.5</v>
      </c>
      <c r="BA9" s="173" t="n"/>
      <c r="BB9" s="114">
        <f>IFERROR(((IF(BA9&gt;0, BA9, IF(AZ9&gt;0, AZ9, 0))))*INDEX(#REF!,MATCH(#REF!,#REF!,0)),0)</f>
        <v/>
      </c>
      <c r="BC9" s="114">
        <f>IFERROR(((IF(BA9&gt;0, BA9, IF(AZ9&gt;0, AZ9, 0))))*INDEX(#REF!,MATCH(#REF!,#REF!,0)),0)</f>
        <v/>
      </c>
      <c r="BD9" s="114">
        <f>IFERROR(((IF(BA9&gt;0, BA9, IF(AZ9&gt;0, AZ9, 0))))*INDEX(#REF!,MATCH(#REF!,#REF!,0)),0)</f>
        <v/>
      </c>
      <c r="BE9" s="114">
        <f>IFERROR(((IF(BA9&gt;0, BA9, IF(AZ9&gt;0, AZ9, 0))))*INDEX(#REF!,MATCH(#REF!,#REF!,0)),0)</f>
        <v/>
      </c>
      <c r="BF9" s="114">
        <f>SUM(BB9:BE9)</f>
        <v/>
      </c>
      <c r="BG9" s="115">
        <f>IFERROR(INDEX(#REF!,MATCH(#REF!,#REF!,0))+INDEX(#REF!,MATCH(#REF!,#REF!,0))+INDEX(#REF!,MATCH(#REF!,#REF!,0))+INDEX(#REF!,MATCH(#REF!,#REF!,0)),0)</f>
        <v/>
      </c>
      <c r="BH9" s="173">
        <f>((IF(BA9&gt;0, BA9, IF(AZ9&gt;0, AZ9, 0))))+BF9</f>
        <v/>
      </c>
      <c r="BI9" s="173">
        <f>BL9/BK9</f>
        <v/>
      </c>
      <c r="BJ9" s="173">
        <f>BL9/2.38</f>
        <v/>
      </c>
      <c r="BK9" s="65" t="n">
        <v>2.5</v>
      </c>
      <c r="BL9" s="173" t="n">
        <v>149.95</v>
      </c>
      <c r="BM9" s="180">
        <f>IF(SUM(AZ9:BA9)=0,0,(BI9-BH9)/BI9)</f>
        <v/>
      </c>
      <c r="BN9" s="173">
        <f>AY9*CC9</f>
        <v/>
      </c>
      <c r="BO9" s="173" t="n"/>
      <c r="BP9" s="173" t="n"/>
      <c r="BQ9" s="190" t="n">
        <v>43103</v>
      </c>
      <c r="BR9" s="117" t="n"/>
      <c r="BS9" s="117" t="n"/>
      <c r="BT9" s="117" t="n"/>
      <c r="BU9" s="117" t="inlineStr">
        <is>
          <t>S</t>
        </is>
      </c>
      <c r="BV9" s="117" t="inlineStr">
        <is>
          <t>GH12225 YD-EW - ready 25/12</t>
        </is>
      </c>
      <c r="BW9" s="117" t="inlineStr">
        <is>
          <t>EX FTY 14.02.2018</t>
        </is>
      </c>
      <c r="BX9" s="117" t="n"/>
      <c r="BY9" s="117" t="n"/>
      <c r="BZ9" s="67" t="n"/>
      <c r="CA9" s="67" t="n"/>
      <c r="CB9" s="67" t="n"/>
      <c r="CC9" s="119" t="n"/>
      <c r="CD9" s="119" t="n"/>
      <c r="CE9" s="104" t="n"/>
      <c r="CF9" s="120" t="n"/>
      <c r="CG9" s="120" t="n"/>
      <c r="CH9" s="120" t="n"/>
      <c r="CI9" s="121" t="n"/>
      <c r="CJ9" s="121" t="n"/>
      <c r="CK9" s="121" t="n"/>
      <c r="CL9" s="122" t="n"/>
      <c r="CM9" s="123" t="n"/>
      <c r="CN9" s="123" t="n"/>
      <c r="CO9" s="123" t="n"/>
      <c r="CP9" s="123" t="n"/>
      <c r="CQ9" s="123" t="n"/>
      <c r="CR9" s="123" t="n"/>
      <c r="CS9" s="104" t="n"/>
      <c r="CT9" s="104" t="n"/>
      <c r="CU9" s="104" t="n"/>
      <c r="CV9" s="120" t="n"/>
      <c r="CW9" s="124" t="n"/>
      <c r="CX9" s="124" t="n"/>
      <c r="CY9" s="124" t="n"/>
      <c r="CZ9" s="124" t="n"/>
      <c r="DA9" s="124">
        <f>CZ9*AR9</f>
        <v/>
      </c>
      <c r="DB9" s="124" t="n"/>
      <c r="DC9" s="125" t="n"/>
      <c r="DD9" s="124" t="n"/>
      <c r="DE9" s="126">
        <f>CZ9*BI9</f>
        <v/>
      </c>
      <c r="DF9" s="126">
        <f>DE9-(CZ9*BH9)</f>
        <v/>
      </c>
      <c r="DG9" s="127" t="n"/>
    </row>
    <row customHeight="1" ht="14.5" r="10" s="213">
      <c r="A10" s="61" t="n">
        <v>150</v>
      </c>
      <c r="B10" s="101" t="inlineStr">
        <is>
          <t>x</t>
        </is>
      </c>
      <c r="C10" s="101" t="n"/>
      <c r="D10" s="101" t="n"/>
      <c r="E10" s="61" t="inlineStr">
        <is>
          <t>TAJA</t>
        </is>
      </c>
      <c r="F10" s="61" t="inlineStr">
        <is>
          <t>PYJAMA STRIPE PINK</t>
        </is>
      </c>
      <c r="G10" s="61" t="n">
        <v>2</v>
      </c>
      <c r="H10" s="61" t="inlineStr">
        <is>
          <t>x</t>
        </is>
      </c>
      <c r="I10" s="104" t="n">
        <v>43152</v>
      </c>
      <c r="J10" s="61" t="n"/>
      <c r="K10" s="61" t="inlineStr">
        <is>
          <t>SHIRT L/S</t>
        </is>
      </c>
      <c r="L10" s="105" t="n"/>
      <c r="M10" s="105" t="n"/>
      <c r="N10" s="64" t="inlineStr">
        <is>
          <t>WOMEN</t>
        </is>
      </c>
      <c r="O10" s="105" t="n"/>
      <c r="P10" s="105" t="n"/>
      <c r="Q10" s="105" t="n"/>
      <c r="R10" s="107" t="inlineStr">
        <is>
          <t>-</t>
        </is>
      </c>
      <c r="S10" s="107" t="inlineStr">
        <is>
          <t>C/O</t>
        </is>
      </c>
      <c r="T10" s="107" t="inlineStr">
        <is>
          <t>XS-L</t>
        </is>
      </c>
      <c r="U10" s="107" t="inlineStr">
        <is>
          <t>-</t>
        </is>
      </c>
      <c r="V10" s="107" t="inlineStr">
        <is>
          <t>C/O</t>
        </is>
      </c>
      <c r="W10" s="107" t="inlineStr">
        <is>
          <t>-</t>
        </is>
      </c>
      <c r="X10" s="107" t="inlineStr">
        <is>
          <t>-</t>
        </is>
      </c>
      <c r="Y10" s="189" t="inlineStr">
        <is>
          <t>REPUBLIC OF MOLDOVA</t>
        </is>
      </c>
      <c r="Z10" s="66" t="inlineStr">
        <is>
          <t xml:space="preserve">BLANKET BAY </t>
        </is>
      </c>
      <c r="AA10" s="109" t="inlineStr">
        <is>
          <t>EXTRAVIE SRL</t>
        </is>
      </c>
      <c r="AB10" s="109" t="n"/>
      <c r="AC10" s="105" t="n"/>
      <c r="AD10" s="65" t="inlineStr">
        <is>
          <t xml:space="preserve">HEMP FORTEX </t>
        </is>
      </c>
      <c r="AE10" s="65" t="inlineStr">
        <is>
          <t>OG108C118B-OG108C118H</t>
        </is>
      </c>
      <c r="AF10" s="65" t="n"/>
      <c r="AG10" s="65" t="n"/>
      <c r="AH10" s="65" t="inlineStr">
        <is>
          <t>100% Sustainable fabric</t>
        </is>
      </c>
      <c r="AI10" s="65" t="inlineStr">
        <is>
          <t>100% Organic cotton</t>
        </is>
      </c>
      <c r="AJ10" s="65" t="inlineStr">
        <is>
          <t>2.3oz</t>
        </is>
      </c>
      <c r="AK10" s="173" t="inlineStr">
        <is>
          <t>$2.7/55/56" inch</t>
        </is>
      </c>
      <c r="AL10" s="107" t="inlineStr">
        <is>
          <t>1000m</t>
        </is>
      </c>
      <c r="AM10" s="107" t="n"/>
      <c r="AN10" s="107" t="inlineStr">
        <is>
          <t>200m - fabric ready 25/01</t>
        </is>
      </c>
      <c r="AO10" s="111" t="n"/>
      <c r="AP10" s="111" t="n"/>
      <c r="AQ10" s="111" t="n"/>
      <c r="AR10" s="112" t="n"/>
      <c r="AS10" s="138" t="inlineStr">
        <is>
          <t>PETRA</t>
        </is>
      </c>
      <c r="AT10" s="110" t="n"/>
      <c r="AU10" s="110" t="n"/>
      <c r="AV10" s="110" t="n"/>
      <c r="AW10" s="110" t="n"/>
      <c r="AX10" s="173">
        <f>IFERROR((BI10*(1-#REF!))*(1-BG10),0)</f>
        <v/>
      </c>
      <c r="AY10" s="173" t="n"/>
      <c r="AZ10" s="173" t="n">
        <v>23.8</v>
      </c>
      <c r="BA10" s="173" t="n"/>
      <c r="BB10" s="114">
        <f>IFERROR(((IF(BA10&gt;0, BA10, IF(AZ10&gt;0, AZ10, 0))))*INDEX(#REF!,MATCH(#REF!,#REF!,0)),0)</f>
        <v/>
      </c>
      <c r="BC10" s="114">
        <f>IFERROR(((IF(BA10&gt;0, BA10, IF(AZ10&gt;0, AZ10, 0))))*INDEX(#REF!,MATCH(#REF!,#REF!,0)),0)</f>
        <v/>
      </c>
      <c r="BD10" s="114">
        <f>IFERROR(((IF(BA10&gt;0, BA10, IF(AZ10&gt;0, AZ10, 0))))*INDEX(#REF!,MATCH(#REF!,#REF!,0)),0)</f>
        <v/>
      </c>
      <c r="BE10" s="114">
        <f>IFERROR(((IF(BA10&gt;0, BA10, IF(AZ10&gt;0, AZ10, 0))))*INDEX(#REF!,MATCH(#REF!,#REF!,0)),0)</f>
        <v/>
      </c>
      <c r="BF10" s="114">
        <f>SUM(BB10:BE10)</f>
        <v/>
      </c>
      <c r="BG10" s="115">
        <f>IFERROR(INDEX(#REF!,MATCH(#REF!,#REF!,0))+INDEX(#REF!,MATCH(#REF!,#REF!,0))+INDEX(#REF!,MATCH(#REF!,#REF!,0))+INDEX(#REF!,MATCH(#REF!,#REF!,0)),0)</f>
        <v/>
      </c>
      <c r="BH10" s="173">
        <f>((IF(BA10&gt;0, BA10, IF(AZ10&gt;0, AZ10, 0))))+BF10</f>
        <v/>
      </c>
      <c r="BI10" s="173">
        <f>BL10/BK10</f>
        <v/>
      </c>
      <c r="BJ10" s="173">
        <f>BL10/2.38</f>
        <v/>
      </c>
      <c r="BK10" s="65" t="n">
        <v>2.5</v>
      </c>
      <c r="BL10" s="173" t="n">
        <v>129.95</v>
      </c>
      <c r="BM10" s="180">
        <f>IF(SUM(AZ10:BA10)=0,0,(BI10-BH10)/BI10)</f>
        <v/>
      </c>
      <c r="BN10" s="173">
        <f>AY10*CC10</f>
        <v/>
      </c>
      <c r="BO10" s="173" t="n"/>
      <c r="BP10" s="173" t="n"/>
      <c r="BQ10" s="190" t="n">
        <v>43103</v>
      </c>
      <c r="BR10" s="117" t="n"/>
      <c r="BS10" s="117" t="n"/>
      <c r="BT10" s="117" t="n"/>
      <c r="BU10" s="118" t="inlineStr">
        <is>
          <t>-</t>
        </is>
      </c>
      <c r="BV10" s="117" t="inlineStr">
        <is>
          <t>OG108C118B-OG108C118H - ready 25/12</t>
        </is>
      </c>
      <c r="BW10" s="190" t="n">
        <v>43144</v>
      </c>
      <c r="BX10" s="117" t="n"/>
      <c r="BY10" s="117" t="n"/>
      <c r="BZ10" s="67" t="n"/>
      <c r="CA10" s="67" t="n"/>
      <c r="CB10" s="67" t="n"/>
      <c r="CC10" s="119" t="n"/>
      <c r="CD10" s="119" t="n"/>
      <c r="CE10" s="104" t="n"/>
      <c r="CF10" s="120" t="n"/>
      <c r="CG10" s="120" t="n"/>
      <c r="CH10" s="120" t="n"/>
      <c r="CI10" s="121" t="n"/>
      <c r="CJ10" s="121" t="n"/>
      <c r="CK10" s="121" t="n"/>
      <c r="CL10" s="122" t="n"/>
      <c r="CM10" s="123" t="n"/>
      <c r="CN10" s="123" t="n"/>
      <c r="CO10" s="123" t="n"/>
      <c r="CP10" s="123" t="n"/>
      <c r="CQ10" s="123" t="n"/>
      <c r="CR10" s="123" t="n"/>
      <c r="CS10" s="104" t="n"/>
      <c r="CT10" s="104" t="n"/>
      <c r="CU10" s="104" t="n"/>
      <c r="CV10" s="120" t="n"/>
      <c r="CW10" s="124" t="n"/>
      <c r="CX10" s="124" t="n"/>
      <c r="CY10" s="124" t="n"/>
      <c r="CZ10" s="124" t="n"/>
      <c r="DA10" s="124">
        <f>CZ10*AR10</f>
        <v/>
      </c>
      <c r="DB10" s="124" t="n"/>
      <c r="DC10" s="125" t="n"/>
      <c r="DD10" s="124" t="n"/>
      <c r="DE10" s="126">
        <f>CZ10*BI10</f>
        <v/>
      </c>
      <c r="DF10" s="126">
        <f>DE10-(CZ10*BH10)</f>
        <v/>
      </c>
      <c r="DG10" s="127" t="n"/>
    </row>
    <row customHeight="1" ht="14.5" r="11" s="213">
      <c r="A11" s="101" t="n">
        <v>235</v>
      </c>
      <c r="B11" s="101" t="inlineStr">
        <is>
          <t>TBC</t>
        </is>
      </c>
      <c r="C11" s="101" t="inlineStr">
        <is>
          <t>TBC</t>
        </is>
      </c>
      <c r="D11" s="101" t="inlineStr">
        <is>
          <t>TBC</t>
        </is>
      </c>
      <c r="E11" s="105" t="inlineStr">
        <is>
          <t>MAJAJI</t>
        </is>
      </c>
      <c r="F11" s="105" t="inlineStr">
        <is>
          <t xml:space="preserve">LEMON STRIPE </t>
        </is>
      </c>
      <c r="G11" s="105" t="n">
        <v>2</v>
      </c>
      <c r="H11" s="105" t="inlineStr">
        <is>
          <t>x</t>
        </is>
      </c>
      <c r="I11" s="132" t="n">
        <v>43157</v>
      </c>
      <c r="J11" s="105" t="n"/>
      <c r="K11" s="105" t="n"/>
      <c r="L11" s="105" t="inlineStr">
        <is>
          <t>TEES S/S</t>
        </is>
      </c>
      <c r="M11" s="105" t="inlineStr">
        <is>
          <t>-</t>
        </is>
      </c>
      <c r="N11" s="105" t="inlineStr">
        <is>
          <t>-</t>
        </is>
      </c>
      <c r="O11" s="106" t="inlineStr">
        <is>
          <t>WOMEN</t>
        </is>
      </c>
      <c r="P11" s="105" t="inlineStr">
        <is>
          <t>TBC</t>
        </is>
      </c>
      <c r="Q11" s="105" t="inlineStr">
        <is>
          <t>-</t>
        </is>
      </c>
      <c r="R11" s="105" t="n"/>
      <c r="S11" s="107" t="inlineStr">
        <is>
          <t>-</t>
        </is>
      </c>
      <c r="T11" s="107" t="inlineStr">
        <is>
          <t xml:space="preserve">BILLE UPDATE </t>
        </is>
      </c>
      <c r="U11" s="107" t="inlineStr">
        <is>
          <t>XS-L</t>
        </is>
      </c>
      <c r="V11" s="107" t="inlineStr">
        <is>
          <t>-</t>
        </is>
      </c>
      <c r="W11" s="107" t="inlineStr">
        <is>
          <t>NEW</t>
        </is>
      </c>
      <c r="X11" s="107" t="inlineStr">
        <is>
          <t>-</t>
        </is>
      </c>
      <c r="Y11" s="107" t="inlineStr">
        <is>
          <t>-</t>
        </is>
      </c>
      <c r="Z11" s="109" t="inlineStr">
        <is>
          <t>FYROM</t>
        </is>
      </c>
      <c r="AA11" s="134" t="inlineStr">
        <is>
          <t>UNI TEXTILES</t>
        </is>
      </c>
      <c r="AB11" s="134" t="inlineStr">
        <is>
          <t>NEW POWER</t>
        </is>
      </c>
      <c r="AC11" s="134" t="n"/>
      <c r="AD11" s="105" t="n"/>
      <c r="AE11" s="107" t="inlineStr">
        <is>
          <t>HELLAS COTTON</t>
        </is>
      </c>
      <c r="AF11" s="107" t="inlineStr">
        <is>
          <t>LINEN FABRIC - YARN DYE</t>
        </is>
      </c>
      <c r="AG11" s="107" t="n"/>
      <c r="AH11" s="107" t="n"/>
      <c r="AI11" s="107" t="inlineStr">
        <is>
          <t>100% Sustainable fabric</t>
        </is>
      </c>
      <c r="AJ11" s="107" t="inlineStr">
        <is>
          <t>100% Linen</t>
        </is>
      </c>
      <c r="AK11" s="107" t="inlineStr">
        <is>
          <t>150g</t>
        </is>
      </c>
      <c r="AL11" s="110" t="n"/>
      <c r="AM11" s="107" t="n"/>
      <c r="AN11" s="107" t="n"/>
      <c r="AO11" s="107" t="inlineStr">
        <is>
          <t xml:space="preserve">07/11: Yarn ordered for 16 pcs incl extra </t>
        </is>
      </c>
      <c r="AP11" s="111" t="n"/>
      <c r="AQ11" s="111" t="n"/>
      <c r="AR11" s="111" t="n"/>
      <c r="AS11" s="112" t="n"/>
      <c r="AT11" s="138" t="inlineStr">
        <is>
          <t>NEW POWER</t>
        </is>
      </c>
      <c r="AU11" s="110" t="n"/>
      <c r="AV11" s="110" t="n"/>
      <c r="AW11" s="110" t="n"/>
      <c r="AX11" s="110" t="n"/>
      <c r="AY11" s="110">
        <f>IFERROR((BJ11*(1-Assumptions!$K$3))*(1-BH11),0)</f>
        <v/>
      </c>
      <c r="AZ11" s="110" t="n"/>
      <c r="BA11" s="110" t="n">
        <v>15.5</v>
      </c>
      <c r="BB11" s="110" t="n"/>
      <c r="BC11" s="114">
        <f ref="BC11" t="array">IFERROR(((IF(BB11&gt;0, BB11, IF(BA11&gt;0, BA11, 0))))*INDEX(Assumptions!$B:$B,MATCH(Z11,Assumptions!$A:$A,0)),0)</f>
        <v/>
      </c>
      <c r="BD11" s="114">
        <f ref="BD11" t="array">IFERROR(((IF(BB11&gt;0, BB11, IF(BA11&gt;0, BA11, 0))))*INDEX(Assumptions!$C:$C,MATCH(Z11,Assumptions!$A:$A,0)),0)</f>
        <v/>
      </c>
      <c r="BE11" s="114">
        <f ref="BE11" t="array">IFERROR(((IF(BB11&gt;0, BB11, IF(BA11&gt;0, BA11, 0))))*INDEX(Assumptions!$D:$D,MATCH(Z11,Assumptions!$A:$A,0)),0)</f>
        <v/>
      </c>
      <c r="BF11" s="114">
        <f ref="BF11" t="array">IFERROR(((IF(BB11&gt;0, BB11, IF(BA11&gt;0, BA11, 0))))*INDEX(Assumptions!$G:$G,MATCH(AA11,Assumptions!$F:$F,0)),0)</f>
        <v/>
      </c>
      <c r="BG11" s="114">
        <f>SUM(BC11:BF11)</f>
        <v/>
      </c>
      <c r="BH11" s="115">
        <f ref="BH11" t="array">IFERROR(INDEX(Assumptions!$B:$B,MATCH(Z11,Assumptions!$A:$A,0))+INDEX(Assumptions!$C:$C,MATCH(Z11,Assumptions!$A:$A,0))+INDEX(Assumptions!$D:$D,MATCH(Z11,Assumptions!$A:$A,0))+INDEX(Assumptions!$G:$G,MATCH(AA11,Assumptions!$F:$F,0)),0)</f>
        <v/>
      </c>
      <c r="BI11" s="110">
        <f>((IF(BB11&gt;0, BB11, IF(BA11&gt;0, BA11, 0))))+BG11</f>
        <v/>
      </c>
      <c r="BJ11" s="110">
        <f>BM11/BL11</f>
        <v/>
      </c>
      <c r="BK11" s="110">
        <f>BM11/2.38</f>
        <v/>
      </c>
      <c r="BL11" s="107" t="n">
        <v>2.5</v>
      </c>
      <c r="BM11" s="110" t="n">
        <v>74.95</v>
      </c>
      <c r="BN11" s="116">
        <f>IF(SUM(BA11:BB11)=0,0,(BJ11-BI11)/BJ11)</f>
        <v/>
      </c>
      <c r="BO11" s="110">
        <f>AZ11*CE11</f>
        <v/>
      </c>
      <c r="BP11" s="110" t="n"/>
      <c r="BQ11" s="110" t="n"/>
      <c r="BR11" s="158" t="n">
        <v>43105</v>
      </c>
      <c r="BS11" s="158" t="n"/>
      <c r="BT11" s="158" t="n"/>
      <c r="BU11" s="158" t="n"/>
      <c r="BV11" s="159" t="inlineStr">
        <is>
          <t>S</t>
        </is>
      </c>
      <c r="BW11" s="158" t="n"/>
      <c r="BX11" s="160" t="n">
        <v>43139</v>
      </c>
      <c r="BY11" s="158" t="n"/>
      <c r="BZ11" s="160" t="n"/>
      <c r="CA11" s="161" t="inlineStr">
        <is>
          <t>EX SOURCE - 3 PCS 05-05-2018</t>
        </is>
      </c>
      <c r="CB11" s="134" t="n"/>
      <c r="CC11" s="134" t="n"/>
      <c r="CD11" s="56" t="n"/>
      <c r="CE11" s="162" t="inlineStr">
        <is>
          <t>S</t>
        </is>
      </c>
      <c r="CF11" s="163" t="n"/>
      <c r="CG11" s="163" t="n"/>
      <c r="CH11" s="163" t="n"/>
      <c r="CI11" s="164" t="n"/>
      <c r="CJ11" s="165" t="n"/>
      <c r="CK11" s="165" t="n"/>
      <c r="CL11" s="165" t="n"/>
      <c r="CM11" s="166" t="n"/>
      <c r="CN11" s="166" t="n"/>
      <c r="CO11" s="166" t="n"/>
      <c r="CP11" s="167" t="n"/>
      <c r="CQ11" s="168" t="n"/>
      <c r="CR11" s="168" t="n"/>
      <c r="CS11" s="168" t="n"/>
      <c r="CT11" s="168" t="n"/>
      <c r="CU11" s="168" t="n"/>
      <c r="CV11" s="168" t="n"/>
      <c r="CW11" s="164" t="n"/>
      <c r="CX11" s="164" t="n"/>
      <c r="CY11" s="164" t="n"/>
      <c r="CZ11" s="165" t="n"/>
      <c r="DA11" s="169" t="n"/>
      <c r="DB11" s="169" t="n"/>
      <c r="DC11" s="169" t="n"/>
      <c r="DD11" s="170">
        <f>DB11*BJ11</f>
        <v/>
      </c>
      <c r="DE11" s="170">
        <f>DD11-(DB11*BI11)</f>
        <v/>
      </c>
      <c r="DF11" s="127" t="n"/>
      <c r="DG11" s="127" t="n"/>
    </row>
    <row customHeight="1" ht="14.5" r="12" s="213">
      <c r="A12" s="101" t="n">
        <v>240</v>
      </c>
      <c r="B12" s="101" t="inlineStr">
        <is>
          <t>TBC</t>
        </is>
      </c>
      <c r="C12" s="101" t="inlineStr">
        <is>
          <t>TBC</t>
        </is>
      </c>
      <c r="D12" s="101" t="inlineStr">
        <is>
          <t>TBC</t>
        </is>
      </c>
      <c r="E12" s="105" t="inlineStr">
        <is>
          <t>MAJAJI</t>
        </is>
      </c>
      <c r="F12" s="105" t="inlineStr">
        <is>
          <t>SPINACH GREEN</t>
        </is>
      </c>
      <c r="G12" s="105" t="n">
        <v>1</v>
      </c>
      <c r="H12" s="105" t="inlineStr">
        <is>
          <t>x</t>
        </is>
      </c>
      <c r="I12" s="132" t="n">
        <v>43157</v>
      </c>
      <c r="J12" s="105" t="n"/>
      <c r="K12" s="105" t="n"/>
      <c r="L12" s="105" t="inlineStr">
        <is>
          <t>TEES S/S</t>
        </is>
      </c>
      <c r="M12" s="105" t="inlineStr">
        <is>
          <t>-</t>
        </is>
      </c>
      <c r="N12" s="105" t="inlineStr">
        <is>
          <t>-</t>
        </is>
      </c>
      <c r="O12" s="106" t="inlineStr">
        <is>
          <t>WOMEN</t>
        </is>
      </c>
      <c r="P12" s="105" t="inlineStr">
        <is>
          <t>TBC</t>
        </is>
      </c>
      <c r="Q12" s="105" t="inlineStr">
        <is>
          <t>-</t>
        </is>
      </c>
      <c r="R12" s="105" t="n"/>
      <c r="S12" s="107" t="inlineStr">
        <is>
          <t>-</t>
        </is>
      </c>
      <c r="T12" s="107" t="inlineStr">
        <is>
          <t xml:space="preserve">BILLE UPDATE </t>
        </is>
      </c>
      <c r="U12" s="107" t="inlineStr">
        <is>
          <t>XS-L</t>
        </is>
      </c>
      <c r="V12" s="107" t="inlineStr">
        <is>
          <t>-</t>
        </is>
      </c>
      <c r="W12" s="107" t="inlineStr">
        <is>
          <t>NEW</t>
        </is>
      </c>
      <c r="X12" s="107" t="inlineStr">
        <is>
          <t>-</t>
        </is>
      </c>
      <c r="Y12" s="107" t="inlineStr">
        <is>
          <t>-</t>
        </is>
      </c>
      <c r="Z12" s="109" t="inlineStr">
        <is>
          <t>FYROM</t>
        </is>
      </c>
      <c r="AA12" s="134" t="inlineStr">
        <is>
          <t>UNI TEXTILES</t>
        </is>
      </c>
      <c r="AB12" s="134" t="inlineStr">
        <is>
          <t>NEW POWER</t>
        </is>
      </c>
      <c r="AC12" s="134" t="n"/>
      <c r="AD12" s="105" t="n"/>
      <c r="AE12" s="107" t="inlineStr">
        <is>
          <t>HELLAS COTTON</t>
        </is>
      </c>
      <c r="AF12" s="107" t="inlineStr">
        <is>
          <t>LINEN FABRIC - YARN DYE</t>
        </is>
      </c>
      <c r="AG12" s="107" t="n"/>
      <c r="AH12" s="107" t="n"/>
      <c r="AI12" s="107" t="inlineStr">
        <is>
          <t>100% Sustainable fabric</t>
        </is>
      </c>
      <c r="AJ12" s="107" t="inlineStr">
        <is>
          <t>100% Linen</t>
        </is>
      </c>
      <c r="AK12" s="107" t="inlineStr">
        <is>
          <t>150g</t>
        </is>
      </c>
      <c r="AL12" s="110" t="n"/>
      <c r="AM12" s="107" t="n"/>
      <c r="AN12" s="107" t="n"/>
      <c r="AO12" s="107" t="inlineStr">
        <is>
          <t xml:space="preserve">07/11: Yarn ordered for 16 pcs incl extra </t>
        </is>
      </c>
      <c r="AP12" s="111" t="n"/>
      <c r="AQ12" s="111" t="n"/>
      <c r="AR12" s="111" t="n"/>
      <c r="AS12" s="112" t="n"/>
      <c r="AT12" s="138" t="inlineStr">
        <is>
          <t>NEW POWER</t>
        </is>
      </c>
      <c r="AU12" s="110" t="n"/>
      <c r="AV12" s="110" t="n"/>
      <c r="AW12" s="110" t="n"/>
      <c r="AX12" s="110" t="n"/>
      <c r="AY12" s="110">
        <f>IFERROR((BJ12*(1-Assumptions!$K$3))*(1-BH12),0)</f>
        <v/>
      </c>
      <c r="AZ12" s="110" t="n"/>
      <c r="BA12" s="110" t="n">
        <v>11.9</v>
      </c>
      <c r="BB12" s="110" t="n"/>
      <c r="BC12" s="114">
        <f ref="BC12" t="array">IFERROR(((IF(BB12&gt;0, BB12, IF(BA12&gt;0, BA12, 0))))*INDEX(Assumptions!$B:$B,MATCH(Z12,Assumptions!$A:$A,0)),0)</f>
        <v/>
      </c>
      <c r="BD12" s="114">
        <f ref="BD12" t="array">IFERROR(((IF(BB12&gt;0, BB12, IF(BA12&gt;0, BA12, 0))))*INDEX(Assumptions!$C:$C,MATCH(Z12,Assumptions!$A:$A,0)),0)</f>
        <v/>
      </c>
      <c r="BE12" s="114">
        <f ref="BE12" t="array">IFERROR(((IF(BB12&gt;0, BB12, IF(BA12&gt;0, BA12, 0))))*INDEX(Assumptions!$D:$D,MATCH(Z12,Assumptions!$A:$A,0)),0)</f>
        <v/>
      </c>
      <c r="BF12" s="114">
        <f ref="BF12" t="array">IFERROR(((IF(BB12&gt;0, BB12, IF(BA12&gt;0, BA12, 0))))*INDEX(Assumptions!$G:$G,MATCH(AA12,Assumptions!$F:$F,0)),0)</f>
        <v/>
      </c>
      <c r="BG12" s="114">
        <f>SUM(BC12:BF12)</f>
        <v/>
      </c>
      <c r="BH12" s="115">
        <f ref="BH12" t="array">IFERROR(INDEX(Assumptions!$B:$B,MATCH(Z12,Assumptions!$A:$A,0))+INDEX(Assumptions!$C:$C,MATCH(Z12,Assumptions!$A:$A,0))+INDEX(Assumptions!$D:$D,MATCH(Z12,Assumptions!$A:$A,0))+INDEX(Assumptions!$G:$G,MATCH(AA12,Assumptions!$F:$F,0)),0)</f>
        <v/>
      </c>
      <c r="BI12" s="110">
        <f>((IF(BB12&gt;0, BB12, IF(BA12&gt;0, BA12, 0))))+BG12</f>
        <v/>
      </c>
      <c r="BJ12" s="110">
        <f>BM12/BL12</f>
        <v/>
      </c>
      <c r="BK12" s="110">
        <f>BM12/2.38</f>
        <v/>
      </c>
      <c r="BL12" s="107" t="n">
        <v>2.5</v>
      </c>
      <c r="BM12" s="110" t="n">
        <v>64.95</v>
      </c>
      <c r="BN12" s="116">
        <f>IF(SUM(BA12:BB12)=0,0,(BJ12-BI12)/BJ12)</f>
        <v/>
      </c>
      <c r="BO12" s="110">
        <f>AZ12*CE12</f>
        <v/>
      </c>
      <c r="BP12" s="110" t="n"/>
      <c r="BQ12" s="110" t="n"/>
      <c r="BR12" s="158" t="n"/>
      <c r="BS12" s="158" t="n"/>
      <c r="BT12" s="158" t="n"/>
      <c r="BU12" s="158" t="n"/>
      <c r="BV12" s="159" t="inlineStr">
        <is>
          <t>-</t>
        </is>
      </c>
      <c r="BW12" s="158" t="n"/>
      <c r="BX12" s="160" t="n"/>
      <c r="BY12" s="158" t="n"/>
      <c r="BZ12" s="160" t="n"/>
      <c r="CA12" s="161" t="inlineStr">
        <is>
          <t>EX SOURCE - 3 PCS 05-05-2018</t>
        </is>
      </c>
      <c r="CB12" s="134" t="n"/>
      <c r="CC12" s="134" t="n"/>
      <c r="CD12" s="56" t="n"/>
      <c r="CE12" s="162" t="inlineStr">
        <is>
          <t>S</t>
        </is>
      </c>
      <c r="CF12" s="163" t="n"/>
      <c r="CG12" s="163" t="n"/>
      <c r="CH12" s="163" t="n"/>
      <c r="CI12" s="164" t="n"/>
      <c r="CJ12" s="165" t="n"/>
      <c r="CK12" s="165" t="n"/>
      <c r="CL12" s="165" t="n"/>
      <c r="CM12" s="166" t="n"/>
      <c r="CN12" s="166" t="n"/>
      <c r="CO12" s="166" t="n"/>
      <c r="CP12" s="167" t="n"/>
      <c r="CQ12" s="168" t="n"/>
      <c r="CR12" s="168" t="n"/>
      <c r="CS12" s="168" t="n"/>
      <c r="CT12" s="168" t="n"/>
      <c r="CU12" s="168" t="n"/>
      <c r="CV12" s="168" t="n"/>
      <c r="CW12" s="164" t="n"/>
      <c r="CX12" s="164" t="n"/>
      <c r="CY12" s="164" t="n"/>
      <c r="CZ12" s="165" t="n"/>
      <c r="DA12" s="169" t="n"/>
      <c r="DB12" s="169" t="n"/>
      <c r="DC12" s="169" t="n"/>
      <c r="DD12" s="170">
        <f>DB12*BJ12</f>
        <v/>
      </c>
      <c r="DE12" s="170">
        <f>DD12-(DB12*BI12)</f>
        <v/>
      </c>
      <c r="DF12" s="127" t="n"/>
      <c r="DG12" s="127" t="n"/>
    </row>
    <row customHeight="1" ht="14.5" r="13" s="213">
      <c r="A13" s="61" t="n">
        <v>265</v>
      </c>
      <c r="B13" s="101" t="inlineStr">
        <is>
          <t>x</t>
        </is>
      </c>
      <c r="C13" s="61" t="n"/>
      <c r="D13" s="61" t="n"/>
      <c r="E13" s="61" t="inlineStr">
        <is>
          <t>ISLA</t>
        </is>
      </c>
      <c r="F13" s="61" t="inlineStr">
        <is>
          <t xml:space="preserve">WHITE STRIPE </t>
        </is>
      </c>
      <c r="G13" s="61" t="n">
        <v>1</v>
      </c>
      <c r="H13" s="61" t="inlineStr">
        <is>
          <t>x</t>
        </is>
      </c>
      <c r="I13" s="196" t="n">
        <v>43112</v>
      </c>
      <c r="J13" s="61" t="n"/>
      <c r="K13" s="61" t="inlineStr">
        <is>
          <t>KNIT L/S</t>
        </is>
      </c>
      <c r="L13" s="61" t="n"/>
      <c r="M13" s="61" t="n"/>
      <c r="N13" s="64" t="inlineStr">
        <is>
          <t>WOMEN</t>
        </is>
      </c>
      <c r="O13" s="61" t="n"/>
      <c r="P13" s="61" t="n"/>
      <c r="Q13" s="61" t="n"/>
      <c r="R13" s="65" t="inlineStr">
        <is>
          <t>-</t>
        </is>
      </c>
      <c r="S13" s="65" t="inlineStr">
        <is>
          <t>&amp; OTHER STORIES KNIT</t>
        </is>
      </c>
      <c r="T13" s="65" t="inlineStr">
        <is>
          <t>XS-L</t>
        </is>
      </c>
      <c r="U13" s="65" t="inlineStr">
        <is>
          <t>-</t>
        </is>
      </c>
      <c r="V13" s="65" t="inlineStr">
        <is>
          <t>NEW</t>
        </is>
      </c>
      <c r="W13" s="65" t="n"/>
      <c r="X13" s="65" t="n"/>
      <c r="Y13" s="66" t="inlineStr">
        <is>
          <t xml:space="preserve">ITALY </t>
        </is>
      </c>
      <c r="Z13" s="66" t="inlineStr">
        <is>
          <t>FRANCO FRATTI</t>
        </is>
      </c>
      <c r="AA13" s="66" t="inlineStr">
        <is>
          <t>TRISCOTTON</t>
        </is>
      </c>
      <c r="AB13" s="66" t="n"/>
      <c r="AC13" s="61" t="n"/>
      <c r="AD13" s="65" t="inlineStr">
        <is>
          <t>FILATURES DU PARC</t>
        </is>
      </c>
      <c r="AE13" s="65" t="n"/>
      <c r="AF13" s="65" t="n"/>
      <c r="AG13" s="65" t="n"/>
      <c r="AH13" s="65" t="n"/>
      <c r="AI13" s="65" t="n"/>
      <c r="AJ13" s="65" t="n"/>
      <c r="AK13" s="173" t="n"/>
      <c r="AL13" s="65" t="n"/>
      <c r="AM13" s="65" t="n"/>
      <c r="AN13" s="65" t="n"/>
      <c r="AO13" s="174" t="n"/>
      <c r="AP13" s="174" t="n"/>
      <c r="AQ13" s="174" t="n"/>
      <c r="AR13" s="177" t="n"/>
      <c r="AS13" s="66" t="inlineStr">
        <is>
          <t>TRISCOTTON</t>
        </is>
      </c>
      <c r="AT13" s="173" t="n"/>
      <c r="AU13" s="173" t="n"/>
      <c r="AV13" s="173" t="n"/>
      <c r="AW13" s="173" t="n"/>
      <c r="AX13" s="173">
        <f>IFERROR((BI13*(1-#REF!))*(1-BG13),0)</f>
        <v/>
      </c>
      <c r="AY13" s="173" t="n"/>
      <c r="AZ13" s="173" t="n"/>
      <c r="BA13" s="173" t="n"/>
      <c r="BB13" s="178">
        <f>IFERROR(((IF(BA13&gt;0, BA13, IF(AZ13&gt;0, AZ13, 0))))*INDEX(#REF!,MATCH(#REF!,#REF!,0)),0)</f>
        <v/>
      </c>
      <c r="BC13" s="178">
        <f>IFERROR(((IF(BA13&gt;0, BA13, IF(AZ13&gt;0, AZ13, 0))))*INDEX(#REF!,MATCH(#REF!,#REF!,0)),0)</f>
        <v/>
      </c>
      <c r="BD13" s="178">
        <f>IFERROR(((IF(BA13&gt;0, BA13, IF(AZ13&gt;0, AZ13, 0))))*INDEX(#REF!,MATCH(#REF!,#REF!,0)),0)</f>
        <v/>
      </c>
      <c r="BE13" s="178">
        <f>IFERROR(((IF(BA13&gt;0, BA13, IF(AZ13&gt;0, AZ13, 0))))*INDEX(#REF!,MATCH(#REF!,#REF!,0)),0)</f>
        <v/>
      </c>
      <c r="BF13" s="178">
        <f>SUM(BB13:BE13)</f>
        <v/>
      </c>
      <c r="BG13" s="179">
        <f>IFERROR(INDEX(#REF!,MATCH(#REF!,#REF!,0))+INDEX(#REF!,MATCH(#REF!,#REF!,0))+INDEX(#REF!,MATCH(#REF!,#REF!,0))+INDEX(#REF!,MATCH(#REF!,#REF!,0)),0)</f>
        <v/>
      </c>
      <c r="BH13" s="173">
        <f>((IF(BA13&gt;0, BA13, IF(AZ13&gt;0, AZ13, 0))))+BF13</f>
        <v/>
      </c>
      <c r="BI13" s="173">
        <f>BL13/BK13</f>
        <v/>
      </c>
      <c r="BJ13" s="173">
        <f>BL13/2.38</f>
        <v/>
      </c>
      <c r="BK13" s="65" t="n">
        <v>2.5</v>
      </c>
      <c r="BL13" s="173" t="n"/>
      <c r="BM13" s="180">
        <f>IF(SUM(AZ13:BA13)=0,0,(BI13-BH13)/BI13)</f>
        <v/>
      </c>
      <c r="BN13" s="173">
        <f>AY13*CC13</f>
        <v/>
      </c>
      <c r="BO13" s="173" t="n"/>
      <c r="BP13" s="173" t="n"/>
      <c r="BQ13" s="117" t="n"/>
      <c r="BR13" s="117" t="n"/>
      <c r="BS13" s="117" t="n"/>
      <c r="BT13" s="117" t="n"/>
      <c r="BU13" s="117" t="inlineStr">
        <is>
          <t>S</t>
        </is>
      </c>
      <c r="BV13" s="117" t="inlineStr">
        <is>
          <t>FILATURES DU PARC</t>
        </is>
      </c>
      <c r="BW13" s="117" t="n"/>
      <c r="BX13" s="117" t="n"/>
      <c r="BY13" s="117" t="n"/>
      <c r="BZ13" s="67" t="n"/>
      <c r="CA13" s="67" t="n"/>
      <c r="CB13" s="67" t="n"/>
      <c r="CC13" s="119" t="n"/>
      <c r="CD13" s="119" t="n"/>
      <c r="CE13" s="104" t="n"/>
      <c r="CF13" s="120" t="n"/>
      <c r="CG13" s="120" t="n"/>
      <c r="CH13" s="120" t="n"/>
      <c r="CI13" s="121" t="n"/>
      <c r="CJ13" s="121" t="n"/>
      <c r="CK13" s="121" t="n"/>
      <c r="CL13" s="122" t="n"/>
      <c r="CM13" s="123" t="n"/>
      <c r="CN13" s="123" t="n"/>
      <c r="CO13" s="123" t="n"/>
      <c r="CP13" s="123" t="n"/>
      <c r="CQ13" s="123" t="n"/>
      <c r="CR13" s="123" t="n"/>
      <c r="CS13" s="104" t="n"/>
      <c r="CT13" s="104" t="n"/>
      <c r="CU13" s="104" t="n"/>
      <c r="CV13" s="120" t="n"/>
      <c r="CW13" s="124" t="n"/>
      <c r="CX13" s="124" t="n"/>
      <c r="CY13" s="124" t="n"/>
      <c r="CZ13" s="124" t="n"/>
      <c r="DA13" s="124">
        <f>CZ13*AR13</f>
        <v/>
      </c>
      <c r="DB13" s="124" t="n"/>
      <c r="DC13" s="125" t="n"/>
      <c r="DD13" s="124" t="n"/>
      <c r="DE13" s="126">
        <f>CZ13*BI13</f>
        <v/>
      </c>
      <c r="DF13" s="126">
        <f>DE13-(CZ13*BH13)</f>
        <v/>
      </c>
      <c r="DG13" s="127" t="n"/>
    </row>
    <row customHeight="1" ht="14.5" r="14" s="213">
      <c r="A14" s="61" t="n">
        <v>270</v>
      </c>
      <c r="B14" s="101" t="inlineStr">
        <is>
          <t>x</t>
        </is>
      </c>
      <c r="C14" s="61" t="n"/>
      <c r="D14" s="61" t="n"/>
      <c r="E14" s="61" t="inlineStr">
        <is>
          <t>ROSE</t>
        </is>
      </c>
      <c r="F14" s="61" t="inlineStr">
        <is>
          <t>LANDSCAPE GREEN</t>
        </is>
      </c>
      <c r="G14" s="61" t="n">
        <v>1</v>
      </c>
      <c r="H14" s="61" t="inlineStr">
        <is>
          <t>x</t>
        </is>
      </c>
      <c r="I14" s="196" t="n">
        <v>43112</v>
      </c>
      <c r="J14" s="61" t="n"/>
      <c r="K14" s="61" t="inlineStr">
        <is>
          <t>KNIT L/S</t>
        </is>
      </c>
      <c r="L14" s="61" t="n"/>
      <c r="M14" s="61" t="n"/>
      <c r="N14" s="64" t="inlineStr">
        <is>
          <t>WOMEN</t>
        </is>
      </c>
      <c r="O14" s="61" t="n"/>
      <c r="P14" s="61" t="n"/>
      <c r="Q14" s="61" t="n"/>
      <c r="R14" s="65" t="inlineStr">
        <is>
          <t>-</t>
        </is>
      </c>
      <c r="S14" s="65" t="inlineStr">
        <is>
          <t>C/O ROSE UPDATE</t>
        </is>
      </c>
      <c r="T14" s="65" t="inlineStr">
        <is>
          <t>XS-L</t>
        </is>
      </c>
      <c r="U14" s="65" t="inlineStr">
        <is>
          <t>-</t>
        </is>
      </c>
      <c r="V14" s="65" t="inlineStr">
        <is>
          <t>C/O AW18</t>
        </is>
      </c>
      <c r="W14" s="65" t="n"/>
      <c r="X14" s="65" t="n"/>
      <c r="Y14" s="66" t="inlineStr">
        <is>
          <t xml:space="preserve">ITALY </t>
        </is>
      </c>
      <c r="Z14" s="66" t="inlineStr">
        <is>
          <t>FRANCO FRATTI</t>
        </is>
      </c>
      <c r="AA14" s="66" t="inlineStr">
        <is>
          <t>TRISCOTTON</t>
        </is>
      </c>
      <c r="AB14" s="66" t="n"/>
      <c r="AC14" s="61" t="n"/>
      <c r="AD14" s="65" t="inlineStr">
        <is>
          <t>FILATURES DU PARC</t>
        </is>
      </c>
      <c r="AE14" s="65" t="n"/>
      <c r="AF14" s="65" t="n"/>
      <c r="AG14" s="65" t="n"/>
      <c r="AH14" s="65" t="n"/>
      <c r="AI14" s="65" t="n"/>
      <c r="AJ14" s="65" t="n"/>
      <c r="AK14" s="173" t="n"/>
      <c r="AL14" s="65" t="n"/>
      <c r="AM14" s="65" t="n"/>
      <c r="AN14" s="65" t="n"/>
      <c r="AO14" s="174" t="n"/>
      <c r="AP14" s="174" t="n"/>
      <c r="AQ14" s="174" t="n"/>
      <c r="AR14" s="177" t="n"/>
      <c r="AS14" s="66" t="inlineStr">
        <is>
          <t>TRISCOTTON</t>
        </is>
      </c>
      <c r="AT14" s="173" t="n"/>
      <c r="AU14" s="173" t="n"/>
      <c r="AV14" s="173" t="n"/>
      <c r="AW14" s="173" t="n"/>
      <c r="AX14" s="173">
        <f>IFERROR((BI14*(1-#REF!))*(1-BG14),0)</f>
        <v/>
      </c>
      <c r="AY14" s="173" t="n"/>
      <c r="AZ14" s="173" t="n"/>
      <c r="BA14" s="173" t="n"/>
      <c r="BB14" s="178">
        <f>IFERROR(((IF(BA14&gt;0, BA14, IF(AZ14&gt;0, AZ14, 0))))*INDEX(#REF!,MATCH(#REF!,#REF!,0)),0)</f>
        <v/>
      </c>
      <c r="BC14" s="178">
        <f>IFERROR(((IF(BA14&gt;0, BA14, IF(AZ14&gt;0, AZ14, 0))))*INDEX(#REF!,MATCH(#REF!,#REF!,0)),0)</f>
        <v/>
      </c>
      <c r="BD14" s="178">
        <f>IFERROR(((IF(BA14&gt;0, BA14, IF(AZ14&gt;0, AZ14, 0))))*INDEX(#REF!,MATCH(#REF!,#REF!,0)),0)</f>
        <v/>
      </c>
      <c r="BE14" s="178">
        <f>IFERROR(((IF(BA14&gt;0, BA14, IF(AZ14&gt;0, AZ14, 0))))*INDEX(#REF!,MATCH(#REF!,#REF!,0)),0)</f>
        <v/>
      </c>
      <c r="BF14" s="178">
        <f>SUM(BB14:BE14)</f>
        <v/>
      </c>
      <c r="BG14" s="179">
        <f>IFERROR(INDEX(#REF!,MATCH(#REF!,#REF!,0))+INDEX(#REF!,MATCH(#REF!,#REF!,0))+INDEX(#REF!,MATCH(#REF!,#REF!,0))+INDEX(#REF!,MATCH(#REF!,#REF!,0)),0)</f>
        <v/>
      </c>
      <c r="BH14" s="173">
        <f>((IF(BA14&gt;0, BA14, IF(AZ14&gt;0, AZ14, 0))))+BF14</f>
        <v/>
      </c>
      <c r="BI14" s="173">
        <f>BL14/BK14</f>
        <v/>
      </c>
      <c r="BJ14" s="173">
        <f>BL14/2.38</f>
        <v/>
      </c>
      <c r="BK14" s="65" t="n">
        <v>2.5</v>
      </c>
      <c r="BL14" s="173" t="n"/>
      <c r="BM14" s="180">
        <f>IF(SUM(AZ14:BA14)=0,0,(BI14-BH14)/BI14)</f>
        <v/>
      </c>
      <c r="BN14" s="173">
        <f>AY14*CC14</f>
        <v/>
      </c>
      <c r="BO14" s="173" t="n"/>
      <c r="BP14" s="173" t="n"/>
      <c r="BQ14" s="117" t="n"/>
      <c r="BR14" s="117" t="n"/>
      <c r="BS14" s="117" t="n"/>
      <c r="BT14" s="117" t="n"/>
      <c r="BU14" s="118" t="inlineStr">
        <is>
          <t>S</t>
        </is>
      </c>
      <c r="BV14" s="117" t="inlineStr">
        <is>
          <t>FILATURES DU PARC</t>
        </is>
      </c>
      <c r="BW14" s="117" t="n"/>
      <c r="BX14" s="117" t="n"/>
      <c r="BY14" s="117" t="n"/>
      <c r="BZ14" s="67" t="n"/>
      <c r="CA14" s="67" t="n"/>
      <c r="CB14" s="67" t="n"/>
      <c r="CC14" s="119" t="n"/>
      <c r="CD14" s="119" t="n"/>
      <c r="CE14" s="104" t="n"/>
      <c r="CF14" s="120" t="n"/>
      <c r="CG14" s="120" t="n"/>
      <c r="CH14" s="120" t="n"/>
      <c r="CI14" s="121" t="n"/>
      <c r="CJ14" s="121" t="n"/>
      <c r="CK14" s="121" t="n"/>
      <c r="CL14" s="122" t="n"/>
      <c r="CM14" s="123" t="n"/>
      <c r="CN14" s="123" t="n"/>
      <c r="CO14" s="123" t="n"/>
      <c r="CP14" s="123" t="n"/>
      <c r="CQ14" s="123" t="n"/>
      <c r="CR14" s="123" t="n"/>
      <c r="CS14" s="104" t="n"/>
      <c r="CT14" s="104" t="n"/>
      <c r="CU14" s="104" t="n"/>
      <c r="CV14" s="120" t="n"/>
      <c r="CW14" s="124" t="n"/>
      <c r="CX14" s="124" t="n"/>
      <c r="CY14" s="124" t="n"/>
      <c r="CZ14" s="124" t="n"/>
      <c r="DA14" s="124">
        <f>CZ14*AR14</f>
        <v/>
      </c>
      <c r="DB14" s="124" t="n"/>
      <c r="DC14" s="125" t="n"/>
      <c r="DD14" s="124" t="n"/>
      <c r="DE14" s="126">
        <f>CZ14*BI14</f>
        <v/>
      </c>
      <c r="DF14" s="126">
        <f>DE14-(CZ14*BH14)</f>
        <v/>
      </c>
      <c r="DG14" s="127" t="n"/>
    </row>
    <row customHeight="1" ht="14.5" r="15" s="213">
      <c r="A15" s="61" t="n">
        <v>275</v>
      </c>
      <c r="B15" s="101" t="inlineStr">
        <is>
          <t>x</t>
        </is>
      </c>
      <c r="C15" s="61" t="n"/>
      <c r="D15" s="61" t="n"/>
      <c r="E15" s="61" t="inlineStr">
        <is>
          <t>ROSE</t>
        </is>
      </c>
      <c r="F15" s="61" t="inlineStr">
        <is>
          <t>LEMON</t>
        </is>
      </c>
      <c r="G15" s="61" t="n">
        <v>2</v>
      </c>
      <c r="H15" s="61" t="inlineStr">
        <is>
          <t>x</t>
        </is>
      </c>
      <c r="I15" s="196" t="n">
        <v>43112</v>
      </c>
      <c r="J15" s="61" t="n"/>
      <c r="K15" s="61" t="inlineStr">
        <is>
          <t>KNIT L/S</t>
        </is>
      </c>
      <c r="L15" s="61" t="n"/>
      <c r="M15" s="61" t="n"/>
      <c r="N15" s="64" t="inlineStr">
        <is>
          <t>WOMEN</t>
        </is>
      </c>
      <c r="O15" s="61" t="n"/>
      <c r="P15" s="61" t="n"/>
      <c r="Q15" s="61" t="n"/>
      <c r="R15" s="65" t="inlineStr">
        <is>
          <t>-</t>
        </is>
      </c>
      <c r="S15" s="65" t="inlineStr">
        <is>
          <t>C/O ROSE UPDATE</t>
        </is>
      </c>
      <c r="T15" s="65" t="inlineStr">
        <is>
          <t>XS-L</t>
        </is>
      </c>
      <c r="U15" s="65" t="inlineStr">
        <is>
          <t>-</t>
        </is>
      </c>
      <c r="V15" s="65" t="inlineStr">
        <is>
          <t>C/O AW18</t>
        </is>
      </c>
      <c r="W15" s="65" t="n"/>
      <c r="X15" s="65" t="n"/>
      <c r="Y15" s="66" t="inlineStr">
        <is>
          <t xml:space="preserve">ITALY </t>
        </is>
      </c>
      <c r="Z15" s="66" t="inlineStr">
        <is>
          <t>FRANCO FRATTI</t>
        </is>
      </c>
      <c r="AA15" s="66" t="inlineStr">
        <is>
          <t>TRISCOTTON</t>
        </is>
      </c>
      <c r="AB15" s="66" t="n"/>
      <c r="AC15" s="61" t="n"/>
      <c r="AD15" s="65" t="inlineStr">
        <is>
          <t>FILATURES DU PARC</t>
        </is>
      </c>
      <c r="AE15" s="65" t="n"/>
      <c r="AF15" s="65" t="n"/>
      <c r="AG15" s="65" t="n"/>
      <c r="AH15" s="65" t="n"/>
      <c r="AI15" s="65" t="n"/>
      <c r="AJ15" s="65" t="n"/>
      <c r="AK15" s="173" t="n"/>
      <c r="AL15" s="65" t="n"/>
      <c r="AM15" s="65" t="n"/>
      <c r="AN15" s="65" t="n"/>
      <c r="AO15" s="174" t="n"/>
      <c r="AP15" s="174" t="n"/>
      <c r="AQ15" s="174" t="n"/>
      <c r="AR15" s="177" t="n"/>
      <c r="AS15" s="66" t="inlineStr">
        <is>
          <t>TRISCOTTON</t>
        </is>
      </c>
      <c r="AT15" s="173" t="n"/>
      <c r="AU15" s="173" t="n"/>
      <c r="AV15" s="173" t="n"/>
      <c r="AW15" s="173" t="n"/>
      <c r="AX15" s="173">
        <f>IFERROR((BI15*(1-#REF!))*(1-BG15),0)</f>
        <v/>
      </c>
      <c r="AY15" s="173" t="n"/>
      <c r="AZ15" s="173" t="n"/>
      <c r="BA15" s="173" t="n"/>
      <c r="BB15" s="178">
        <f>IFERROR(((IF(BA15&gt;0, BA15, IF(AZ15&gt;0, AZ15, 0))))*INDEX(#REF!,MATCH(#REF!,#REF!,0)),0)</f>
        <v/>
      </c>
      <c r="BC15" s="178">
        <f>IFERROR(((IF(BA15&gt;0, BA15, IF(AZ15&gt;0, AZ15, 0))))*INDEX(#REF!,MATCH(#REF!,#REF!,0)),0)</f>
        <v/>
      </c>
      <c r="BD15" s="178">
        <f>IFERROR(((IF(BA15&gt;0, BA15, IF(AZ15&gt;0, AZ15, 0))))*INDEX(#REF!,MATCH(#REF!,#REF!,0)),0)</f>
        <v/>
      </c>
      <c r="BE15" s="178">
        <f>IFERROR(((IF(BA15&gt;0, BA15, IF(AZ15&gt;0, AZ15, 0))))*INDEX(#REF!,MATCH(#REF!,#REF!,0)),0)</f>
        <v/>
      </c>
      <c r="BF15" s="178">
        <f>SUM(BB15:BE15)</f>
        <v/>
      </c>
      <c r="BG15" s="179">
        <f>IFERROR(INDEX(#REF!,MATCH(#REF!,#REF!,0))+INDEX(#REF!,MATCH(#REF!,#REF!,0))+INDEX(#REF!,MATCH(#REF!,#REF!,0))+INDEX(#REF!,MATCH(#REF!,#REF!,0)),0)</f>
        <v/>
      </c>
      <c r="BH15" s="173">
        <f>((IF(BA15&gt;0, BA15, IF(AZ15&gt;0, AZ15, 0))))+BF15</f>
        <v/>
      </c>
      <c r="BI15" s="173">
        <f>BL15/BK15</f>
        <v/>
      </c>
      <c r="BJ15" s="173">
        <f>BL15/2.38</f>
        <v/>
      </c>
      <c r="BK15" s="65" t="n">
        <v>2.5</v>
      </c>
      <c r="BL15" s="173" t="n"/>
      <c r="BM15" s="180">
        <f>IF(SUM(AZ15:BA15)=0,0,(BI15-BH15)/BI15)</f>
        <v/>
      </c>
      <c r="BN15" s="173">
        <f>AY15*CC15</f>
        <v/>
      </c>
      <c r="BO15" s="173" t="n"/>
      <c r="BP15" s="173" t="n"/>
      <c r="BQ15" s="117" t="n"/>
      <c r="BR15" s="117" t="n"/>
      <c r="BS15" s="117" t="n"/>
      <c r="BT15" s="117" t="n"/>
      <c r="BU15" s="118" t="inlineStr">
        <is>
          <t>-</t>
        </is>
      </c>
      <c r="BV15" s="118" t="n"/>
      <c r="BW15" s="117" t="n"/>
      <c r="BX15" s="117" t="n"/>
      <c r="BY15" s="117" t="n"/>
      <c r="BZ15" s="67" t="n"/>
      <c r="CA15" s="67" t="n"/>
      <c r="CB15" s="67" t="n"/>
      <c r="CC15" s="119" t="n"/>
      <c r="CD15" s="119" t="n"/>
      <c r="CE15" s="104" t="n"/>
      <c r="CF15" s="120" t="n"/>
      <c r="CG15" s="120" t="n"/>
      <c r="CH15" s="120" t="n"/>
      <c r="CI15" s="121" t="n"/>
      <c r="CJ15" s="121" t="n"/>
      <c r="CK15" s="121" t="n"/>
      <c r="CL15" s="122" t="n"/>
      <c r="CM15" s="123" t="n"/>
      <c r="CN15" s="123" t="n"/>
      <c r="CO15" s="123" t="n"/>
      <c r="CP15" s="123" t="n"/>
      <c r="CQ15" s="123" t="n"/>
      <c r="CR15" s="123" t="n"/>
      <c r="CS15" s="104" t="n"/>
      <c r="CT15" s="104" t="n"/>
      <c r="CU15" s="104" t="n"/>
      <c r="CV15" s="120" t="n"/>
      <c r="CW15" s="124" t="n"/>
      <c r="CX15" s="124" t="n"/>
      <c r="CY15" s="124" t="n"/>
      <c r="CZ15" s="124" t="n"/>
      <c r="DA15" s="124">
        <f>CZ15*AR15</f>
        <v/>
      </c>
      <c r="DB15" s="124" t="n"/>
      <c r="DC15" s="125" t="n"/>
      <c r="DD15" s="124" t="n"/>
      <c r="DE15" s="126">
        <f>CZ15*BI15</f>
        <v/>
      </c>
      <c r="DF15" s="126">
        <f>DE15-(CZ15*BH15)</f>
        <v/>
      </c>
      <c r="DG15" s="127" t="n"/>
    </row>
    <row customHeight="1" ht="14.5" r="16" s="213">
      <c r="A16" s="61" t="n">
        <v>280</v>
      </c>
      <c r="B16" s="101" t="inlineStr">
        <is>
          <t>x</t>
        </is>
      </c>
      <c r="C16" s="101" t="n"/>
      <c r="D16" s="101" t="n"/>
      <c r="E16" s="61" t="inlineStr">
        <is>
          <t>MILLIE</t>
        </is>
      </c>
      <c r="F16" s="61" t="inlineStr">
        <is>
          <t>SKY BLUE FINE  STRIPE</t>
        </is>
      </c>
      <c r="G16" s="61" t="n">
        <v>1</v>
      </c>
      <c r="H16" s="61" t="inlineStr">
        <is>
          <t>x</t>
        </is>
      </c>
      <c r="I16" s="104" t="n">
        <v>43152</v>
      </c>
      <c r="J16" s="61" t="n"/>
      <c r="K16" s="61" t="inlineStr">
        <is>
          <t>PANTS</t>
        </is>
      </c>
      <c r="L16" s="105" t="n"/>
      <c r="M16" s="105" t="n"/>
      <c r="N16" s="64" t="inlineStr">
        <is>
          <t>WOMEN</t>
        </is>
      </c>
      <c r="O16" s="105" t="n"/>
      <c r="P16" s="105" t="n"/>
      <c r="Q16" s="105" t="n"/>
      <c r="R16" s="107" t="n"/>
      <c r="S16" s="107" t="inlineStr">
        <is>
          <t>MAXIMA PANT</t>
        </is>
      </c>
      <c r="T16" s="107" t="inlineStr">
        <is>
          <t>24-32</t>
        </is>
      </c>
      <c r="U16" s="107" t="inlineStr">
        <is>
          <t>30-32-34</t>
        </is>
      </c>
      <c r="V16" s="107" t="inlineStr">
        <is>
          <t>NEW</t>
        </is>
      </c>
      <c r="W16" s="107" t="inlineStr">
        <is>
          <t>-</t>
        </is>
      </c>
      <c r="X16" s="107" t="inlineStr">
        <is>
          <t>-</t>
        </is>
      </c>
      <c r="Y16" s="189" t="inlineStr">
        <is>
          <t>REPUBLIC OF MOLDOVA</t>
        </is>
      </c>
      <c r="Z16" s="66" t="inlineStr">
        <is>
          <t xml:space="preserve">BLANKET BAY </t>
        </is>
      </c>
      <c r="AA16" s="109" t="inlineStr">
        <is>
          <t>EXTRAVIE SRL</t>
        </is>
      </c>
      <c r="AB16" s="109" t="n"/>
      <c r="AC16" s="105" t="n"/>
      <c r="AD16" s="65" t="inlineStr">
        <is>
          <t xml:space="preserve">HEMP FORTEX </t>
        </is>
      </c>
      <c r="AE16" s="65" t="inlineStr">
        <is>
          <t>GH106C189C</t>
        </is>
      </c>
      <c r="AF16" s="65" t="n"/>
      <c r="AG16" s="65" t="n"/>
      <c r="AH16" s="65" t="inlineStr">
        <is>
          <t>100% Sustainable fabric</t>
        </is>
      </c>
      <c r="AI16" s="65" t="inlineStr">
        <is>
          <t>87% Organic cotton 13% Hemp</t>
        </is>
      </c>
      <c r="AJ16" s="65" t="inlineStr">
        <is>
          <t>3.4 oz</t>
        </is>
      </c>
      <c r="AK16" s="173" t="inlineStr">
        <is>
          <t>$3.59/55/56 inch</t>
        </is>
      </c>
      <c r="AL16" s="107" t="inlineStr">
        <is>
          <t>1000m</t>
        </is>
      </c>
      <c r="AM16" s="107" t="n"/>
      <c r="AN16" s="107" t="inlineStr">
        <is>
          <t>176.5m ready 03/01/2018</t>
        </is>
      </c>
      <c r="AO16" s="111" t="n"/>
      <c r="AP16" s="111" t="n"/>
      <c r="AQ16" s="111" t="n"/>
      <c r="AR16" s="112" t="n"/>
      <c r="AS16" s="138" t="inlineStr">
        <is>
          <t>PETRA</t>
        </is>
      </c>
      <c r="AT16" s="110" t="n"/>
      <c r="AU16" s="110" t="n"/>
      <c r="AV16" s="110" t="n"/>
      <c r="AW16" s="110" t="n"/>
      <c r="AX16" s="173">
        <f>IFERROR((BI16*(1-#REF!))*(1-BG16),0)</f>
        <v/>
      </c>
      <c r="AY16" s="173" t="n"/>
      <c r="AZ16" s="173" t="n">
        <v>32.5</v>
      </c>
      <c r="BA16" s="173" t="n"/>
      <c r="BB16" s="114">
        <f>IFERROR(((IF(BA16&gt;0, BA16, IF(AZ16&gt;0, AZ16, 0))))*INDEX(#REF!,MATCH(#REF!,#REF!,0)),0)</f>
        <v/>
      </c>
      <c r="BC16" s="114">
        <f>IFERROR(((IF(BA16&gt;0, BA16, IF(AZ16&gt;0, AZ16, 0))))*INDEX(#REF!,MATCH(#REF!,#REF!,0)),0)</f>
        <v/>
      </c>
      <c r="BD16" s="114">
        <f>IFERROR(((IF(BA16&gt;0, BA16, IF(AZ16&gt;0, AZ16, 0))))*INDEX(#REF!,MATCH(#REF!,#REF!,0)),0)</f>
        <v/>
      </c>
      <c r="BE16" s="114">
        <f>IFERROR(((IF(BA16&gt;0, BA16, IF(AZ16&gt;0, AZ16, 0))))*INDEX(#REF!,MATCH(#REF!,#REF!,0)),0)</f>
        <v/>
      </c>
      <c r="BF16" s="114">
        <f>SUM(BB16:BE16)</f>
        <v/>
      </c>
      <c r="BG16" s="115">
        <f>IFERROR(INDEX(#REF!,MATCH(#REF!,#REF!,0))+INDEX(#REF!,MATCH(#REF!,#REF!,0))+INDEX(#REF!,MATCH(#REF!,#REF!,0))+INDEX(#REF!,MATCH(#REF!,#REF!,0)),0)</f>
        <v/>
      </c>
      <c r="BH16" s="173">
        <f>((IF(BA16&gt;0, BA16, IF(AZ16&gt;0, AZ16, 0))))+BF16</f>
        <v/>
      </c>
      <c r="BI16" s="173">
        <f>BL16/BK16</f>
        <v/>
      </c>
      <c r="BJ16" s="173">
        <f>BL16/2.38</f>
        <v/>
      </c>
      <c r="BK16" s="65" t="n">
        <v>2.5</v>
      </c>
      <c r="BL16" s="173" t="n">
        <v>149.95</v>
      </c>
      <c r="BM16" s="180">
        <f>IF(SUM(AZ16:BA16)=0,0,(BI16-BH16)/BI16)</f>
        <v/>
      </c>
      <c r="BN16" s="173">
        <f>AY16*CC16</f>
        <v/>
      </c>
      <c r="BO16" s="173" t="n"/>
      <c r="BP16" s="173" t="n"/>
      <c r="BQ16" s="117" t="n"/>
      <c r="BR16" s="117" t="n"/>
      <c r="BS16" s="117" t="n"/>
      <c r="BT16" s="117" t="n"/>
      <c r="BU16" s="117" t="inlineStr">
        <is>
          <t>S</t>
        </is>
      </c>
      <c r="BV16" s="117" t="inlineStr">
        <is>
          <t>GH106C189C - ready 25/12</t>
        </is>
      </c>
      <c r="BW16" s="117" t="inlineStr">
        <is>
          <t>EX FTY 14.02.2018</t>
        </is>
      </c>
      <c r="BX16" s="117" t="n"/>
      <c r="BY16" s="117" t="n"/>
      <c r="BZ16" s="67" t="n"/>
      <c r="CA16" s="67" t="n"/>
      <c r="CB16" s="67" t="n"/>
      <c r="CC16" s="119" t="n"/>
      <c r="CD16" s="119" t="n"/>
      <c r="CE16" s="104" t="n"/>
      <c r="CF16" s="120" t="n"/>
      <c r="CG16" s="120" t="n"/>
      <c r="CH16" s="120" t="n"/>
      <c r="CI16" s="121" t="n"/>
      <c r="CJ16" s="121" t="n"/>
      <c r="CK16" s="121" t="n"/>
      <c r="CL16" s="122" t="n"/>
      <c r="CM16" s="123" t="n"/>
      <c r="CN16" s="123" t="n"/>
      <c r="CO16" s="123" t="n"/>
      <c r="CP16" s="123" t="n"/>
      <c r="CQ16" s="123" t="n"/>
      <c r="CR16" s="123" t="n"/>
      <c r="CS16" s="104" t="n"/>
      <c r="CT16" s="104" t="n"/>
      <c r="CU16" s="104" t="n"/>
      <c r="CV16" s="120" t="n"/>
      <c r="CW16" s="124" t="n"/>
      <c r="CX16" s="124" t="n"/>
      <c r="CY16" s="124" t="n"/>
      <c r="CZ16" s="124" t="n"/>
      <c r="DA16" s="124" t="n"/>
      <c r="DB16" s="124" t="n"/>
      <c r="DC16" s="125" t="n"/>
      <c r="DD16" s="124" t="n"/>
      <c r="DE16" s="126" t="n"/>
      <c r="DF16" s="126" t="n"/>
      <c r="DG16" s="127" t="n"/>
    </row>
    <row customHeight="1" ht="14.5" r="17" s="213">
      <c r="A17" s="61" t="n">
        <v>281</v>
      </c>
      <c r="B17" s="101" t="inlineStr">
        <is>
          <t>x</t>
        </is>
      </c>
      <c r="C17" s="61" t="n"/>
      <c r="D17" s="61" t="n"/>
      <c r="E17" s="61" t="inlineStr">
        <is>
          <t>MILLIE</t>
        </is>
      </c>
      <c r="F17" s="61" t="inlineStr">
        <is>
          <t>SPINACH GREEN</t>
        </is>
      </c>
      <c r="G17" s="61" t="n">
        <v>1</v>
      </c>
      <c r="H17" s="61" t="inlineStr">
        <is>
          <t>x</t>
        </is>
      </c>
      <c r="I17" s="104" t="n">
        <v>43152</v>
      </c>
      <c r="J17" s="61" t="n"/>
      <c r="K17" s="61" t="inlineStr">
        <is>
          <t>PANTS</t>
        </is>
      </c>
      <c r="L17" s="61" t="n"/>
      <c r="M17" s="61" t="n"/>
      <c r="N17" s="64" t="inlineStr">
        <is>
          <t>WOMEN</t>
        </is>
      </c>
      <c r="O17" s="61" t="n"/>
      <c r="P17" s="61" t="n"/>
      <c r="Q17" s="61" t="n"/>
      <c r="R17" s="65" t="n"/>
      <c r="S17" s="65" t="inlineStr">
        <is>
          <t>MAXIMA PANT</t>
        </is>
      </c>
      <c r="T17" s="65" t="inlineStr">
        <is>
          <t>24-32</t>
        </is>
      </c>
      <c r="U17" s="65" t="inlineStr">
        <is>
          <t>30-32-34</t>
        </is>
      </c>
      <c r="V17" s="65" t="inlineStr">
        <is>
          <t>NEW</t>
        </is>
      </c>
      <c r="W17" s="65" t="inlineStr">
        <is>
          <t>-</t>
        </is>
      </c>
      <c r="X17" s="65" t="inlineStr">
        <is>
          <t>-</t>
        </is>
      </c>
      <c r="Y17" s="66" t="inlineStr">
        <is>
          <t>BULGARIA</t>
        </is>
      </c>
      <c r="Z17" s="66" t="inlineStr">
        <is>
          <t>UNI TEXTILES</t>
        </is>
      </c>
      <c r="AA17" s="66" t="inlineStr">
        <is>
          <t>EDWARD JEANS</t>
        </is>
      </c>
      <c r="AB17" s="66" t="n"/>
      <c r="AC17" s="61" t="n"/>
      <c r="AD17" s="65" t="inlineStr">
        <is>
          <t xml:space="preserve">ROYO </t>
        </is>
      </c>
      <c r="AE17" s="65" t="inlineStr">
        <is>
          <t>SHIBUYA</t>
        </is>
      </c>
      <c r="AF17" s="65" t="n"/>
      <c r="AG17" s="65" t="n"/>
      <c r="AH17" s="65" t="inlineStr">
        <is>
          <t>100% Sustainable fabric</t>
        </is>
      </c>
      <c r="AI17" s="65" t="inlineStr">
        <is>
          <t>100% Tencel Lyocell</t>
        </is>
      </c>
      <c r="AJ17" s="65" t="inlineStr">
        <is>
          <t>110g</t>
        </is>
      </c>
      <c r="AK17" s="173" t="n">
        <v>3.7</v>
      </c>
      <c r="AL17" s="65" t="inlineStr">
        <is>
          <t>1000m</t>
        </is>
      </c>
      <c r="AM17" s="65" t="n"/>
      <c r="AN17" s="65" t="inlineStr">
        <is>
          <t>300m - 250m needed for SMS</t>
        </is>
      </c>
      <c r="AO17" s="174" t="n"/>
      <c r="AP17" s="174" t="n"/>
      <c r="AQ17" s="174" t="n"/>
      <c r="AR17" s="177" t="n"/>
      <c r="AS17" s="113" t="inlineStr">
        <is>
          <t>PETRA</t>
        </is>
      </c>
      <c r="AT17" s="173" t="n"/>
      <c r="AU17" s="173" t="n"/>
      <c r="AV17" s="173" t="n"/>
      <c r="AW17" s="173" t="n"/>
      <c r="AX17" s="173">
        <f>IFERROR((BI17*(1-#REF!))*(1-BG17),0)</f>
        <v/>
      </c>
      <c r="AY17" s="173" t="n"/>
      <c r="AZ17" s="173" t="n">
        <v>28.4</v>
      </c>
      <c r="BA17" s="173" t="n"/>
      <c r="BB17" s="178">
        <f>IFERROR(((IF(BA17&gt;0, BA17, IF(AZ17&gt;0, AZ17, 0))))*INDEX(#REF!,MATCH(#REF!,#REF!,0)),0)</f>
        <v/>
      </c>
      <c r="BC17" s="178">
        <f>IFERROR(((IF(BA17&gt;0, BA17, IF(AZ17&gt;0, AZ17, 0))))*INDEX(#REF!,MATCH(#REF!,#REF!,0)),0)</f>
        <v/>
      </c>
      <c r="BD17" s="178">
        <f>IFERROR(((IF(BA17&gt;0, BA17, IF(AZ17&gt;0, AZ17, 0))))*INDEX(#REF!,MATCH(#REF!,#REF!,0)),0)</f>
        <v/>
      </c>
      <c r="BE17" s="178">
        <f>IFERROR(((IF(BA17&gt;0, BA17, IF(AZ17&gt;0, AZ17, 0))))*INDEX(#REF!,MATCH(#REF!,#REF!,0)),0)</f>
        <v/>
      </c>
      <c r="BF17" s="178">
        <f>SUM(BB17:BE17)</f>
        <v/>
      </c>
      <c r="BG17" s="179">
        <f>IFERROR(INDEX(#REF!,MATCH(#REF!,#REF!,0))+INDEX(#REF!,MATCH(#REF!,#REF!,0))+INDEX(#REF!,MATCH(#REF!,#REF!,0))+INDEX(#REF!,MATCH(#REF!,#REF!,0)),0)</f>
        <v/>
      </c>
      <c r="BH17" s="173">
        <f>((IF(BA17&gt;0, BA17, IF(AZ17&gt;0, AZ17, 0))))+BF17</f>
        <v/>
      </c>
      <c r="BI17" s="173">
        <f>BL17/BK17</f>
        <v/>
      </c>
      <c r="BJ17" s="173">
        <f>BL17/2.38</f>
        <v/>
      </c>
      <c r="BK17" s="65" t="n">
        <v>2.5</v>
      </c>
      <c r="BL17" s="173" t="n">
        <v>149.95</v>
      </c>
      <c r="BM17" s="180">
        <f>IF(SUM(AZ17:BA17)=0,0,(BI17-BH17)/BI17)</f>
        <v/>
      </c>
      <c r="BN17" s="173">
        <f>AY17*CC17</f>
        <v/>
      </c>
      <c r="BO17" s="173" t="n"/>
      <c r="BP17" s="173" t="n"/>
      <c r="BQ17" s="190" t="n">
        <v>43089</v>
      </c>
      <c r="BR17" s="117" t="n"/>
      <c r="BS17" s="117" t="n"/>
      <c r="BT17" s="117" t="inlineStr">
        <is>
          <t>Col. approved as swatch 04.01.2018</t>
        </is>
      </c>
      <c r="BU17" s="117" t="inlineStr">
        <is>
          <t>27X32</t>
        </is>
      </c>
      <c r="BV17" s="117" t="inlineStr">
        <is>
          <t>ZEN-TOB-L-SILK TENCEL  - BLUE BLACK: Check availability at source</t>
        </is>
      </c>
      <c r="BW17" s="190" t="n">
        <v>43143</v>
      </c>
      <c r="BX17" s="117" t="n"/>
      <c r="BY17" s="117" t="n"/>
      <c r="BZ17" s="67" t="n"/>
      <c r="CA17" s="67" t="n"/>
      <c r="CB17" s="67" t="n"/>
      <c r="CC17" s="119" t="n"/>
      <c r="CD17" s="119" t="n"/>
      <c r="CE17" s="104" t="n"/>
      <c r="CF17" s="120" t="n"/>
      <c r="CG17" s="120" t="n"/>
      <c r="CH17" s="120" t="n"/>
      <c r="CI17" s="121" t="n"/>
      <c r="CJ17" s="121" t="n"/>
      <c r="CK17" s="121" t="n"/>
      <c r="CL17" s="122" t="n"/>
      <c r="CM17" s="123" t="n"/>
      <c r="CN17" s="123" t="n"/>
      <c r="CO17" s="123" t="n"/>
      <c r="CP17" s="123" t="n"/>
      <c r="CQ17" s="123" t="n"/>
      <c r="CR17" s="123" t="n"/>
      <c r="CS17" s="104" t="n"/>
      <c r="CT17" s="104" t="n"/>
      <c r="CU17" s="104" t="n"/>
      <c r="CV17" s="120" t="n"/>
      <c r="CW17" s="124" t="n"/>
      <c r="CX17" s="124" t="n"/>
      <c r="CY17" s="124" t="n"/>
      <c r="CZ17" s="124" t="n"/>
      <c r="DA17" s="124">
        <f>CZ17*AR17</f>
        <v/>
      </c>
      <c r="DB17" s="124" t="n"/>
      <c r="DC17" s="125" t="n"/>
      <c r="DD17" s="124" t="n"/>
      <c r="DE17" s="126">
        <f>CZ17*BI17</f>
        <v/>
      </c>
      <c r="DF17" s="126">
        <f>DE17-(CZ17*BH17)</f>
        <v/>
      </c>
      <c r="DG17" s="127" t="n"/>
    </row>
    <row customHeight="1" ht="14.5" r="18" s="213">
      <c r="A18" s="61" t="n">
        <v>286</v>
      </c>
      <c r="B18" s="101" t="inlineStr">
        <is>
          <t>x</t>
        </is>
      </c>
      <c r="C18" s="101" t="n"/>
      <c r="D18" s="101" t="n"/>
      <c r="E18" s="61" t="inlineStr">
        <is>
          <t>RAPUNZEL</t>
        </is>
      </c>
      <c r="F18" s="61" t="inlineStr">
        <is>
          <t xml:space="preserve">CHECK </t>
        </is>
      </c>
      <c r="G18" s="61" t="n">
        <v>2</v>
      </c>
      <c r="H18" s="104" t="n">
        <v>43083</v>
      </c>
      <c r="I18" s="105" t="n"/>
      <c r="J18" s="105" t="n"/>
      <c r="K18" s="61" t="inlineStr">
        <is>
          <t>PANTS</t>
        </is>
      </c>
      <c r="L18" s="105" t="n"/>
      <c r="M18" s="105" t="n"/>
      <c r="N18" s="64" t="inlineStr">
        <is>
          <t>WOMEN</t>
        </is>
      </c>
      <c r="O18" s="105" t="n"/>
      <c r="P18" s="105" t="n"/>
      <c r="Q18" s="61" t="n"/>
      <c r="R18" s="65" t="n"/>
      <c r="S18" s="65" t="inlineStr">
        <is>
          <t>COS PANTBEIGE (FULL LENGTH)</t>
        </is>
      </c>
      <c r="T18" s="65" t="inlineStr">
        <is>
          <t>24-32</t>
        </is>
      </c>
      <c r="U18" s="65" t="inlineStr">
        <is>
          <t>30-32-34</t>
        </is>
      </c>
      <c r="V18" s="65" t="inlineStr">
        <is>
          <t>NEW</t>
        </is>
      </c>
      <c r="W18" s="107" t="n"/>
      <c r="X18" s="107" t="n"/>
      <c r="Y18" s="66" t="inlineStr">
        <is>
          <t>TUNISIA</t>
        </is>
      </c>
      <c r="Z18" s="66" t="inlineStr">
        <is>
          <t>ARTLAB</t>
        </is>
      </c>
      <c r="AA18" s="109" t="n"/>
      <c r="AB18" s="109" t="n"/>
      <c r="AC18" s="61" t="n"/>
      <c r="AD18" s="65" t="inlineStr">
        <is>
          <t xml:space="preserve">ROYO </t>
        </is>
      </c>
      <c r="AE18" s="65" t="inlineStr">
        <is>
          <t>TBC PRINT CHECK DENIM</t>
        </is>
      </c>
      <c r="AF18" s="65" t="n"/>
      <c r="AG18" s="65" t="n"/>
      <c r="AH18" s="65" t="n"/>
      <c r="AI18" s="65" t="n"/>
      <c r="AJ18" s="65" t="n"/>
      <c r="AK18" s="173" t="n"/>
      <c r="AL18" s="65" t="n"/>
      <c r="AM18" s="65" t="n"/>
      <c r="AN18" s="65" t="n"/>
      <c r="AO18" s="174" t="n"/>
      <c r="AP18" s="174" t="n"/>
      <c r="AQ18" s="174" t="n"/>
      <c r="AR18" s="177" t="n"/>
      <c r="AS18" s="113" t="inlineStr">
        <is>
          <t>PETRA</t>
        </is>
      </c>
      <c r="AT18" s="173" t="n"/>
      <c r="AU18" s="173" t="n"/>
      <c r="AV18" s="173" t="n"/>
      <c r="AW18" s="173" t="n"/>
      <c r="AX18" s="173" t="n"/>
      <c r="AY18" s="173" t="n"/>
      <c r="AZ18" s="173" t="n"/>
      <c r="BA18" s="173" t="n"/>
      <c r="BB18" s="178" t="n"/>
      <c r="BC18" s="178" t="n"/>
      <c r="BD18" s="178" t="n"/>
      <c r="BE18" s="178" t="n"/>
      <c r="BF18" s="178" t="n"/>
      <c r="BG18" s="179" t="n"/>
      <c r="BH18" s="173" t="n"/>
      <c r="BI18" s="173" t="n"/>
      <c r="BJ18" s="173" t="n"/>
      <c r="BK18" s="65" t="n"/>
      <c r="BL18" s="173" t="n"/>
      <c r="BM18" s="180" t="n"/>
      <c r="BN18" s="173" t="n"/>
      <c r="BO18" s="173" t="n"/>
      <c r="BP18" s="173" t="n"/>
      <c r="BQ18" s="117" t="n">
        <v>43077</v>
      </c>
      <c r="BR18" s="117" t="n">
        <v>43069</v>
      </c>
      <c r="BS18" s="117" t="n"/>
      <c r="BT18" s="117" t="n"/>
      <c r="BU18" s="117" t="inlineStr">
        <is>
          <t>27X32</t>
        </is>
      </c>
      <c r="BV18" s="117" t="inlineStr">
        <is>
          <t>ORTA 9588A-40 Veggie Warp Denim</t>
        </is>
      </c>
      <c r="BW18" s="117" t="n"/>
      <c r="BX18" s="117" t="n"/>
      <c r="BY18" s="117" t="n"/>
      <c r="BZ18" s="67" t="n"/>
      <c r="CA18" s="67" t="n"/>
      <c r="CB18" s="67" t="n"/>
      <c r="CC18" s="119" t="n"/>
      <c r="CD18" s="119" t="n"/>
      <c r="CE18" s="104" t="n"/>
      <c r="CF18" s="120" t="n"/>
      <c r="CG18" s="120" t="n"/>
      <c r="CH18" s="120" t="n"/>
      <c r="CI18" s="121" t="n"/>
      <c r="CJ18" s="121" t="n"/>
      <c r="CK18" s="121" t="n"/>
      <c r="CL18" s="122" t="n"/>
      <c r="CM18" s="123" t="n"/>
      <c r="CN18" s="123" t="n"/>
      <c r="CO18" s="123" t="n"/>
      <c r="CP18" s="123" t="n"/>
      <c r="CQ18" s="123" t="n"/>
      <c r="CR18" s="123" t="n"/>
      <c r="CS18" s="104" t="n"/>
      <c r="CT18" s="104" t="n"/>
      <c r="CU18" s="104" t="n"/>
      <c r="CV18" s="120" t="n"/>
      <c r="CW18" s="124" t="n"/>
      <c r="CX18" s="124" t="n"/>
      <c r="CY18" s="124" t="n"/>
      <c r="CZ18" s="124" t="n"/>
      <c r="DA18" s="124" t="n"/>
      <c r="DB18" s="124" t="n"/>
      <c r="DC18" s="125" t="n"/>
      <c r="DD18" s="124" t="n"/>
      <c r="DE18" s="126" t="n"/>
      <c r="DF18" s="126" t="n"/>
      <c r="DG18" s="127" t="n"/>
    </row>
    <row customHeight="1" ht="14.5" r="19" s="213">
      <c r="A19" s="101" t="n">
        <v>320</v>
      </c>
      <c r="B19" s="101" t="inlineStr">
        <is>
          <t>TBC</t>
        </is>
      </c>
      <c r="C19" s="101" t="inlineStr">
        <is>
          <t>TBC</t>
        </is>
      </c>
      <c r="D19" s="101" t="inlineStr">
        <is>
          <t>TBC</t>
        </is>
      </c>
      <c r="E19" s="105" t="inlineStr">
        <is>
          <t>DAENERYS</t>
        </is>
      </c>
      <c r="F19" s="105" t="inlineStr">
        <is>
          <t>NATURAL LINEN</t>
        </is>
      </c>
      <c r="G19" s="105" t="n">
        <v>2</v>
      </c>
      <c r="H19" s="105" t="inlineStr">
        <is>
          <t>x</t>
        </is>
      </c>
      <c r="I19" s="132" t="n">
        <v>43157</v>
      </c>
      <c r="J19" s="105" t="n"/>
      <c r="K19" s="105" t="n"/>
      <c r="L19" s="105" t="inlineStr">
        <is>
          <t>PANTS</t>
        </is>
      </c>
      <c r="M19" s="105" t="inlineStr">
        <is>
          <t>-</t>
        </is>
      </c>
      <c r="N19" s="105" t="inlineStr">
        <is>
          <t>-</t>
        </is>
      </c>
      <c r="O19" s="106" t="inlineStr">
        <is>
          <t>WOMEN</t>
        </is>
      </c>
      <c r="P19" s="105" t="inlineStr">
        <is>
          <t>TBC</t>
        </is>
      </c>
      <c r="Q19" s="105" t="inlineStr">
        <is>
          <t>-</t>
        </is>
      </c>
      <c r="R19" s="105" t="inlineStr">
        <is>
          <t xml:space="preserve">NATURAL </t>
        </is>
      </c>
      <c r="S19" s="107" t="inlineStr">
        <is>
          <t>-</t>
        </is>
      </c>
      <c r="T19" s="107" t="inlineStr">
        <is>
          <t>COS BEIGE AS IS</t>
        </is>
      </c>
      <c r="U19" s="107" t="inlineStr">
        <is>
          <t>24-32</t>
        </is>
      </c>
      <c r="V19" s="107" t="inlineStr">
        <is>
          <t xml:space="preserve">ONE INSEAM </t>
        </is>
      </c>
      <c r="W19" s="107" t="inlineStr">
        <is>
          <t>NEW</t>
        </is>
      </c>
      <c r="X19" s="107" t="inlineStr">
        <is>
          <t>-</t>
        </is>
      </c>
      <c r="Y19" s="107" t="inlineStr">
        <is>
          <t>-</t>
        </is>
      </c>
      <c r="Z19" s="109" t="inlineStr">
        <is>
          <t>BULGARIA</t>
        </is>
      </c>
      <c r="AA19" s="134" t="inlineStr">
        <is>
          <t>UNI TEXTILES</t>
        </is>
      </c>
      <c r="AB19" s="134" t="inlineStr">
        <is>
          <t>EDWARD JEANS</t>
        </is>
      </c>
      <c r="AC19" s="134" t="n"/>
      <c r="AD19" s="105" t="n"/>
      <c r="AE19" s="107" t="inlineStr">
        <is>
          <t xml:space="preserve">NORTHERN LINEN </t>
        </is>
      </c>
      <c r="AF19" s="107" t="inlineStr">
        <is>
          <t>14516-LI695061sg</t>
        </is>
      </c>
      <c r="AG19" s="107" t="n"/>
      <c r="AH19" s="107" t="n"/>
      <c r="AI19" s="107" t="inlineStr">
        <is>
          <t>100% Sustainable fabric</t>
        </is>
      </c>
      <c r="AJ19" s="107" t="inlineStr">
        <is>
          <t>100% Linen</t>
        </is>
      </c>
      <c r="AK19" s="107" t="inlineStr">
        <is>
          <t>235g</t>
        </is>
      </c>
      <c r="AL19" s="110" t="inlineStr">
        <is>
          <t>€5,65 / 145</t>
        </is>
      </c>
      <c r="AM19" s="107" t="inlineStr">
        <is>
          <t>1000m</t>
        </is>
      </c>
      <c r="AN19" s="107" t="inlineStr">
        <is>
          <t>Fabric ready: 14.02.2018</t>
        </is>
      </c>
      <c r="AO19" s="107" t="inlineStr">
        <is>
          <t>150m - ordered 27.11.2017</t>
        </is>
      </c>
      <c r="AP19" s="111" t="n"/>
      <c r="AQ19" s="111" t="n"/>
      <c r="AR19" s="111" t="n"/>
      <c r="AS19" s="112" t="n"/>
      <c r="AT19" s="138" t="inlineStr">
        <is>
          <t>PETRA</t>
        </is>
      </c>
      <c r="AU19" s="110" t="n"/>
      <c r="AV19" s="110" t="n"/>
      <c r="AW19" s="110" t="n"/>
      <c r="AX19" s="110" t="n"/>
      <c r="AY19" s="110">
        <f>IFERROR((BJ19*(1-Assumptions!$K$3))*(1-BH19),0)</f>
        <v/>
      </c>
      <c r="AZ19" s="110" t="n"/>
      <c r="BA19" s="110" t="n">
        <v>29.7</v>
      </c>
      <c r="BB19" s="110" t="n"/>
      <c r="BC19" s="114">
        <f ref="BC19" t="array">IFERROR(((IF(BB19&gt;0, BB19, IF(BA19&gt;0, BA19, 0))))*INDEX(Assumptions!$B:$B,MATCH(Z19,Assumptions!$A:$A,0)),0)</f>
        <v/>
      </c>
      <c r="BD19" s="114">
        <f ref="BD19" t="array">IFERROR(((IF(BB19&gt;0, BB19, IF(BA19&gt;0, BA19, 0))))*INDEX(Assumptions!$C:$C,MATCH(Z19,Assumptions!$A:$A,0)),0)</f>
        <v/>
      </c>
      <c r="BE19" s="114">
        <f ref="BE19" t="array">IFERROR(((IF(BB19&gt;0, BB19, IF(BA19&gt;0, BA19, 0))))*INDEX(Assumptions!$D:$D,MATCH(Z19,Assumptions!$A:$A,0)),0)</f>
        <v/>
      </c>
      <c r="BF19" s="114">
        <f ref="BF19" t="array">IFERROR(((IF(BB19&gt;0, BB19, IF(BA19&gt;0, BA19, 0))))*INDEX(Assumptions!$G:$G,MATCH(AA19,Assumptions!$F:$F,0)),0)</f>
        <v/>
      </c>
      <c r="BG19" s="114">
        <f>SUM(BC19:BF19)</f>
        <v/>
      </c>
      <c r="BH19" s="115">
        <f ref="BH19" t="array">IFERROR(INDEX(Assumptions!$B:$B,MATCH(Z19,Assumptions!$A:$A,0))+INDEX(Assumptions!$C:$C,MATCH(Z19,Assumptions!$A:$A,0))+INDEX(Assumptions!$D:$D,MATCH(Z19,Assumptions!$A:$A,0))+INDEX(Assumptions!$G:$G,MATCH(AA19,Assumptions!$F:$F,0)),0)</f>
        <v/>
      </c>
      <c r="BI19" s="110">
        <f>((IF(BB19&gt;0, BB19, IF(BA19&gt;0, BA19, 0))))+BG19</f>
        <v/>
      </c>
      <c r="BJ19" s="110">
        <f>BM19/BL19</f>
        <v/>
      </c>
      <c r="BK19" s="110">
        <f>BM19/2.38</f>
        <v/>
      </c>
      <c r="BL19" s="107" t="n">
        <v>2.5</v>
      </c>
      <c r="BM19" s="110" t="n">
        <v>129</v>
      </c>
      <c r="BN19" s="116">
        <f>IF(SUM(BA19:BB19)=0,0,(BJ19-BI19)/BJ19)</f>
        <v/>
      </c>
      <c r="BO19" s="110">
        <f>AZ19*CE19</f>
        <v/>
      </c>
      <c r="BP19" s="110" t="n"/>
      <c r="BQ19" s="110" t="n"/>
      <c r="BR19" s="158" t="n">
        <v>43077</v>
      </c>
      <c r="BS19" s="158" t="n">
        <v>43069</v>
      </c>
      <c r="BT19" s="158" t="n"/>
      <c r="BU19" s="158" t="n"/>
      <c r="BV19" s="159" t="inlineStr">
        <is>
          <t>27X32</t>
        </is>
      </c>
      <c r="BW19" s="158" t="inlineStr">
        <is>
          <t>14516-LI695061sg  - NORTHERN LINEN FABRIC former production: check current availability at source</t>
        </is>
      </c>
      <c r="BX19" s="160" t="n">
        <v>43143</v>
      </c>
      <c r="BY19" s="158" t="n"/>
      <c r="BZ19" s="160" t="n"/>
      <c r="CA19" s="161" t="inlineStr">
        <is>
          <t>EX SOURCE - 3 PCS 05-05-2018</t>
        </is>
      </c>
      <c r="CB19" s="134" t="n"/>
      <c r="CC19" s="134" t="n"/>
      <c r="CD19" s="56" t="n"/>
      <c r="CE19" s="162" t="n">
        <v>27</v>
      </c>
      <c r="CF19" s="163" t="n"/>
      <c r="CG19" s="163" t="n"/>
      <c r="CH19" s="163" t="n"/>
      <c r="CI19" s="164" t="n"/>
      <c r="CJ19" s="165" t="n"/>
      <c r="CK19" s="165" t="n"/>
      <c r="CL19" s="165" t="n"/>
      <c r="CM19" s="166" t="n"/>
      <c r="CN19" s="166" t="n"/>
      <c r="CO19" s="166" t="n"/>
      <c r="CP19" s="167" t="n"/>
      <c r="CQ19" s="168" t="n"/>
      <c r="CR19" s="168" t="n"/>
      <c r="CS19" s="168" t="n"/>
      <c r="CT19" s="168" t="n"/>
      <c r="CU19" s="168" t="n"/>
      <c r="CV19" s="168" t="n"/>
      <c r="CW19" s="164" t="n"/>
      <c r="CX19" s="164" t="n"/>
      <c r="CY19" s="164" t="n"/>
      <c r="CZ19" s="165" t="n"/>
      <c r="DA19" s="169" t="n"/>
      <c r="DB19" s="169" t="n"/>
      <c r="DC19" s="169" t="n"/>
      <c r="DD19" s="170">
        <f>DB19*BJ19</f>
        <v/>
      </c>
      <c r="DE19" s="170">
        <f>DD19-(DB19*BI19)</f>
        <v/>
      </c>
      <c r="DF19" s="127" t="n"/>
      <c r="DG19" s="127" t="n"/>
    </row>
    <row customHeight="1" ht="14.5" r="20" s="213">
      <c r="A20" s="61" t="n">
        <v>355</v>
      </c>
      <c r="B20" s="101" t="inlineStr">
        <is>
          <t>x</t>
        </is>
      </c>
      <c r="C20" s="101" t="n"/>
      <c r="D20" s="101" t="n"/>
      <c r="E20" s="61" t="inlineStr">
        <is>
          <t>POCAHONTAS</t>
        </is>
      </c>
      <c r="F20" s="61" t="inlineStr">
        <is>
          <t xml:space="preserve">CHECK </t>
        </is>
      </c>
      <c r="G20" s="61" t="n">
        <v>2</v>
      </c>
      <c r="H20" s="104" t="n">
        <v>43083</v>
      </c>
      <c r="I20" s="105" t="n"/>
      <c r="J20" s="105" t="n"/>
      <c r="K20" s="61" t="inlineStr">
        <is>
          <t>SKIRT</t>
        </is>
      </c>
      <c r="L20" s="105" t="n"/>
      <c r="M20" s="105" t="n"/>
      <c r="N20" s="64" t="inlineStr">
        <is>
          <t>WOMEN</t>
        </is>
      </c>
      <c r="O20" s="105" t="n"/>
      <c r="P20" s="105" t="n"/>
      <c r="Q20" s="61" t="n"/>
      <c r="R20" s="65" t="n"/>
      <c r="S20" s="65" t="inlineStr">
        <is>
          <t>ZARA CHECK SKIRT CUT OPEN</t>
        </is>
      </c>
      <c r="T20" s="65" t="inlineStr">
        <is>
          <t>XS-L</t>
        </is>
      </c>
      <c r="U20" s="65" t="inlineStr">
        <is>
          <t>-</t>
        </is>
      </c>
      <c r="V20" s="65" t="inlineStr">
        <is>
          <t>NEW</t>
        </is>
      </c>
      <c r="W20" s="107" t="n"/>
      <c r="X20" s="107" t="n"/>
      <c r="Y20" s="66" t="inlineStr">
        <is>
          <t>TUNISIA</t>
        </is>
      </c>
      <c r="Z20" s="66" t="inlineStr">
        <is>
          <t>ARTLAB</t>
        </is>
      </c>
      <c r="AA20" s="109" t="n"/>
      <c r="AB20" s="109" t="n"/>
      <c r="AC20" s="61" t="n"/>
      <c r="AD20" s="65" t="inlineStr">
        <is>
          <t xml:space="preserve">ROYO </t>
        </is>
      </c>
      <c r="AE20" s="65" t="inlineStr">
        <is>
          <t>TBC PRINT CHECK DENIM</t>
        </is>
      </c>
      <c r="AF20" s="65" t="n"/>
      <c r="AG20" s="65" t="n"/>
      <c r="AH20" s="65" t="n"/>
      <c r="AI20" s="65" t="n"/>
      <c r="AJ20" s="65" t="n"/>
      <c r="AK20" s="173" t="n"/>
      <c r="AL20" s="65" t="n"/>
      <c r="AM20" s="65" t="n"/>
      <c r="AN20" s="65" t="n"/>
      <c r="AO20" s="174" t="n"/>
      <c r="AP20" s="174" t="n"/>
      <c r="AQ20" s="174" t="n"/>
      <c r="AR20" s="177" t="n"/>
      <c r="AS20" s="113" t="inlineStr">
        <is>
          <t>SONIA</t>
        </is>
      </c>
      <c r="AT20" s="173" t="n"/>
      <c r="AU20" s="173" t="n"/>
      <c r="AV20" s="173" t="n"/>
      <c r="AW20" s="173" t="n"/>
      <c r="AX20" s="173">
        <f>IFERROR((BI20*(1-#REF!))*(1-BG20),0)</f>
        <v/>
      </c>
      <c r="AY20" s="173" t="n"/>
      <c r="AZ20" s="173" t="n"/>
      <c r="BA20" s="173" t="n"/>
      <c r="BB20" s="178">
        <f ref="BB20" t="array">IFERROR(((IF(BA20&gt;0, BA20, IF(AZ20&gt;0, AZ20, 0))))*INDEX(#REF!,MATCH(#REF!,#REF!,0)),0)</f>
        <v/>
      </c>
      <c r="BC20" s="178">
        <f ref="BC20" t="array">IFERROR(((IF(BA20&gt;0, BA20, IF(AZ20&gt;0, AZ20, 0))))*INDEX(#REF!,MATCH(#REF!,#REF!,0)),0)</f>
        <v/>
      </c>
      <c r="BD20" s="178">
        <f ref="BD20" t="array">IFERROR(((IF(BA20&gt;0, BA20, IF(AZ20&gt;0, AZ20, 0))))*INDEX(#REF!,MATCH(#REF!,#REF!,0)),0)</f>
        <v/>
      </c>
      <c r="BE20" s="178">
        <f ref="BE20" t="array">IFERROR(((IF(BA20&gt;0, BA20, IF(AZ20&gt;0, AZ20, 0))))*INDEX(#REF!,MATCH(#REF!,#REF!,0)),0)</f>
        <v/>
      </c>
      <c r="BF20" s="178">
        <f>SUM(BB20:BE20)</f>
        <v/>
      </c>
      <c r="BG20" s="179">
        <f ref="BG20" t="array">IFERROR(INDEX(#REF!,MATCH(#REF!,#REF!,0))+INDEX(#REF!,MATCH(#REF!,#REF!,0))+INDEX(#REF!,MATCH(#REF!,#REF!,0))+INDEX(#REF!,MATCH(#REF!,#REF!,0)),0)</f>
        <v/>
      </c>
      <c r="BH20" s="173">
        <f>((IF(BA20&gt;0, BA20, IF(AZ20&gt;0, AZ20, 0))))+BF20</f>
        <v/>
      </c>
      <c r="BI20" s="173">
        <f>BL20/BK20</f>
        <v/>
      </c>
      <c r="BJ20" s="173">
        <f>BL20/2.38</f>
        <v/>
      </c>
      <c r="BK20" s="65" t="n">
        <v>2.5</v>
      </c>
      <c r="BL20" s="173" t="n"/>
      <c r="BM20" s="180">
        <f>IF(SUM(AZ20:BA20)=0,0,(BI20-BH20)/BI20)</f>
        <v/>
      </c>
      <c r="BN20" s="173">
        <f>AY20*CC20</f>
        <v/>
      </c>
      <c r="BO20" s="173" t="n"/>
      <c r="BP20" s="173" t="n"/>
      <c r="BQ20" s="117" t="n">
        <v>43076</v>
      </c>
      <c r="BR20" s="117" t="n"/>
      <c r="BS20" s="117" t="n"/>
      <c r="BT20" s="117" t="n"/>
      <c r="BU20" s="117" t="inlineStr">
        <is>
          <t>S</t>
        </is>
      </c>
      <c r="BV20" s="117" t="inlineStr">
        <is>
          <t>ORTA 9588A-40 Veggie Warp Denim</t>
        </is>
      </c>
      <c r="BW20" s="117" t="n"/>
      <c r="BX20" s="117" t="n"/>
      <c r="BY20" s="117" t="n"/>
      <c r="BZ20" s="67" t="n"/>
      <c r="CA20" s="67" t="n"/>
      <c r="CB20" s="67" t="n"/>
      <c r="CC20" s="119" t="n"/>
      <c r="CD20" s="119" t="n"/>
      <c r="CE20" s="104" t="n"/>
      <c r="CF20" s="120" t="n"/>
      <c r="CG20" s="120" t="n"/>
      <c r="CH20" s="120" t="n"/>
      <c r="CI20" s="121" t="n"/>
      <c r="CJ20" s="121" t="n"/>
      <c r="CK20" s="121" t="n"/>
      <c r="CL20" s="122" t="n"/>
      <c r="CM20" s="123" t="n"/>
      <c r="CN20" s="123" t="n"/>
      <c r="CO20" s="123" t="n"/>
      <c r="CP20" s="123" t="n"/>
      <c r="CQ20" s="123" t="n"/>
      <c r="CR20" s="123" t="n"/>
      <c r="CS20" s="104" t="n"/>
      <c r="CT20" s="104" t="n"/>
      <c r="CU20" s="104" t="n"/>
      <c r="CV20" s="120" t="n"/>
      <c r="CW20" s="124" t="n"/>
      <c r="CX20" s="124" t="n"/>
      <c r="CY20" s="124" t="n"/>
      <c r="CZ20" s="124" t="n"/>
      <c r="DA20" s="124">
        <f>CZ20*AR20</f>
        <v/>
      </c>
      <c r="DB20" s="124" t="n"/>
      <c r="DC20" s="125" t="n"/>
      <c r="DD20" s="124" t="n"/>
      <c r="DE20" s="126">
        <f>CZ20*BI20</f>
        <v/>
      </c>
      <c r="DF20" s="126">
        <f>DE20-(CZ20*BH20)</f>
        <v/>
      </c>
      <c r="DG20" s="127" t="n"/>
    </row>
    <row customHeight="1" ht="15.75" r="21" s="213">
      <c r="A21" s="61" t="n">
        <v>385</v>
      </c>
      <c r="B21" s="101" t="inlineStr">
        <is>
          <t>x</t>
        </is>
      </c>
      <c r="C21" s="101" t="n"/>
      <c r="D21" s="101" t="n"/>
      <c r="E21" s="61" t="inlineStr">
        <is>
          <t>LUCY SPORT</t>
        </is>
      </c>
      <c r="F21" s="61" t="inlineStr">
        <is>
          <t>TBC</t>
        </is>
      </c>
      <c r="G21" s="104" t="n"/>
      <c r="H21" s="104" t="n">
        <v>43084</v>
      </c>
      <c r="I21" s="105" t="n"/>
      <c r="J21" s="105" t="n"/>
      <c r="K21" s="61" t="inlineStr">
        <is>
          <t>JEANS</t>
        </is>
      </c>
      <c r="L21" s="105" t="n"/>
      <c r="M21" s="105" t="n"/>
      <c r="N21" s="64" t="inlineStr">
        <is>
          <t>WOMEN</t>
        </is>
      </c>
      <c r="O21" s="105" t="n"/>
      <c r="P21" s="105" t="n"/>
      <c r="Q21" s="61" t="n"/>
      <c r="R21" s="65" t="n"/>
      <c r="S21" s="65" t="inlineStr">
        <is>
          <t>SOPRT DETAIL @ BOTTOM</t>
        </is>
      </c>
      <c r="T21" s="65" t="n"/>
      <c r="U21" s="65" t="n"/>
      <c r="V21" s="65" t="inlineStr">
        <is>
          <t>NEW</t>
        </is>
      </c>
      <c r="W21" s="107" t="n"/>
      <c r="X21" s="107" t="n"/>
      <c r="Y21" s="66" t="inlineStr">
        <is>
          <t>TUNISIA</t>
        </is>
      </c>
      <c r="Z21" s="66" t="inlineStr">
        <is>
          <t>ARTLAB</t>
        </is>
      </c>
      <c r="AA21" s="109" t="n"/>
      <c r="AB21" s="109" t="n"/>
      <c r="AC21" s="61" t="n"/>
      <c r="AD21" s="65" t="n"/>
      <c r="AE21" s="65" t="n"/>
      <c r="AF21" s="65" t="n"/>
      <c r="AG21" s="65" t="n"/>
      <c r="AH21" s="65" t="n"/>
      <c r="AI21" s="65" t="n"/>
      <c r="AJ21" s="65" t="n"/>
      <c r="AK21" s="173" t="n"/>
      <c r="AL21" s="65" t="n"/>
      <c r="AM21" s="65" t="n"/>
      <c r="AN21" s="65" t="n"/>
      <c r="AO21" s="174" t="n"/>
      <c r="AP21" s="174" t="n"/>
      <c r="AQ21" s="174" t="n"/>
      <c r="AR21" s="177" t="n"/>
      <c r="AS21" s="113" t="n"/>
      <c r="AT21" s="173" t="n"/>
      <c r="AU21" s="173" t="n"/>
      <c r="AV21" s="173" t="n"/>
      <c r="AW21" s="173" t="n"/>
      <c r="AX21" s="173" t="n"/>
      <c r="AY21" s="173" t="n"/>
      <c r="AZ21" s="173" t="n"/>
      <c r="BA21" s="173" t="n"/>
      <c r="BB21" s="178" t="n"/>
      <c r="BC21" s="178" t="n"/>
      <c r="BD21" s="178" t="n"/>
      <c r="BE21" s="178" t="n"/>
      <c r="BF21" s="178" t="n"/>
      <c r="BG21" s="179" t="n"/>
      <c r="BH21" s="173" t="n"/>
      <c r="BI21" s="173" t="n"/>
      <c r="BJ21" s="173" t="n"/>
      <c r="BK21" s="65" t="n"/>
      <c r="BL21" s="173" t="n"/>
      <c r="BM21" s="180" t="n"/>
      <c r="BN21" s="173" t="n"/>
      <c r="BO21" s="173" t="n"/>
      <c r="BP21" s="173" t="n"/>
      <c r="BQ21" s="117" t="n"/>
      <c r="BR21" s="117" t="n"/>
      <c r="BS21" s="117" t="n"/>
      <c r="BT21" s="117" t="n"/>
      <c r="BU21" s="117" t="inlineStr">
        <is>
          <t>27X32</t>
        </is>
      </c>
      <c r="BV21" s="117" t="n"/>
      <c r="BW21" s="117" t="n"/>
      <c r="BX21" s="117" t="n"/>
      <c r="BY21" s="117" t="n"/>
      <c r="BZ21" s="67" t="n"/>
      <c r="CA21" s="67" t="n"/>
      <c r="CB21" s="67" t="n"/>
      <c r="CC21" s="119" t="n"/>
      <c r="CD21" s="119" t="n"/>
      <c r="CE21" s="104" t="n"/>
      <c r="CF21" s="120" t="n"/>
      <c r="CG21" s="120" t="n"/>
      <c r="CH21" s="120" t="n"/>
      <c r="CI21" s="121" t="n"/>
      <c r="CJ21" s="121" t="n"/>
      <c r="CK21" s="121" t="n"/>
      <c r="CL21" s="122" t="n"/>
      <c r="CM21" s="123" t="n"/>
      <c r="CN21" s="123" t="n"/>
      <c r="CO21" s="123" t="n"/>
      <c r="CP21" s="123" t="n"/>
      <c r="CQ21" s="123" t="n"/>
      <c r="CR21" s="123" t="n"/>
      <c r="CS21" s="104" t="n"/>
      <c r="CT21" s="104" t="n"/>
      <c r="CU21" s="104" t="n"/>
      <c r="CV21" s="120" t="n"/>
      <c r="CW21" s="124" t="n"/>
      <c r="CX21" s="124" t="n"/>
      <c r="CY21" s="124" t="n"/>
      <c r="CZ21" s="124" t="n"/>
      <c r="DA21" s="124" t="n"/>
      <c r="DB21" s="124" t="n"/>
      <c r="DC21" s="125" t="n"/>
      <c r="DD21" s="124" t="n"/>
      <c r="DE21" s="126" t="n"/>
      <c r="DF21" s="126" t="n"/>
      <c r="DG21" s="127" t="n"/>
    </row>
    <row customHeight="1" ht="15.75" r="22" s="213">
      <c r="A22" s="61" t="n">
        <v>390</v>
      </c>
      <c r="B22" s="101" t="inlineStr">
        <is>
          <t>x</t>
        </is>
      </c>
      <c r="C22" s="101" t="n"/>
      <c r="D22" s="101" t="n"/>
      <c r="E22" s="61" t="inlineStr">
        <is>
          <t>THOR CROPPED</t>
        </is>
      </c>
      <c r="F22" s="61" t="inlineStr">
        <is>
          <t>RECYCLED DENIM</t>
        </is>
      </c>
      <c r="G22" s="61" t="n"/>
      <c r="H22" s="104" t="n">
        <v>43111</v>
      </c>
      <c r="I22" s="105" t="n"/>
      <c r="J22" s="105" t="n"/>
      <c r="K22" s="105" t="inlineStr">
        <is>
          <t>5POCKET JEANS</t>
        </is>
      </c>
      <c r="L22" s="105" t="n"/>
      <c r="M22" s="105" t="n"/>
      <c r="N22" s="106" t="inlineStr">
        <is>
          <t>WOMEN</t>
        </is>
      </c>
      <c r="O22" s="105" t="n"/>
      <c r="P22" s="105" t="n"/>
      <c r="Q22" s="61" t="n"/>
      <c r="R22" s="107" t="n"/>
      <c r="S22" s="107" t="inlineStr">
        <is>
          <t>C/O</t>
        </is>
      </c>
      <c r="T22" s="107" t="inlineStr">
        <is>
          <t>24-32</t>
        </is>
      </c>
      <c r="U22" s="107" t="inlineStr">
        <is>
          <t xml:space="preserve">ONE INSEAM </t>
        </is>
      </c>
      <c r="V22" s="107" t="inlineStr">
        <is>
          <t>C/O</t>
        </is>
      </c>
      <c r="W22" s="107" t="n"/>
      <c r="X22" s="107" t="n"/>
      <c r="Y22" s="66" t="inlineStr">
        <is>
          <t>TUNISIA</t>
        </is>
      </c>
      <c r="Z22" s="66" t="inlineStr">
        <is>
          <t>ARTLAB</t>
        </is>
      </c>
      <c r="AA22" s="109" t="n"/>
      <c r="AB22" s="109" t="n"/>
      <c r="AC22" s="105" t="n"/>
      <c r="AD22" s="65" t="inlineStr">
        <is>
          <t>TBC DENIM</t>
        </is>
      </c>
      <c r="AE22" s="65" t="inlineStr">
        <is>
          <t>TBC DENIM</t>
        </is>
      </c>
      <c r="AF22" s="107" t="n"/>
      <c r="AG22" s="107" t="n"/>
      <c r="AH22" s="107" t="n"/>
      <c r="AI22" s="107" t="n"/>
      <c r="AJ22" s="107" t="n"/>
      <c r="AK22" s="110" t="n"/>
      <c r="AL22" s="107" t="n"/>
      <c r="AM22" s="107" t="n"/>
      <c r="AN22" s="65" t="n"/>
      <c r="AO22" s="111" t="n"/>
      <c r="AP22" s="111" t="n"/>
      <c r="AQ22" s="111" t="n"/>
      <c r="AR22" s="112" t="n"/>
      <c r="AS22" s="113" t="inlineStr">
        <is>
          <t>SONIA</t>
        </is>
      </c>
      <c r="AT22" s="110" t="n"/>
      <c r="AU22" s="110" t="n"/>
      <c r="AV22" s="110" t="n"/>
      <c r="AW22" s="110" t="n"/>
      <c r="AX22" s="110" t="n"/>
      <c r="AY22" s="110" t="n"/>
      <c r="AZ22" s="110" t="n"/>
      <c r="BA22" s="110" t="n"/>
      <c r="BB22" s="114" t="n"/>
      <c r="BC22" s="114" t="n"/>
      <c r="BD22" s="114" t="n"/>
      <c r="BE22" s="114" t="n"/>
      <c r="BF22" s="114" t="n"/>
      <c r="BG22" s="115" t="n"/>
      <c r="BH22" s="110" t="n"/>
      <c r="BI22" s="110" t="n"/>
      <c r="BJ22" s="110" t="n"/>
      <c r="BK22" s="107" t="n"/>
      <c r="BL22" s="110" t="n"/>
      <c r="BM22" s="116" t="n"/>
      <c r="BN22" s="110" t="n"/>
      <c r="BO22" s="110" t="n"/>
      <c r="BP22" s="110" t="n"/>
      <c r="BQ22" s="117" t="n">
        <v>43089</v>
      </c>
      <c r="BR22" s="117" t="n"/>
      <c r="BS22" s="117" t="n"/>
      <c r="BT22" s="117" t="n"/>
      <c r="BU22" s="117" t="inlineStr">
        <is>
          <t>27X32</t>
        </is>
      </c>
      <c r="BV22" s="117" t="inlineStr">
        <is>
          <t>TBC</t>
        </is>
      </c>
      <c r="BW22" s="117" t="n"/>
      <c r="BX22" s="117" t="n"/>
      <c r="BY22" s="117" t="n"/>
      <c r="BZ22" s="67" t="n"/>
      <c r="CA22" s="67" t="n"/>
      <c r="CB22" s="67" t="n"/>
      <c r="CC22" s="119" t="n"/>
      <c r="CD22" s="119" t="n"/>
      <c r="CE22" s="104" t="n"/>
      <c r="CF22" s="120" t="n"/>
      <c r="CG22" s="120" t="n"/>
      <c r="CH22" s="120" t="n"/>
      <c r="CI22" s="121" t="n"/>
      <c r="CJ22" s="121" t="n"/>
      <c r="CK22" s="121" t="n"/>
      <c r="CL22" s="122" t="n"/>
      <c r="CM22" s="123" t="n"/>
      <c r="CN22" s="123" t="n"/>
      <c r="CO22" s="123" t="n"/>
      <c r="CP22" s="123" t="n"/>
      <c r="CQ22" s="123" t="n"/>
      <c r="CR22" s="123" t="n"/>
      <c r="CS22" s="104" t="n"/>
      <c r="CT22" s="104" t="n"/>
      <c r="CU22" s="104" t="n"/>
      <c r="CV22" s="120" t="n"/>
      <c r="CW22" s="124" t="n"/>
      <c r="CX22" s="124" t="n"/>
      <c r="CY22" s="124" t="n"/>
      <c r="CZ22" s="124" t="n"/>
      <c r="DA22" s="124" t="n"/>
      <c r="DB22" s="124" t="n"/>
      <c r="DC22" s="125" t="n"/>
      <c r="DD22" s="124" t="n"/>
      <c r="DE22" s="126" t="n"/>
      <c r="DF22" s="126" t="n"/>
      <c r="DG22" s="127" t="n"/>
    </row>
    <row customHeight="1" ht="15.75" r="23" s="213">
      <c r="A23" s="61" t="n">
        <v>390</v>
      </c>
      <c r="B23" s="101" t="inlineStr">
        <is>
          <t>x</t>
        </is>
      </c>
      <c r="C23" s="101" t="n"/>
      <c r="D23" s="101" t="n"/>
      <c r="E23" s="61" t="inlineStr">
        <is>
          <t>TIANA</t>
        </is>
      </c>
      <c r="F23" s="61" t="inlineStr">
        <is>
          <t>TBC DENIM MATRIX</t>
        </is>
      </c>
      <c r="G23" s="61" t="n"/>
      <c r="H23" s="104" t="n">
        <v>43130</v>
      </c>
      <c r="I23" s="105" t="n"/>
      <c r="J23" s="105" t="n"/>
      <c r="K23" s="61" t="n"/>
      <c r="L23" s="105" t="n"/>
      <c r="M23" s="105" t="n"/>
      <c r="N23" s="64" t="inlineStr">
        <is>
          <t>WOMEN</t>
        </is>
      </c>
      <c r="O23" s="61" t="n"/>
      <c r="P23" s="61" t="n"/>
      <c r="Q23" s="214" t="inlineStr">
        <is>
          <t>TBC DENIM MATRIX</t>
        </is>
      </c>
      <c r="R23" s="65" t="n"/>
      <c r="S23" s="65" t="inlineStr">
        <is>
          <t>HIGH RISE FLARE</t>
        </is>
      </c>
      <c r="T23" s="65" t="inlineStr">
        <is>
          <t>24-32</t>
        </is>
      </c>
      <c r="U23" s="65" t="inlineStr">
        <is>
          <t>30-32-34</t>
        </is>
      </c>
      <c r="V23" s="65" t="inlineStr">
        <is>
          <t>NEW</t>
        </is>
      </c>
      <c r="W23" s="65" t="inlineStr">
        <is>
          <t>-</t>
        </is>
      </c>
      <c r="X23" s="65" t="n"/>
      <c r="Y23" s="66" t="inlineStr">
        <is>
          <t>TUNISIA</t>
        </is>
      </c>
      <c r="Z23" s="66" t="inlineStr">
        <is>
          <t>ARTLAB</t>
        </is>
      </c>
      <c r="AA23" s="66" t="n"/>
      <c r="AB23" s="66" t="n"/>
      <c r="AC23" s="61" t="n"/>
      <c r="AD23" s="65" t="inlineStr">
        <is>
          <t>TBC DENIM</t>
        </is>
      </c>
      <c r="AE23" s="65" t="inlineStr">
        <is>
          <t>TBC DENIM</t>
        </is>
      </c>
      <c r="AF23" s="65" t="n"/>
      <c r="AG23" s="65" t="n"/>
      <c r="AH23" s="65" t="n"/>
      <c r="AI23" s="65" t="inlineStr">
        <is>
          <t>tbc</t>
        </is>
      </c>
      <c r="AJ23" s="65" t="n"/>
      <c r="AK23" s="173" t="n"/>
      <c r="AL23" s="65" t="n"/>
      <c r="AM23" s="65" t="n"/>
      <c r="AN23" s="65" t="n"/>
      <c r="AO23" s="174" t="n"/>
      <c r="AP23" s="174" t="n"/>
      <c r="AQ23" s="174" t="n"/>
      <c r="AR23" s="177" t="n"/>
      <c r="AS23" s="113" t="inlineStr">
        <is>
          <t>SONIA</t>
        </is>
      </c>
      <c r="AT23" s="173" t="n"/>
      <c r="AU23" s="173" t="n"/>
      <c r="AV23" s="173" t="n"/>
      <c r="AW23" s="173" t="n"/>
      <c r="AX23" s="173" t="n"/>
      <c r="AY23" s="173" t="n"/>
      <c r="AZ23" s="173" t="n"/>
      <c r="BA23" s="173" t="n"/>
      <c r="BB23" s="178" t="n"/>
      <c r="BC23" s="178" t="n"/>
      <c r="BD23" s="178" t="n"/>
      <c r="BE23" s="178" t="n"/>
      <c r="BF23" s="178" t="n"/>
      <c r="BG23" s="179" t="n"/>
      <c r="BH23" s="173" t="n"/>
      <c r="BI23" s="173" t="n"/>
      <c r="BJ23" s="173" t="n"/>
      <c r="BK23" s="65" t="n"/>
      <c r="BL23" s="173" t="n"/>
      <c r="BM23" s="180" t="n"/>
      <c r="BN23" s="173" t="n"/>
      <c r="BO23" s="173" t="n"/>
      <c r="BP23" s="173" t="n"/>
      <c r="BQ23" s="117" t="n">
        <v>43089</v>
      </c>
      <c r="BR23" s="117" t="n"/>
      <c r="BS23" s="117" t="n"/>
      <c r="BT23" s="117" t="n"/>
      <c r="BU23" s="117" t="inlineStr">
        <is>
          <t>27X32</t>
        </is>
      </c>
      <c r="BV23" s="117" t="inlineStr">
        <is>
          <t xml:space="preserve">ORTA 9006A43 PEACOCK </t>
        </is>
      </c>
      <c r="BW23" s="117" t="n">
        <v>43122</v>
      </c>
      <c r="BX23" s="117" t="n"/>
      <c r="BY23" s="117" t="n"/>
      <c r="BZ23" s="67" t="n"/>
      <c r="CA23" s="67" t="n"/>
      <c r="CB23" s="67" t="n"/>
      <c r="CC23" s="119" t="n"/>
      <c r="CD23" s="119" t="n"/>
      <c r="CE23" s="104" t="n"/>
      <c r="CF23" s="120" t="n"/>
      <c r="CG23" s="120" t="n"/>
      <c r="CH23" s="120" t="n"/>
      <c r="CI23" s="121" t="n"/>
      <c r="CJ23" s="121" t="n"/>
      <c r="CK23" s="121" t="n"/>
      <c r="CL23" s="122" t="n"/>
      <c r="CM23" s="123" t="n"/>
      <c r="CN23" s="123" t="n"/>
      <c r="CO23" s="123" t="n"/>
      <c r="CP23" s="123" t="n"/>
      <c r="CQ23" s="123" t="n"/>
      <c r="CR23" s="123" t="n"/>
      <c r="CS23" s="104" t="n"/>
      <c r="CT23" s="104" t="n"/>
      <c r="CU23" s="104" t="n"/>
      <c r="CV23" s="120" t="n"/>
      <c r="CW23" s="124" t="n"/>
      <c r="CX23" s="124" t="n"/>
      <c r="CY23" s="124" t="n"/>
      <c r="CZ23" s="124" t="n"/>
      <c r="DA23" s="124" t="n"/>
      <c r="DB23" s="124" t="n"/>
      <c r="DC23" s="125" t="n"/>
      <c r="DD23" s="124" t="n"/>
      <c r="DE23" s="126" t="n"/>
      <c r="DF23" s="126" t="n"/>
      <c r="DG23" s="127" t="n"/>
    </row>
    <row customHeight="1" ht="15.75" r="24" s="213">
      <c r="A24" s="101" t="n">
        <v>490</v>
      </c>
      <c r="B24" s="101" t="inlineStr">
        <is>
          <t>TBC</t>
        </is>
      </c>
      <c r="C24" s="101" t="inlineStr">
        <is>
          <t>TBC</t>
        </is>
      </c>
      <c r="D24" s="101" t="inlineStr">
        <is>
          <t>TBC</t>
        </is>
      </c>
      <c r="E24" s="105" t="inlineStr">
        <is>
          <t>BALDER</t>
        </is>
      </c>
      <c r="F24" s="105" t="inlineStr">
        <is>
          <t xml:space="preserve">INDIGO TENCEL </t>
        </is>
      </c>
      <c r="G24" s="105" t="n">
        <v>2</v>
      </c>
      <c r="H24" s="105" t="inlineStr">
        <is>
          <t>x</t>
        </is>
      </c>
      <c r="I24" s="132" t="n">
        <v>43157</v>
      </c>
      <c r="J24" s="105" t="n"/>
      <c r="K24" s="105" t="n"/>
      <c r="L24" s="105" t="inlineStr">
        <is>
          <t>SHIRT S/S</t>
        </is>
      </c>
      <c r="M24" s="105" t="inlineStr">
        <is>
          <t>-</t>
        </is>
      </c>
      <c r="N24" s="105" t="inlineStr">
        <is>
          <t>-</t>
        </is>
      </c>
      <c r="O24" s="106" t="inlineStr">
        <is>
          <t>MEN</t>
        </is>
      </c>
      <c r="P24" s="105" t="inlineStr">
        <is>
          <t>TBC</t>
        </is>
      </c>
      <c r="Q24" s="105" t="inlineStr">
        <is>
          <t>-</t>
        </is>
      </c>
      <c r="R24" s="105" t="n"/>
      <c r="S24" s="107" t="inlineStr">
        <is>
          <t>-</t>
        </is>
      </c>
      <c r="T24" s="107" t="inlineStr">
        <is>
          <t>C/O</t>
        </is>
      </c>
      <c r="U24" s="107" t="inlineStr">
        <is>
          <t>XS-XXL</t>
        </is>
      </c>
      <c r="V24" s="107" t="inlineStr">
        <is>
          <t>-</t>
        </is>
      </c>
      <c r="W24" s="107" t="inlineStr">
        <is>
          <t>C/O SS18</t>
        </is>
      </c>
      <c r="X24" s="107" t="inlineStr">
        <is>
          <t>-</t>
        </is>
      </c>
      <c r="Y24" s="107" t="inlineStr">
        <is>
          <t>-</t>
        </is>
      </c>
      <c r="Z24" s="109" t="inlineStr">
        <is>
          <t>BULGARIA</t>
        </is>
      </c>
      <c r="AA24" s="134" t="inlineStr">
        <is>
          <t>UNI TEXTILES</t>
        </is>
      </c>
      <c r="AB24" s="134" t="inlineStr">
        <is>
          <t>EDWARD JEANS</t>
        </is>
      </c>
      <c r="AC24" s="134" t="n"/>
      <c r="AD24" s="105" t="n"/>
      <c r="AE24" s="107" t="inlineStr">
        <is>
          <t xml:space="preserve">UNITIN </t>
        </is>
      </c>
      <c r="AF24" s="107" t="inlineStr">
        <is>
          <t>CUBANGO-1111</t>
        </is>
      </c>
      <c r="AG24" s="107" t="n"/>
      <c r="AH24" s="107" t="n"/>
      <c r="AI24" s="107" t="inlineStr">
        <is>
          <t>100% Sustainable fabric</t>
        </is>
      </c>
      <c r="AJ24" s="107" t="inlineStr">
        <is>
          <t>100% Tencel Lyocell</t>
        </is>
      </c>
      <c r="AK24" s="107" t="inlineStr">
        <is>
          <t>150g</t>
        </is>
      </c>
      <c r="AL24" s="110" t="inlineStr">
        <is>
          <t>€6.65/mt</t>
        </is>
      </c>
      <c r="AM24" s="107" t="inlineStr">
        <is>
          <t>500m</t>
        </is>
      </c>
      <c r="AN24" s="107" t="inlineStr">
        <is>
          <t>on stock</t>
        </is>
      </c>
      <c r="AO24" s="107" t="inlineStr">
        <is>
          <t>100m</t>
        </is>
      </c>
      <c r="AP24" s="111" t="n"/>
      <c r="AQ24" s="111" t="n"/>
      <c r="AR24" s="111" t="n"/>
      <c r="AS24" s="112" t="n"/>
      <c r="AT24" s="138" t="inlineStr">
        <is>
          <t>EDWARD</t>
        </is>
      </c>
      <c r="AU24" s="110" t="n"/>
      <c r="AV24" s="110" t="n"/>
      <c r="AW24" s="110" t="n"/>
      <c r="AX24" s="110" t="n">
        <v>21</v>
      </c>
      <c r="AY24" s="110">
        <f>IFERROR((BJ24*(1-Assumptions!$K$3))*(1-BH24),0)</f>
        <v/>
      </c>
      <c r="AZ24" s="110" t="n"/>
      <c r="BA24" s="110" t="n">
        <v>32.9</v>
      </c>
      <c r="BB24" s="110" t="n"/>
      <c r="BC24" s="114">
        <f ref="BC24" t="array">IFERROR(((IF(BB24&gt;0, BB24, IF(BA24&gt;0, BA24, 0))))*INDEX(Assumptions!$B:$B,MATCH(Z24,Assumptions!$A:$A,0)),0)</f>
        <v/>
      </c>
      <c r="BD24" s="114">
        <f ref="BD24" t="array">IFERROR(((IF(BB24&gt;0, BB24, IF(BA24&gt;0, BA24, 0))))*INDEX(Assumptions!$C:$C,MATCH(Z24,Assumptions!$A:$A,0)),0)</f>
        <v/>
      </c>
      <c r="BE24" s="114">
        <f ref="BE24" t="array">IFERROR(((IF(BB24&gt;0, BB24, IF(BA24&gt;0, BA24, 0))))*INDEX(Assumptions!$D:$D,MATCH(Z24,Assumptions!$A:$A,0)),0)</f>
        <v/>
      </c>
      <c r="BF24" s="114">
        <f ref="BF24" t="array">IFERROR(((IF(BB24&gt;0, BB24, IF(BA24&gt;0, BA24, 0))))*INDEX(Assumptions!$G:$G,MATCH(AA24,Assumptions!$F:$F,0)),0)</f>
        <v/>
      </c>
      <c r="BG24" s="114">
        <f>SUM(BC24:BF24)</f>
        <v/>
      </c>
      <c r="BH24" s="115">
        <f ref="BH24" t="array">IFERROR(INDEX(Assumptions!$B:$B,MATCH(Z24,Assumptions!$A:$A,0))+INDEX(Assumptions!$C:$C,MATCH(Z24,Assumptions!$A:$A,0))+INDEX(Assumptions!$D:$D,MATCH(Z24,Assumptions!$A:$A,0))+INDEX(Assumptions!$G:$G,MATCH(AA24,Assumptions!$F:$F,0)),0)</f>
        <v/>
      </c>
      <c r="BI24" s="110">
        <f>((IF(BB24&gt;0, BB24, IF(BA24&gt;0, BA24, 0))))+BG24</f>
        <v/>
      </c>
      <c r="BJ24" s="110">
        <f>BM24/BL24</f>
        <v/>
      </c>
      <c r="BK24" s="110">
        <f>BM24/2.38</f>
        <v/>
      </c>
      <c r="BL24" s="107" t="n">
        <v>2.5</v>
      </c>
      <c r="BM24" s="110" t="n">
        <v>119.95</v>
      </c>
      <c r="BN24" s="116">
        <f>IF(SUM(BA24:BB24)=0,0,(BJ24-BI24)/BJ24)</f>
        <v/>
      </c>
      <c r="BO24" s="110">
        <f>AZ24*CD24</f>
        <v/>
      </c>
      <c r="BP24" s="110" t="n"/>
      <c r="BQ24" s="110" t="n"/>
      <c r="BR24" s="158" t="n">
        <v>43089</v>
      </c>
      <c r="BS24" s="158" t="n"/>
      <c r="BT24" s="158" t="n"/>
      <c r="BU24" s="158" t="n"/>
      <c r="BV24" s="159" t="inlineStr">
        <is>
          <t>M</t>
        </is>
      </c>
      <c r="BW24" s="158" t="inlineStr">
        <is>
          <t>CUBANGO-1111 - AW18/SS18: NIZA or DAKAR?: Check availability at source</t>
        </is>
      </c>
      <c r="BX24" s="160" t="inlineStr">
        <is>
          <t>EX FTY 09.02.2018</t>
        </is>
      </c>
      <c r="BY24" s="158" t="n"/>
      <c r="BZ24" s="160" t="n"/>
      <c r="CA24" s="161" t="inlineStr">
        <is>
          <t>EX SOURCE - 3 PCS 05-05-2018</t>
        </is>
      </c>
      <c r="CB24" s="134" t="n"/>
      <c r="CC24" s="134" t="n"/>
      <c r="CD24" s="56" t="n"/>
      <c r="CE24" s="162" t="inlineStr">
        <is>
          <t>M</t>
        </is>
      </c>
      <c r="CF24" s="163" t="n"/>
      <c r="CG24" s="163" t="n"/>
      <c r="CH24" s="163" t="n"/>
      <c r="CI24" s="164" t="n"/>
      <c r="CJ24" s="165" t="n"/>
      <c r="CK24" s="165" t="n"/>
      <c r="CL24" s="165" t="n"/>
      <c r="CM24" s="166" t="n"/>
      <c r="CN24" s="166" t="n"/>
      <c r="CO24" s="166" t="n"/>
      <c r="CP24" s="167" t="n"/>
      <c r="CQ24" s="168" t="n"/>
      <c r="CR24" s="168" t="n"/>
      <c r="CS24" s="168" t="n"/>
      <c r="CT24" s="168" t="n"/>
      <c r="CU24" s="168" t="n"/>
      <c r="CV24" s="168" t="n"/>
      <c r="CW24" s="164" t="n"/>
      <c r="CX24" s="164" t="n"/>
      <c r="CY24" s="164" t="n"/>
      <c r="CZ24" s="165" t="n"/>
      <c r="DA24" s="169" t="n"/>
      <c r="DB24" s="169" t="n"/>
      <c r="DC24" s="169" t="n"/>
      <c r="DD24" s="170">
        <f>DB24*BJ24</f>
        <v/>
      </c>
      <c r="DE24" s="170">
        <f>DD24-(DB24*BI24)</f>
        <v/>
      </c>
      <c r="DF24" s="127" t="n"/>
      <c r="DG24" s="127" t="n"/>
    </row>
    <row customHeight="1" ht="15.75" r="25" s="213">
      <c r="A25" s="61" t="n">
        <v>525</v>
      </c>
      <c r="B25" s="101" t="inlineStr">
        <is>
          <t>x</t>
        </is>
      </c>
      <c r="C25" s="61" t="n"/>
      <c r="D25" s="61" t="n"/>
      <c r="E25" s="61" t="inlineStr">
        <is>
          <t>CARADOC</t>
        </is>
      </c>
      <c r="F25" s="61" t="inlineStr">
        <is>
          <t>ECRU KOINOBORI SURF</t>
        </is>
      </c>
      <c r="G25" s="61" t="n">
        <v>2</v>
      </c>
      <c r="H25" s="61" t="inlineStr">
        <is>
          <t>x</t>
        </is>
      </c>
      <c r="I25" s="104" t="n">
        <v>43152</v>
      </c>
      <c r="J25" s="61" t="n"/>
      <c r="K25" s="61" t="inlineStr">
        <is>
          <t>JACKET</t>
        </is>
      </c>
      <c r="L25" s="61" t="n"/>
      <c r="M25" s="61" t="n"/>
      <c r="N25" s="64" t="inlineStr">
        <is>
          <t>MEN</t>
        </is>
      </c>
      <c r="O25" s="61" t="n"/>
      <c r="P25" s="61" t="n"/>
      <c r="Q25" s="61" t="inlineStr">
        <is>
          <t>RINSE</t>
        </is>
      </c>
      <c r="R25" s="65" t="inlineStr">
        <is>
          <t>-</t>
        </is>
      </c>
      <c r="S25" s="65" t="inlineStr">
        <is>
          <t>C/O</t>
        </is>
      </c>
      <c r="T25" s="65" t="inlineStr">
        <is>
          <t>XS-XXL</t>
        </is>
      </c>
      <c r="U25" s="65" t="inlineStr">
        <is>
          <t>-</t>
        </is>
      </c>
      <c r="V25" s="65" t="inlineStr">
        <is>
          <t>C/O AW18</t>
        </is>
      </c>
      <c r="W25" s="65" t="inlineStr">
        <is>
          <t>-</t>
        </is>
      </c>
      <c r="X25" s="65" t="inlineStr">
        <is>
          <t>-</t>
        </is>
      </c>
      <c r="Y25" s="66" t="inlineStr">
        <is>
          <t>TUNISIA</t>
        </is>
      </c>
      <c r="Z25" s="66" t="inlineStr">
        <is>
          <t>ARTLAB</t>
        </is>
      </c>
      <c r="AA25" s="66" t="inlineStr">
        <is>
          <t>ARTLAB</t>
        </is>
      </c>
      <c r="AB25" s="66" t="n"/>
      <c r="AC25" s="61" t="n"/>
      <c r="AD25" s="65" t="inlineStr">
        <is>
          <t>ORTA</t>
        </is>
      </c>
      <c r="AE25" s="65" t="inlineStr">
        <is>
          <t>0003A-38 ECRU Rigid</t>
        </is>
      </c>
      <c r="AF25" s="65" t="n"/>
      <c r="AG25" s="65" t="n"/>
      <c r="AH25" s="65" t="inlineStr">
        <is>
          <t>100% Sustainable fabric</t>
        </is>
      </c>
      <c r="AI25" s="65" t="inlineStr">
        <is>
          <t>100% Organic cotton</t>
        </is>
      </c>
      <c r="AJ25" s="65" t="inlineStr">
        <is>
          <t>12 oz</t>
        </is>
      </c>
      <c r="AK25" s="173" t="inlineStr">
        <is>
          <t>4,5 / 148</t>
        </is>
      </c>
      <c r="AL25" s="65" t="inlineStr">
        <is>
          <t>3000M</t>
        </is>
      </c>
      <c r="AM25" s="65" t="n"/>
      <c r="AN25" s="65" t="inlineStr">
        <is>
          <t>250M ship 24th Jan ex TK</t>
        </is>
      </c>
      <c r="AO25" s="174" t="n"/>
      <c r="AP25" s="174" t="n"/>
      <c r="AQ25" s="174" t="n"/>
      <c r="AR25" s="177" t="n"/>
      <c r="AS25" s="113" t="inlineStr">
        <is>
          <t>PETRA</t>
        </is>
      </c>
      <c r="AT25" s="173" t="n"/>
      <c r="AU25" s="173" t="n"/>
      <c r="AV25" s="173" t="n"/>
      <c r="AW25" s="173" t="n"/>
      <c r="AX25" s="173">
        <f>IFERROR((BI25*(1-#REF!))*(1-BG25),0)</f>
        <v/>
      </c>
      <c r="AY25" s="173" t="n"/>
      <c r="AZ25" s="173" t="n"/>
      <c r="BA25" s="173" t="inlineStr">
        <is>
          <t>tbc</t>
        </is>
      </c>
      <c r="BB25" s="178">
        <f>IFERROR(((IF(BA25&gt;0, BA25, IF(AZ25&gt;0, AZ25, 0))))*INDEX(#REF!,MATCH(#REF!,#REF!,0)),0)</f>
        <v/>
      </c>
      <c r="BC25" s="178">
        <f>IFERROR(((IF(BA25&gt;0, BA25, IF(AZ25&gt;0, AZ25, 0))))*INDEX(#REF!,MATCH(#REF!,#REF!,0)),0)</f>
        <v/>
      </c>
      <c r="BD25" s="178">
        <f>IFERROR(((IF(BA25&gt;0, BA25, IF(AZ25&gt;0, AZ25, 0))))*INDEX(#REF!,MATCH(#REF!,#REF!,0)),0)</f>
        <v/>
      </c>
      <c r="BE25" s="178">
        <f>IFERROR(((IF(BA25&gt;0, BA25, IF(AZ25&gt;0, AZ25, 0))))*INDEX(#REF!,MATCH(#REF!,#REF!,0)),0)</f>
        <v/>
      </c>
      <c r="BF25" s="178">
        <f>SUM(BB25:BE25)</f>
        <v/>
      </c>
      <c r="BG25" s="179">
        <f>IFERROR(INDEX(#REF!,MATCH(#REF!,#REF!,0))+INDEX(#REF!,MATCH(#REF!,#REF!,0))+INDEX(#REF!,MATCH(#REF!,#REF!,0))+INDEX(#REF!,MATCH(#REF!,#REF!,0)),0)</f>
        <v/>
      </c>
      <c r="BH25" s="173">
        <f>((IF(BA25&gt;0, BA25, IF(AZ25&gt;0, AZ25, 0))))+BF25</f>
        <v/>
      </c>
      <c r="BI25" s="173">
        <f>BL25/BK25</f>
        <v/>
      </c>
      <c r="BJ25" s="173">
        <f>BL25/2.38</f>
        <v/>
      </c>
      <c r="BK25" s="65" t="n">
        <v>2.5</v>
      </c>
      <c r="BL25" s="173" t="n">
        <v>279.95</v>
      </c>
      <c r="BM25" s="180">
        <f>IF(SUM(AZ25:BA25)=0,0,(BI25-BH25)/BI25)</f>
        <v/>
      </c>
      <c r="BN25" s="110">
        <f>AY25*CC25</f>
        <v/>
      </c>
      <c r="BO25" s="173" t="n"/>
      <c r="BP25" s="173" t="n"/>
      <c r="BQ25" s="117" t="n">
        <v>43089</v>
      </c>
      <c r="BR25" s="117" t="n"/>
      <c r="BS25" s="117" t="n"/>
      <c r="BT25" s="117" t="inlineStr">
        <is>
          <t>ARTWORK MOCK UP</t>
        </is>
      </c>
      <c r="BU25" s="117" t="inlineStr">
        <is>
          <t>M UP</t>
        </is>
      </c>
      <c r="BV25" s="118" t="inlineStr">
        <is>
          <t>-</t>
        </is>
      </c>
      <c r="BW25" s="117" t="n">
        <v>43132</v>
      </c>
      <c r="BX25" s="117" t="n"/>
      <c r="BY25" s="117" t="n"/>
      <c r="BZ25" s="67" t="n"/>
      <c r="CA25" s="67" t="n"/>
      <c r="CB25" s="67" t="n"/>
      <c r="CC25" s="119" t="n"/>
      <c r="CD25" s="119" t="n"/>
      <c r="CE25" s="104" t="n"/>
      <c r="CF25" s="120" t="n"/>
      <c r="CG25" s="120" t="n"/>
      <c r="CH25" s="120" t="n"/>
      <c r="CI25" s="121" t="n"/>
      <c r="CJ25" s="121" t="n"/>
      <c r="CK25" s="121" t="n"/>
      <c r="CL25" s="122" t="n"/>
      <c r="CM25" s="123" t="n"/>
      <c r="CN25" s="123" t="n"/>
      <c r="CO25" s="123" t="n"/>
      <c r="CP25" s="123" t="n"/>
      <c r="CQ25" s="123" t="n"/>
      <c r="CR25" s="123" t="n"/>
      <c r="CS25" s="104" t="n"/>
      <c r="CT25" s="104" t="n"/>
      <c r="CU25" s="104" t="n"/>
      <c r="CV25" s="120" t="n"/>
      <c r="CW25" s="124" t="n"/>
      <c r="CX25" s="124" t="n"/>
      <c r="CY25" s="124" t="n"/>
      <c r="CZ25" s="124" t="n"/>
      <c r="DA25" s="124">
        <f>CZ25*AR25</f>
        <v/>
      </c>
      <c r="DB25" s="124" t="n"/>
      <c r="DC25" s="125" t="n"/>
      <c r="DD25" s="124" t="n"/>
      <c r="DE25" s="126">
        <f>CZ25*BI25</f>
        <v/>
      </c>
      <c r="DF25" s="126">
        <f>DE25-(CZ25*BH25)</f>
        <v/>
      </c>
      <c r="DG25" s="127" t="n"/>
    </row>
    <row customHeight="1" ht="15.75" r="26" s="213">
      <c r="A26" s="61" t="n">
        <v>585</v>
      </c>
      <c r="B26" s="101" t="inlineStr">
        <is>
          <t>x</t>
        </is>
      </c>
      <c r="C26" s="61" t="n"/>
      <c r="D26" s="61" t="n"/>
      <c r="E26" s="61" t="inlineStr">
        <is>
          <t xml:space="preserve">GANESH </t>
        </is>
      </c>
      <c r="F26" s="61" t="inlineStr">
        <is>
          <t>BLACK</t>
        </is>
      </c>
      <c r="G26" s="61" t="n">
        <v>1</v>
      </c>
      <c r="H26" s="61" t="inlineStr">
        <is>
          <t>x</t>
        </is>
      </c>
      <c r="I26" s="104" t="n">
        <v>43152</v>
      </c>
      <c r="J26" s="61" t="n"/>
      <c r="K26" s="61" t="inlineStr">
        <is>
          <t>SHIRT L/S</t>
        </is>
      </c>
      <c r="L26" s="61" t="n"/>
      <c r="M26" s="61" t="n"/>
      <c r="N26" s="64" t="inlineStr">
        <is>
          <t>MEN</t>
        </is>
      </c>
      <c r="O26" s="61" t="n"/>
      <c r="P26" s="61" t="n"/>
      <c r="Q26" s="61" t="inlineStr">
        <is>
          <t>GARMENT DYE</t>
        </is>
      </c>
      <c r="R26" s="65" t="inlineStr">
        <is>
          <t>-</t>
        </is>
      </c>
      <c r="S26" s="65" t="inlineStr">
        <is>
          <t>C/O</t>
        </is>
      </c>
      <c r="T26" s="65" t="inlineStr">
        <is>
          <t>XS-XXL</t>
        </is>
      </c>
      <c r="U26" s="65" t="inlineStr">
        <is>
          <t>-</t>
        </is>
      </c>
      <c r="V26" s="65" t="inlineStr">
        <is>
          <t>C/O AW18</t>
        </is>
      </c>
      <c r="W26" s="65" t="inlineStr">
        <is>
          <t>-</t>
        </is>
      </c>
      <c r="X26" s="65" t="inlineStr">
        <is>
          <t>-</t>
        </is>
      </c>
      <c r="Y26" s="66" t="inlineStr">
        <is>
          <t>TUNISIA</t>
        </is>
      </c>
      <c r="Z26" s="66" t="inlineStr">
        <is>
          <t>ARTLAB</t>
        </is>
      </c>
      <c r="AA26" s="66" t="inlineStr">
        <is>
          <t>ARTLAB</t>
        </is>
      </c>
      <c r="AB26" s="66" t="n"/>
      <c r="AC26" s="61" t="n"/>
      <c r="AD26" s="65" t="inlineStr">
        <is>
          <t>NORTHERN LINEN</t>
        </is>
      </c>
      <c r="AE26" s="172" t="inlineStr">
        <is>
          <t xml:space="preserve">14516 - LI695061sg </t>
        </is>
      </c>
      <c r="AF26" s="65" t="n"/>
      <c r="AG26" s="65" t="n"/>
      <c r="AH26" s="65" t="inlineStr">
        <is>
          <t>100% Sustainable fabric</t>
        </is>
      </c>
      <c r="AI26" s="65" t="inlineStr">
        <is>
          <t>100% Linen</t>
        </is>
      </c>
      <c r="AJ26" s="65" t="inlineStr">
        <is>
          <t>235g</t>
        </is>
      </c>
      <c r="AK26" s="173" t="inlineStr">
        <is>
          <t>5,65 / 145</t>
        </is>
      </c>
      <c r="AL26" s="65" t="inlineStr">
        <is>
          <t>1000M</t>
        </is>
      </c>
      <c r="AM26" s="65" t="n"/>
      <c r="AN26" s="172" t="inlineStr">
        <is>
          <t>TBC</t>
        </is>
      </c>
      <c r="AO26" s="174" t="n"/>
      <c r="AP26" s="174" t="n"/>
      <c r="AQ26" s="174" t="n"/>
      <c r="AR26" s="177" t="n"/>
      <c r="AS26" s="113" t="inlineStr">
        <is>
          <t>SONIA</t>
        </is>
      </c>
      <c r="AT26" s="173" t="n"/>
      <c r="AU26" s="173" t="n"/>
      <c r="AV26" s="173" t="n"/>
      <c r="AW26" s="173" t="n"/>
      <c r="AX26" s="173">
        <f>IFERROR((BI26*(1-#REF!))*(1-BG26),0)</f>
        <v/>
      </c>
      <c r="AY26" s="173" t="n"/>
      <c r="AZ26" s="173" t="n"/>
      <c r="BA26" s="173" t="n">
        <v>42</v>
      </c>
      <c r="BB26" s="178">
        <f>IFERROR(((IF(BA26&gt;0, BA26, IF(AZ26&gt;0, AZ26, 0))))*INDEX(#REF!,MATCH(#REF!,#REF!,0)),0)</f>
        <v/>
      </c>
      <c r="BC26" s="178">
        <f>IFERROR(((IF(BA26&gt;0, BA26, IF(AZ26&gt;0, AZ26, 0))))*INDEX(#REF!,MATCH(#REF!,#REF!,0)),0)</f>
        <v/>
      </c>
      <c r="BD26" s="178">
        <f>IFERROR(((IF(BA26&gt;0, BA26, IF(AZ26&gt;0, AZ26, 0))))*INDEX(#REF!,MATCH(#REF!,#REF!,0)),0)</f>
        <v/>
      </c>
      <c r="BE26" s="178">
        <f>IFERROR(((IF(BA26&gt;0, BA26, IF(AZ26&gt;0, AZ26, 0))))*INDEX(#REF!,MATCH(#REF!,#REF!,0)),0)</f>
        <v/>
      </c>
      <c r="BF26" s="178">
        <f>SUM(BB26:BE26)</f>
        <v/>
      </c>
      <c r="BG26" s="179">
        <f>IFERROR(INDEX(#REF!,MATCH(#REF!,#REF!,0))+INDEX(#REF!,MATCH(#REF!,#REF!,0))+INDEX(#REF!,MATCH(#REF!,#REF!,0))+INDEX(#REF!,MATCH(#REF!,#REF!,0)),0)</f>
        <v/>
      </c>
      <c r="BH26" s="173">
        <f>((IF(BA26&gt;0, BA26, IF(AZ26&gt;0, AZ26, 0))))+BF26</f>
        <v/>
      </c>
      <c r="BI26" s="173">
        <f>BL26/BK26</f>
        <v/>
      </c>
      <c r="BJ26" s="173">
        <f>BL26/2.38</f>
        <v/>
      </c>
      <c r="BK26" s="65" t="n">
        <v>2.5</v>
      </c>
      <c r="BL26" s="173" t="n">
        <v>179.95</v>
      </c>
      <c r="BM26" s="180">
        <f>IF(SUM(AZ26:BA26)=0,0,(BI26-BH26)/BI26)</f>
        <v/>
      </c>
      <c r="BN26" s="110">
        <f>AY26*CC26</f>
        <v/>
      </c>
      <c r="BO26" s="173" t="n"/>
      <c r="BP26" s="173" t="n"/>
      <c r="BQ26" s="117" t="n">
        <v>43089</v>
      </c>
      <c r="BR26" s="117" t="n"/>
      <c r="BS26" s="117" t="n"/>
      <c r="BT26" s="117" t="n"/>
      <c r="BU26" s="118" t="inlineStr">
        <is>
          <t>M</t>
        </is>
      </c>
      <c r="BV26" s="118" t="inlineStr">
        <is>
          <t xml:space="preserve">30093G TESS ECRU </t>
        </is>
      </c>
      <c r="BW26" s="117" t="n">
        <v>43132</v>
      </c>
      <c r="BX26" s="117" t="n"/>
      <c r="BY26" s="117" t="n"/>
      <c r="BZ26" s="67" t="n"/>
      <c r="CA26" s="67" t="n"/>
      <c r="CB26" s="67" t="n"/>
      <c r="CC26" s="119" t="n"/>
      <c r="CD26" s="119" t="n"/>
      <c r="CE26" s="104" t="n"/>
      <c r="CF26" s="120" t="n"/>
      <c r="CG26" s="120" t="n"/>
      <c r="CH26" s="120" t="n"/>
      <c r="CI26" s="121" t="n"/>
      <c r="CJ26" s="121" t="n"/>
      <c r="CK26" s="121" t="n"/>
      <c r="CL26" s="122" t="n"/>
      <c r="CM26" s="123" t="n"/>
      <c r="CN26" s="123" t="n"/>
      <c r="CO26" s="123" t="n"/>
      <c r="CP26" s="123" t="n"/>
      <c r="CQ26" s="123" t="n"/>
      <c r="CR26" s="123" t="n"/>
      <c r="CS26" s="104" t="n"/>
      <c r="CT26" s="104" t="n"/>
      <c r="CU26" s="104" t="n"/>
      <c r="CV26" s="120" t="n"/>
      <c r="CW26" s="124" t="n"/>
      <c r="CX26" s="124" t="n"/>
      <c r="CY26" s="124" t="n"/>
      <c r="CZ26" s="124" t="n"/>
      <c r="DA26" s="124" t="n"/>
      <c r="DB26" s="124" t="n"/>
      <c r="DC26" s="125" t="n"/>
      <c r="DD26" s="124" t="n"/>
      <c r="DE26" s="126" t="n"/>
      <c r="DF26" s="126" t="n"/>
      <c r="DG26" s="127" t="n"/>
    </row>
    <row customHeight="1" ht="15.75" r="27" s="213">
      <c r="A27" s="61" t="n">
        <v>640</v>
      </c>
      <c r="B27" s="101" t="inlineStr">
        <is>
          <t>x</t>
        </is>
      </c>
      <c r="C27" s="61" t="n"/>
      <c r="D27" s="61" t="n"/>
      <c r="E27" s="61" t="inlineStr">
        <is>
          <t>JEHU</t>
        </is>
      </c>
      <c r="F27" s="61" t="inlineStr">
        <is>
          <t>MOUNT FUJI</t>
        </is>
      </c>
      <c r="G27" s="61" t="n">
        <v>1</v>
      </c>
      <c r="H27" s="61" t="inlineStr">
        <is>
          <t>x</t>
        </is>
      </c>
      <c r="I27" s="196" t="n">
        <v>43112</v>
      </c>
      <c r="J27" s="61" t="n"/>
      <c r="K27" s="61" t="inlineStr">
        <is>
          <t>KNIT L/S</t>
        </is>
      </c>
      <c r="L27" s="61" t="n"/>
      <c r="M27" s="61" t="n"/>
      <c r="N27" s="64" t="inlineStr">
        <is>
          <t>MEN</t>
        </is>
      </c>
      <c r="O27" s="61" t="n"/>
      <c r="P27" s="61" t="n"/>
      <c r="Q27" s="61" t="n"/>
      <c r="R27" s="65" t="inlineStr">
        <is>
          <t>-</t>
        </is>
      </c>
      <c r="S27" s="65" t="inlineStr">
        <is>
          <t>C/O</t>
        </is>
      </c>
      <c r="T27" s="65" t="inlineStr">
        <is>
          <t>XS-XXL</t>
        </is>
      </c>
      <c r="U27" s="65" t="inlineStr">
        <is>
          <t>-</t>
        </is>
      </c>
      <c r="V27" s="65" t="inlineStr">
        <is>
          <t>C/O AW18</t>
        </is>
      </c>
      <c r="W27" s="65" t="n"/>
      <c r="X27" s="65" t="n"/>
      <c r="Y27" s="66" t="inlineStr">
        <is>
          <t xml:space="preserve">ITALY </t>
        </is>
      </c>
      <c r="Z27" s="66" t="inlineStr">
        <is>
          <t>FRANCO FRATI</t>
        </is>
      </c>
      <c r="AA27" s="66" t="inlineStr">
        <is>
          <t>TRISCOTTON</t>
        </is>
      </c>
      <c r="AB27" s="66" t="n"/>
      <c r="AC27" s="61" t="n"/>
      <c r="AD27" s="65" t="inlineStr">
        <is>
          <t>FILATURES DU PARC</t>
        </is>
      </c>
      <c r="AE27" s="65" t="n"/>
      <c r="AF27" s="65" t="n"/>
      <c r="AG27" s="65" t="n"/>
      <c r="AH27" s="65" t="n"/>
      <c r="AI27" s="65" t="n"/>
      <c r="AJ27" s="65" t="n"/>
      <c r="AK27" s="173" t="n"/>
      <c r="AL27" s="65" t="n"/>
      <c r="AM27" s="65" t="n"/>
      <c r="AN27" s="65" t="n"/>
      <c r="AO27" s="174" t="n"/>
      <c r="AP27" s="174" t="n"/>
      <c r="AQ27" s="174" t="n"/>
      <c r="AR27" s="177" t="n"/>
      <c r="AS27" s="113" t="n"/>
      <c r="AT27" s="173" t="n"/>
      <c r="AU27" s="173" t="n"/>
      <c r="AV27" s="173" t="n"/>
      <c r="AW27" s="173" t="n"/>
      <c r="AX27" s="173">
        <f>IFERROR((BI27*(1-#REF!))*(1-BG27),0)</f>
        <v/>
      </c>
      <c r="AY27" s="173" t="n"/>
      <c r="AZ27" s="173" t="n"/>
      <c r="BA27" s="173" t="n"/>
      <c r="BB27" s="178">
        <f>IFERROR(((IF(BA27&gt;0, BA27, IF(AZ27&gt;0, AZ27, 0))))*INDEX(#REF!,MATCH(#REF!,#REF!,0)),0)</f>
        <v/>
      </c>
      <c r="BC27" s="178">
        <f>IFERROR(((IF(BA27&gt;0, BA27, IF(AZ27&gt;0, AZ27, 0))))*INDEX(#REF!,MATCH(#REF!,#REF!,0)),0)</f>
        <v/>
      </c>
      <c r="BD27" s="178">
        <f>IFERROR(((IF(BA27&gt;0, BA27, IF(AZ27&gt;0, AZ27, 0))))*INDEX(#REF!,MATCH(#REF!,#REF!,0)),0)</f>
        <v/>
      </c>
      <c r="BE27" s="178">
        <f>IFERROR(((IF(BA27&gt;0, BA27, IF(AZ27&gt;0, AZ27, 0))))*INDEX(#REF!,MATCH(#REF!,#REF!,0)),0)</f>
        <v/>
      </c>
      <c r="BF27" s="178">
        <f>SUM(BB27:BE27)</f>
        <v/>
      </c>
      <c r="BG27" s="179">
        <f>IFERROR(INDEX(#REF!,MATCH(#REF!,#REF!,0))+INDEX(#REF!,MATCH(#REF!,#REF!,0))+INDEX(#REF!,MATCH(#REF!,#REF!,0))+INDEX(#REF!,MATCH(#REF!,#REF!,0)),0)</f>
        <v/>
      </c>
      <c r="BH27" s="173">
        <f>((IF(BA27&gt;0, BA27, IF(AZ27&gt;0, AZ27, 0))))+BF27</f>
        <v/>
      </c>
      <c r="BI27" s="173">
        <f>BL27/BK27</f>
        <v/>
      </c>
      <c r="BJ27" s="173">
        <f>BL27/2.38</f>
        <v/>
      </c>
      <c r="BK27" s="65" t="n">
        <v>2.5</v>
      </c>
      <c r="BL27" s="173" t="n"/>
      <c r="BM27" s="180">
        <f>IF(SUM(AZ27:BA27)=0,0,(BI27-BH27)/BI27)</f>
        <v/>
      </c>
      <c r="BN27" s="173">
        <f>AY27*CC27</f>
        <v/>
      </c>
      <c r="BO27" s="173" t="n"/>
      <c r="BP27" s="173" t="n"/>
      <c r="BQ27" s="117" t="n"/>
      <c r="BR27" s="117" t="n"/>
      <c r="BS27" s="117" t="n"/>
      <c r="BT27" s="117" t="n"/>
      <c r="BU27" s="118" t="inlineStr">
        <is>
          <t>-</t>
        </is>
      </c>
      <c r="BV27" s="118" t="n"/>
      <c r="BW27" s="117" t="n"/>
      <c r="BX27" s="117" t="n"/>
      <c r="BY27" s="117" t="n"/>
      <c r="BZ27" s="67" t="n"/>
      <c r="CA27" s="67" t="n"/>
      <c r="CB27" s="67" t="n"/>
      <c r="CC27" s="119" t="n"/>
      <c r="CD27" s="119" t="n"/>
      <c r="CE27" s="104" t="n"/>
      <c r="CF27" s="120" t="n"/>
      <c r="CG27" s="120" t="n"/>
      <c r="CH27" s="120" t="n"/>
      <c r="CI27" s="121" t="n"/>
      <c r="CJ27" s="121" t="n"/>
      <c r="CK27" s="121" t="n"/>
      <c r="CL27" s="122" t="n"/>
      <c r="CM27" s="123" t="n"/>
      <c r="CN27" s="123" t="n"/>
      <c r="CO27" s="123" t="n"/>
      <c r="CP27" s="123" t="n"/>
      <c r="CQ27" s="123" t="n"/>
      <c r="CR27" s="123" t="n"/>
      <c r="CS27" s="104" t="n"/>
      <c r="CT27" s="104" t="n"/>
      <c r="CU27" s="104" t="n"/>
      <c r="CV27" s="120" t="n"/>
      <c r="CW27" s="124" t="n"/>
      <c r="CX27" s="124" t="n"/>
      <c r="CY27" s="124" t="n"/>
      <c r="CZ27" s="124" t="n"/>
      <c r="DA27" s="124">
        <f>CZ27*AR27</f>
        <v/>
      </c>
      <c r="DB27" s="124" t="n"/>
      <c r="DC27" s="125" t="n"/>
      <c r="DD27" s="124" t="n"/>
      <c r="DE27" s="126">
        <f>CZ27*BI27</f>
        <v/>
      </c>
      <c r="DF27" s="126">
        <f>DE27-(CZ27*BH27)</f>
        <v/>
      </c>
      <c r="DG27" s="127" t="n"/>
    </row>
    <row customHeight="1" ht="15.75" r="28" s="213">
      <c r="A28" s="61" t="n">
        <v>645</v>
      </c>
      <c r="B28" s="101" t="inlineStr">
        <is>
          <t>x</t>
        </is>
      </c>
      <c r="C28" s="61" t="n"/>
      <c r="D28" s="61" t="n"/>
      <c r="E28" s="61" t="inlineStr">
        <is>
          <t>WISCONSIN</t>
        </is>
      </c>
      <c r="F28" s="61" t="inlineStr">
        <is>
          <t>OFF WHITE</t>
        </is>
      </c>
      <c r="G28" s="61" t="n">
        <v>2</v>
      </c>
      <c r="H28" s="61" t="inlineStr">
        <is>
          <t>x</t>
        </is>
      </c>
      <c r="I28" s="196" t="n">
        <v>43112</v>
      </c>
      <c r="J28" s="61" t="n"/>
      <c r="K28" s="61" t="inlineStr">
        <is>
          <t>KNIT L/S</t>
        </is>
      </c>
      <c r="L28" s="61" t="n"/>
      <c r="M28" s="61" t="n"/>
      <c r="N28" s="64" t="inlineStr">
        <is>
          <t>MEN</t>
        </is>
      </c>
      <c r="O28" s="61" t="n"/>
      <c r="P28" s="61" t="n"/>
      <c r="Q28" s="61" t="n"/>
      <c r="R28" s="65" t="inlineStr">
        <is>
          <t>-</t>
        </is>
      </c>
      <c r="S28" s="65" t="inlineStr">
        <is>
          <t>AW18 JOTHAM</t>
        </is>
      </c>
      <c r="T28" s="65" t="inlineStr">
        <is>
          <t>XS-XXL</t>
        </is>
      </c>
      <c r="U28" s="65" t="inlineStr">
        <is>
          <t>-</t>
        </is>
      </c>
      <c r="V28" s="65" t="inlineStr">
        <is>
          <t>NEW</t>
        </is>
      </c>
      <c r="W28" s="65" t="n"/>
      <c r="X28" s="65" t="n"/>
      <c r="Y28" s="66" t="inlineStr">
        <is>
          <t xml:space="preserve">ITALY </t>
        </is>
      </c>
      <c r="Z28" s="66" t="inlineStr">
        <is>
          <t>FRANCO FRATI</t>
        </is>
      </c>
      <c r="AA28" s="66" t="inlineStr">
        <is>
          <t>TRISCOTTON</t>
        </is>
      </c>
      <c r="AB28" s="66" t="n"/>
      <c r="AC28" s="61" t="n"/>
      <c r="AD28" s="65" t="inlineStr">
        <is>
          <t>FILATURES DU PARC</t>
        </is>
      </c>
      <c r="AE28" s="65" t="n"/>
      <c r="AF28" s="65" t="n"/>
      <c r="AG28" s="65" t="n"/>
      <c r="AH28" s="65" t="n"/>
      <c r="AI28" s="65" t="n"/>
      <c r="AJ28" s="65" t="n"/>
      <c r="AK28" s="173" t="n"/>
      <c r="AL28" s="65" t="n"/>
      <c r="AM28" s="65" t="n"/>
      <c r="AN28" s="65" t="n"/>
      <c r="AO28" s="174" t="n"/>
      <c r="AP28" s="174" t="n"/>
      <c r="AQ28" s="174" t="n"/>
      <c r="AR28" s="177" t="n"/>
      <c r="AS28" s="113" t="n"/>
      <c r="AT28" s="173" t="n"/>
      <c r="AU28" s="173" t="n"/>
      <c r="AV28" s="173" t="n"/>
      <c r="AW28" s="173" t="n"/>
      <c r="AX28" s="173">
        <f>IFERROR((BI28*(1-#REF!))*(1-BG28),0)</f>
        <v/>
      </c>
      <c r="AY28" s="173" t="n"/>
      <c r="AZ28" s="173" t="n"/>
      <c r="BA28" s="173" t="n"/>
      <c r="BB28" s="178">
        <f>IFERROR(((IF(BA28&gt;0, BA28, IF(AZ28&gt;0, AZ28, 0))))*INDEX(#REF!,MATCH(#REF!,#REF!,0)),0)</f>
        <v/>
      </c>
      <c r="BC28" s="178">
        <f>IFERROR(((IF(BA28&gt;0, BA28, IF(AZ28&gt;0, AZ28, 0))))*INDEX(#REF!,MATCH(#REF!,#REF!,0)),0)</f>
        <v/>
      </c>
      <c r="BD28" s="178">
        <f>IFERROR(((IF(BA28&gt;0, BA28, IF(AZ28&gt;0, AZ28, 0))))*INDEX(#REF!,MATCH(#REF!,#REF!,0)),0)</f>
        <v/>
      </c>
      <c r="BE28" s="178">
        <f>IFERROR(((IF(BA28&gt;0, BA28, IF(AZ28&gt;0, AZ28, 0))))*INDEX(#REF!,MATCH(#REF!,#REF!,0)),0)</f>
        <v/>
      </c>
      <c r="BF28" s="178">
        <f>SUM(BB28:BE28)</f>
        <v/>
      </c>
      <c r="BG28" s="179">
        <f>IFERROR(INDEX(#REF!,MATCH(#REF!,#REF!,0))+INDEX(#REF!,MATCH(#REF!,#REF!,0))+INDEX(#REF!,MATCH(#REF!,#REF!,0))+INDEX(#REF!,MATCH(#REF!,#REF!,0)),0)</f>
        <v/>
      </c>
      <c r="BH28" s="173">
        <f>((IF(BA28&gt;0, BA28, IF(AZ28&gt;0, AZ28, 0))))+BF28</f>
        <v/>
      </c>
      <c r="BI28" s="173">
        <f>BL28/BK28</f>
        <v/>
      </c>
      <c r="BJ28" s="173">
        <f>BL28/2.38</f>
        <v/>
      </c>
      <c r="BK28" s="65" t="n">
        <v>2.5</v>
      </c>
      <c r="BL28" s="173" t="n"/>
      <c r="BM28" s="180">
        <f>IF(SUM(AZ28:BA28)=0,0,(BI28-BH28)/BI28)</f>
        <v/>
      </c>
      <c r="BN28" s="173">
        <f>AY28*CC28</f>
        <v/>
      </c>
      <c r="BO28" s="173" t="n"/>
      <c r="BP28" s="173" t="n"/>
      <c r="BQ28" s="117" t="n"/>
      <c r="BR28" s="117" t="n"/>
      <c r="BS28" s="117" t="n"/>
      <c r="BT28" s="117" t="n"/>
      <c r="BU28" s="117" t="n"/>
      <c r="BV28" s="117" t="n"/>
      <c r="BW28" s="117" t="n"/>
      <c r="BX28" s="117" t="n"/>
      <c r="BY28" s="117" t="n"/>
      <c r="BZ28" s="67" t="n"/>
      <c r="CA28" s="67" t="n"/>
      <c r="CB28" s="67" t="n"/>
      <c r="CC28" s="119" t="n"/>
      <c r="CD28" s="119" t="n"/>
      <c r="CE28" s="104" t="n"/>
      <c r="CF28" s="120" t="n"/>
      <c r="CG28" s="120" t="n"/>
      <c r="CH28" s="120" t="n"/>
      <c r="CI28" s="121" t="n"/>
      <c r="CJ28" s="121" t="n"/>
      <c r="CK28" s="121" t="n"/>
      <c r="CL28" s="122" t="n"/>
      <c r="CM28" s="123" t="n"/>
      <c r="CN28" s="123" t="n"/>
      <c r="CO28" s="123" t="n"/>
      <c r="CP28" s="123" t="n"/>
      <c r="CQ28" s="123" t="n"/>
      <c r="CR28" s="123" t="n"/>
      <c r="CS28" s="104" t="n"/>
      <c r="CT28" s="104" t="n"/>
      <c r="CU28" s="104" t="n"/>
      <c r="CV28" s="120" t="n"/>
      <c r="CW28" s="124" t="n"/>
      <c r="CX28" s="124" t="n"/>
      <c r="CY28" s="124" t="n"/>
      <c r="CZ28" s="124" t="n"/>
      <c r="DA28" s="124">
        <f>CZ28*AR28</f>
        <v/>
      </c>
      <c r="DB28" s="124" t="n"/>
      <c r="DC28" s="125" t="n"/>
      <c r="DD28" s="124" t="n"/>
      <c r="DE28" s="126">
        <f>CZ28*BI28</f>
        <v/>
      </c>
      <c r="DF28" s="126">
        <f>DE28-(CZ28*BH28)</f>
        <v/>
      </c>
      <c r="DG28" s="127" t="n"/>
    </row>
    <row customHeight="1" ht="15.75" r="29" s="213">
      <c r="A29" s="61" t="n">
        <v>650</v>
      </c>
      <c r="B29" s="101" t="inlineStr">
        <is>
          <t>x</t>
        </is>
      </c>
      <c r="C29" s="61" t="n"/>
      <c r="D29" s="61" t="n"/>
      <c r="E29" s="61" t="inlineStr">
        <is>
          <t>THEODRED</t>
        </is>
      </c>
      <c r="F29" s="61" t="inlineStr">
        <is>
          <t>OFF WHOTE</t>
        </is>
      </c>
      <c r="G29" s="61" t="n">
        <v>2</v>
      </c>
      <c r="H29" s="61" t="inlineStr">
        <is>
          <t>x</t>
        </is>
      </c>
      <c r="I29" s="196" t="n">
        <v>43112</v>
      </c>
      <c r="J29" s="61" t="n"/>
      <c r="K29" s="61" t="inlineStr">
        <is>
          <t>KNIT L/S</t>
        </is>
      </c>
      <c r="L29" s="61" t="n"/>
      <c r="M29" s="61" t="n"/>
      <c r="N29" s="64" t="inlineStr">
        <is>
          <t>MEN</t>
        </is>
      </c>
      <c r="O29" s="61" t="n"/>
      <c r="P29" s="61" t="n"/>
      <c r="Q29" s="61" t="n"/>
      <c r="R29" s="65" t="inlineStr">
        <is>
          <t>-</t>
        </is>
      </c>
      <c r="S29" s="172" t="inlineStr">
        <is>
          <t xml:space="preserve">NEW FIT? </t>
        </is>
      </c>
      <c r="T29" s="65" t="inlineStr">
        <is>
          <t>XS-XXL</t>
        </is>
      </c>
      <c r="U29" s="65" t="inlineStr">
        <is>
          <t>-</t>
        </is>
      </c>
      <c r="V29" s="65" t="inlineStr">
        <is>
          <t>NEW</t>
        </is>
      </c>
      <c r="W29" s="65" t="n"/>
      <c r="X29" s="65" t="n"/>
      <c r="Y29" s="66" t="inlineStr">
        <is>
          <t xml:space="preserve">ITALY </t>
        </is>
      </c>
      <c r="Z29" s="66" t="inlineStr">
        <is>
          <t>FRANCO FRATI</t>
        </is>
      </c>
      <c r="AA29" s="66" t="inlineStr">
        <is>
          <t>TRISCOTTON</t>
        </is>
      </c>
      <c r="AB29" s="66" t="n"/>
      <c r="AC29" s="61" t="n"/>
      <c r="AD29" s="65" t="inlineStr">
        <is>
          <t>FILATURES DU PARC</t>
        </is>
      </c>
      <c r="AE29" s="65" t="n"/>
      <c r="AF29" s="65" t="n"/>
      <c r="AG29" s="65" t="n"/>
      <c r="AH29" s="65" t="n"/>
      <c r="AI29" s="65" t="n"/>
      <c r="AJ29" s="65" t="n"/>
      <c r="AK29" s="173" t="n"/>
      <c r="AL29" s="65" t="n"/>
      <c r="AM29" s="65" t="n"/>
      <c r="AN29" s="65" t="n"/>
      <c r="AO29" s="174" t="n"/>
      <c r="AP29" s="174" t="n"/>
      <c r="AQ29" s="174" t="n"/>
      <c r="AR29" s="177" t="n"/>
      <c r="AS29" s="113" t="n"/>
      <c r="AT29" s="173" t="n"/>
      <c r="AU29" s="173" t="n"/>
      <c r="AV29" s="173" t="n"/>
      <c r="AW29" s="173" t="n"/>
      <c r="AX29" s="173">
        <f>IFERROR((BI29*(1-#REF!))*(1-BG29),0)</f>
        <v/>
      </c>
      <c r="AY29" s="173" t="n"/>
      <c r="AZ29" s="173" t="n"/>
      <c r="BA29" s="173" t="n"/>
      <c r="BB29" s="178">
        <f>IFERROR(((IF(BA29&gt;0, BA29, IF(AZ29&gt;0, AZ29, 0))))*INDEX(#REF!,MATCH(#REF!,#REF!,0)),0)</f>
        <v/>
      </c>
      <c r="BC29" s="178">
        <f>IFERROR(((IF(BA29&gt;0, BA29, IF(AZ29&gt;0, AZ29, 0))))*INDEX(#REF!,MATCH(#REF!,#REF!,0)),0)</f>
        <v/>
      </c>
      <c r="BD29" s="178">
        <f>IFERROR(((IF(BA29&gt;0, BA29, IF(AZ29&gt;0, AZ29, 0))))*INDEX(#REF!,MATCH(#REF!,#REF!,0)),0)</f>
        <v/>
      </c>
      <c r="BE29" s="178">
        <f>IFERROR(((IF(BA29&gt;0, BA29, IF(AZ29&gt;0, AZ29, 0))))*INDEX(#REF!,MATCH(#REF!,#REF!,0)),0)</f>
        <v/>
      </c>
      <c r="BF29" s="178">
        <f>SUM(BB29:BE29)</f>
        <v/>
      </c>
      <c r="BG29" s="179">
        <f>IFERROR(INDEX(#REF!,MATCH(#REF!,#REF!,0))+INDEX(#REF!,MATCH(#REF!,#REF!,0))+INDEX(#REF!,MATCH(#REF!,#REF!,0))+INDEX(#REF!,MATCH(#REF!,#REF!,0)),0)</f>
        <v/>
      </c>
      <c r="BH29" s="173">
        <f>((IF(BA29&gt;0, BA29, IF(AZ29&gt;0, AZ29, 0))))+BF29</f>
        <v/>
      </c>
      <c r="BI29" s="173">
        <f>BL29/BK29</f>
        <v/>
      </c>
      <c r="BJ29" s="173">
        <f>BL29/2.38</f>
        <v/>
      </c>
      <c r="BK29" s="65" t="n">
        <v>2.5</v>
      </c>
      <c r="BL29" s="173" t="n"/>
      <c r="BM29" s="180">
        <f>IF(SUM(AZ29:BA29)=0,0,(BI29-BH29)/BI29)</f>
        <v/>
      </c>
      <c r="BN29" s="173">
        <f>AY29*CC29</f>
        <v/>
      </c>
      <c r="BO29" s="173" t="n"/>
      <c r="BP29" s="173" t="n"/>
      <c r="BQ29" s="117" t="n"/>
      <c r="BR29" s="117" t="n"/>
      <c r="BS29" s="117" t="n"/>
      <c r="BT29" s="117" t="n"/>
      <c r="BU29" s="117" t="n"/>
      <c r="BV29" s="117" t="n"/>
      <c r="BW29" s="117" t="n"/>
      <c r="BX29" s="117" t="n"/>
      <c r="BY29" s="117" t="n"/>
      <c r="BZ29" s="67" t="n"/>
      <c r="CA29" s="67" t="n"/>
      <c r="CB29" s="67" t="n"/>
      <c r="CC29" s="119" t="n"/>
      <c r="CD29" s="119" t="n"/>
      <c r="CE29" s="104" t="n"/>
      <c r="CF29" s="120" t="n"/>
      <c r="CG29" s="120" t="n"/>
      <c r="CH29" s="120" t="n"/>
      <c r="CI29" s="121" t="n"/>
      <c r="CJ29" s="121" t="n"/>
      <c r="CK29" s="121" t="n"/>
      <c r="CL29" s="122" t="n"/>
      <c r="CM29" s="123" t="n"/>
      <c r="CN29" s="123" t="n"/>
      <c r="CO29" s="123" t="n"/>
      <c r="CP29" s="123" t="n"/>
      <c r="CQ29" s="123" t="n"/>
      <c r="CR29" s="123" t="n"/>
      <c r="CS29" s="104" t="n"/>
      <c r="CT29" s="104" t="n"/>
      <c r="CU29" s="104" t="n"/>
      <c r="CV29" s="120" t="n"/>
      <c r="CW29" s="124" t="n"/>
      <c r="CX29" s="124" t="n"/>
      <c r="CY29" s="124" t="n"/>
      <c r="CZ29" s="124" t="n"/>
      <c r="DA29" s="124">
        <f>CZ29*AR29</f>
        <v/>
      </c>
      <c r="DB29" s="124" t="n"/>
      <c r="DC29" s="125" t="n"/>
      <c r="DD29" s="124" t="n"/>
      <c r="DE29" s="126">
        <f>CZ29*BI29</f>
        <v/>
      </c>
      <c r="DF29" s="126">
        <f>DE29-(CZ29*BH29)</f>
        <v/>
      </c>
      <c r="DG29" s="127" t="n"/>
    </row>
    <row customHeight="1" ht="15.75" r="30" s="213">
      <c r="A30" s="61" t="n">
        <v>655</v>
      </c>
      <c r="B30" s="101" t="inlineStr">
        <is>
          <t>x</t>
        </is>
      </c>
      <c r="C30" s="61" t="n"/>
      <c r="D30" s="61" t="n"/>
      <c r="E30" s="61" t="inlineStr">
        <is>
          <t xml:space="preserve">HARRY </t>
        </is>
      </c>
      <c r="F30" s="61" t="inlineStr">
        <is>
          <t>JELLY BEAN</t>
        </is>
      </c>
      <c r="G30" s="61" t="n">
        <v>2</v>
      </c>
      <c r="H30" s="61" t="inlineStr">
        <is>
          <t>x</t>
        </is>
      </c>
      <c r="I30" s="196" t="n">
        <v>43112</v>
      </c>
      <c r="J30" s="61" t="n"/>
      <c r="K30" s="61" t="inlineStr">
        <is>
          <t>KNIT S/S</t>
        </is>
      </c>
      <c r="L30" s="61" t="n"/>
      <c r="M30" s="61" t="n"/>
      <c r="N30" s="64" t="inlineStr">
        <is>
          <t>MEN</t>
        </is>
      </c>
      <c r="O30" s="61" t="n"/>
      <c r="P30" s="61" t="n"/>
      <c r="Q30" s="61" t="n"/>
      <c r="R30" s="65" t="inlineStr">
        <is>
          <t>-</t>
        </is>
      </c>
      <c r="S30" s="65" t="inlineStr">
        <is>
          <t>ASOS POLO</t>
        </is>
      </c>
      <c r="T30" s="65" t="inlineStr">
        <is>
          <t>XS-XXL</t>
        </is>
      </c>
      <c r="U30" s="65" t="inlineStr">
        <is>
          <t>-</t>
        </is>
      </c>
      <c r="V30" s="65" t="inlineStr">
        <is>
          <t>NEW</t>
        </is>
      </c>
      <c r="W30" s="65" t="n"/>
      <c r="X30" s="65" t="n"/>
      <c r="Y30" s="66" t="inlineStr">
        <is>
          <t xml:space="preserve">ITALY </t>
        </is>
      </c>
      <c r="Z30" s="66" t="inlineStr">
        <is>
          <t>FRANCO FRATI</t>
        </is>
      </c>
      <c r="AA30" s="66" t="inlineStr">
        <is>
          <t>TRISCOTTON</t>
        </is>
      </c>
      <c r="AB30" s="66" t="n"/>
      <c r="AC30" s="61" t="n"/>
      <c r="AD30" s="65" t="inlineStr">
        <is>
          <t>FILATURES DU PARC</t>
        </is>
      </c>
      <c r="AE30" s="65" t="n"/>
      <c r="AF30" s="65" t="n"/>
      <c r="AG30" s="65" t="n"/>
      <c r="AH30" s="65" t="n"/>
      <c r="AI30" s="65" t="n"/>
      <c r="AJ30" s="65" t="n"/>
      <c r="AK30" s="173" t="n"/>
      <c r="AL30" s="65" t="n"/>
      <c r="AM30" s="65" t="n"/>
      <c r="AN30" s="65" t="n"/>
      <c r="AO30" s="174" t="n"/>
      <c r="AP30" s="174" t="n"/>
      <c r="AQ30" s="174" t="n"/>
      <c r="AR30" s="177" t="n"/>
      <c r="AS30" s="113" t="n"/>
      <c r="AT30" s="173" t="n"/>
      <c r="AU30" s="173" t="n"/>
      <c r="AV30" s="173" t="n"/>
      <c r="AW30" s="173" t="n"/>
      <c r="AX30" s="173">
        <f>IFERROR((BI30*(1-#REF!))*(1-BG30),0)</f>
        <v/>
      </c>
      <c r="AY30" s="173" t="n"/>
      <c r="AZ30" s="173" t="n"/>
      <c r="BA30" s="173" t="n"/>
      <c r="BB30" s="178">
        <f>IFERROR(((IF(BA30&gt;0, BA30, IF(AZ30&gt;0, AZ30, 0))))*INDEX(#REF!,MATCH(#REF!,#REF!,0)),0)</f>
        <v/>
      </c>
      <c r="BC30" s="178">
        <f>IFERROR(((IF(BA30&gt;0, BA30, IF(AZ30&gt;0, AZ30, 0))))*INDEX(#REF!,MATCH(#REF!,#REF!,0)),0)</f>
        <v/>
      </c>
      <c r="BD30" s="178">
        <f>IFERROR(((IF(BA30&gt;0, BA30, IF(AZ30&gt;0, AZ30, 0))))*INDEX(#REF!,MATCH(#REF!,#REF!,0)),0)</f>
        <v/>
      </c>
      <c r="BE30" s="178">
        <f>IFERROR(((IF(BA30&gt;0, BA30, IF(AZ30&gt;0, AZ30, 0))))*INDEX(#REF!,MATCH(#REF!,#REF!,0)),0)</f>
        <v/>
      </c>
      <c r="BF30" s="178">
        <f>SUM(BB30:BE30)</f>
        <v/>
      </c>
      <c r="BG30" s="179">
        <f>IFERROR(INDEX(#REF!,MATCH(#REF!,#REF!,0))+INDEX(#REF!,MATCH(#REF!,#REF!,0))+INDEX(#REF!,MATCH(#REF!,#REF!,0))+INDEX(#REF!,MATCH(#REF!,#REF!,0)),0)</f>
        <v/>
      </c>
      <c r="BH30" s="173">
        <f>((IF(BA30&gt;0, BA30, IF(AZ30&gt;0, AZ30, 0))))+BF30</f>
        <v/>
      </c>
      <c r="BI30" s="173">
        <f>BL30/BK30</f>
        <v/>
      </c>
      <c r="BJ30" s="173">
        <f>BL30/2.38</f>
        <v/>
      </c>
      <c r="BK30" s="65" t="n">
        <v>2.5</v>
      </c>
      <c r="BL30" s="173" t="n"/>
      <c r="BM30" s="180">
        <f>IF(SUM(AZ30:BA30)=0,0,(BI30-BH30)/BI30)</f>
        <v/>
      </c>
      <c r="BN30" s="173">
        <f>AY30*CC30</f>
        <v/>
      </c>
      <c r="BO30" s="173" t="n"/>
      <c r="BP30" s="173" t="n"/>
      <c r="BQ30" s="117" t="n"/>
      <c r="BR30" s="117" t="n"/>
      <c r="BS30" s="117" t="n"/>
      <c r="BT30" s="117" t="n"/>
      <c r="BU30" s="117" t="n"/>
      <c r="BV30" s="117" t="n"/>
      <c r="BW30" s="117" t="n"/>
      <c r="BX30" s="117" t="n"/>
      <c r="BY30" s="117" t="n"/>
      <c r="BZ30" s="67" t="n"/>
      <c r="CA30" s="67" t="n"/>
      <c r="CB30" s="67" t="n"/>
      <c r="CC30" s="119" t="n"/>
      <c r="CD30" s="119" t="n"/>
      <c r="CE30" s="104" t="n"/>
      <c r="CF30" s="120" t="n"/>
      <c r="CG30" s="120" t="n"/>
      <c r="CH30" s="120" t="n"/>
      <c r="CI30" s="121" t="n"/>
      <c r="CJ30" s="121" t="n"/>
      <c r="CK30" s="121" t="n"/>
      <c r="CL30" s="122" t="n"/>
      <c r="CM30" s="123" t="n"/>
      <c r="CN30" s="123" t="n"/>
      <c r="CO30" s="123" t="n"/>
      <c r="CP30" s="123" t="n"/>
      <c r="CQ30" s="123" t="n"/>
      <c r="CR30" s="123" t="n"/>
      <c r="CS30" s="104" t="n"/>
      <c r="CT30" s="104" t="n"/>
      <c r="CU30" s="104" t="n"/>
      <c r="CV30" s="120" t="n"/>
      <c r="CW30" s="124" t="n"/>
      <c r="CX30" s="124" t="n"/>
      <c r="CY30" s="124" t="n"/>
      <c r="CZ30" s="124" t="n"/>
      <c r="DA30" s="124">
        <f>CZ30*AR30</f>
        <v/>
      </c>
      <c r="DB30" s="124" t="n"/>
      <c r="DC30" s="125" t="n"/>
      <c r="DD30" s="124" t="n"/>
      <c r="DE30" s="126">
        <f>CZ30*BI30</f>
        <v/>
      </c>
      <c r="DF30" s="126">
        <f>DE30-(CZ30*BH30)</f>
        <v/>
      </c>
      <c r="DG30" s="127" t="n"/>
    </row>
    <row customHeight="1" ht="15.75" r="31" s="213">
      <c r="A31" s="61" t="n">
        <v>680</v>
      </c>
      <c r="B31" s="101" t="inlineStr">
        <is>
          <t>x</t>
        </is>
      </c>
      <c r="C31" s="61" t="n"/>
      <c r="D31" s="61" t="n"/>
      <c r="E31" s="61" t="inlineStr">
        <is>
          <t>PHILIP</t>
        </is>
      </c>
      <c r="F31" s="61" t="inlineStr">
        <is>
          <t>OFF WHITE</t>
        </is>
      </c>
      <c r="G31" s="61" t="n">
        <v>1</v>
      </c>
      <c r="H31" s="61" t="inlineStr">
        <is>
          <t>x</t>
        </is>
      </c>
      <c r="I31" s="104" t="n">
        <v>43152</v>
      </c>
      <c r="J31" s="61" t="n"/>
      <c r="K31" s="61" t="inlineStr">
        <is>
          <t xml:space="preserve">SWEAT </t>
        </is>
      </c>
      <c r="L31" s="61" t="n"/>
      <c r="M31" s="61" t="n"/>
      <c r="N31" s="64" t="inlineStr">
        <is>
          <t>MEN</t>
        </is>
      </c>
      <c r="O31" s="61" t="n"/>
      <c r="P31" s="61" t="n"/>
      <c r="Q31" s="61" t="n"/>
      <c r="R31" s="65" t="inlineStr">
        <is>
          <t>-</t>
        </is>
      </c>
      <c r="S31" s="65" t="inlineStr">
        <is>
          <t>C/O NARSES 1 SIZE UP</t>
        </is>
      </c>
      <c r="T31" s="65" t="inlineStr">
        <is>
          <t>XS-XXL</t>
        </is>
      </c>
      <c r="U31" s="65" t="inlineStr">
        <is>
          <t>-</t>
        </is>
      </c>
      <c r="V31" s="65" t="inlineStr">
        <is>
          <t>NEW</t>
        </is>
      </c>
      <c r="W31" s="65" t="inlineStr">
        <is>
          <t>-</t>
        </is>
      </c>
      <c r="X31" s="65" t="inlineStr">
        <is>
          <t>-</t>
        </is>
      </c>
      <c r="Y31" s="66" t="inlineStr">
        <is>
          <t>FYROM</t>
        </is>
      </c>
      <c r="Z31" s="66" t="inlineStr">
        <is>
          <t>UNI TEXTILES</t>
        </is>
      </c>
      <c r="AA31" s="66" t="inlineStr">
        <is>
          <t>NEW POWER</t>
        </is>
      </c>
      <c r="AB31" s="66" t="n"/>
      <c r="AC31" s="61" t="n"/>
      <c r="AD31" s="65" t="inlineStr">
        <is>
          <t>HELLAS COTTON</t>
        </is>
      </c>
      <c r="AE31" s="65" t="inlineStr">
        <is>
          <t>F-BUU-DHU/357752-11</t>
        </is>
      </c>
      <c r="AF31" s="65" t="n"/>
      <c r="AG31" s="65" t="n"/>
      <c r="AH31" s="65" t="inlineStr">
        <is>
          <t>100% Sustainable fabric</t>
        </is>
      </c>
      <c r="AI31" s="65" t="inlineStr">
        <is>
          <t>100% Organic cotton</t>
        </is>
      </c>
      <c r="AJ31" s="65" t="inlineStr">
        <is>
          <t>300g</t>
        </is>
      </c>
      <c r="AK31" s="173" t="n"/>
      <c r="AL31" s="65" t="n"/>
      <c r="AM31" s="65" t="n"/>
      <c r="AN31" s="65" t="inlineStr">
        <is>
          <t xml:space="preserve">07/11: Yarn ordered for 16 pcs incl extra </t>
        </is>
      </c>
      <c r="AO31" s="174" t="n"/>
      <c r="AP31" s="174" t="n"/>
      <c r="AQ31" s="174" t="n"/>
      <c r="AR31" s="177" t="n"/>
      <c r="AS31" s="66" t="inlineStr">
        <is>
          <t>NEW POWER</t>
        </is>
      </c>
      <c r="AT31" s="173" t="n"/>
      <c r="AU31" s="173" t="n"/>
      <c r="AV31" s="173" t="n"/>
      <c r="AW31" s="173" t="n"/>
      <c r="AX31" s="173">
        <f>IFERROR((BI31*(1-#REF!))*(1-BG31),0)</f>
        <v/>
      </c>
      <c r="AY31" s="173" t="n"/>
      <c r="AZ31" s="173" t="n"/>
      <c r="BA31" s="215" t="n"/>
      <c r="BB31" s="178">
        <f>IFERROR(((IF(BA31&gt;0, BA31, IF(AZ31&gt;0, AZ31, 0))))*INDEX(#REF!,MATCH(#REF!,#REF!,0)),0)</f>
        <v/>
      </c>
      <c r="BC31" s="178">
        <f>IFERROR(((IF(BA31&gt;0, BA31, IF(AZ31&gt;0, AZ31, 0))))*INDEX(#REF!,MATCH(#REF!,#REF!,0)),0)</f>
        <v/>
      </c>
      <c r="BD31" s="178">
        <f>IFERROR(((IF(BA31&gt;0, BA31, IF(AZ31&gt;0, AZ31, 0))))*INDEX(#REF!,MATCH(#REF!,#REF!,0)),0)</f>
        <v/>
      </c>
      <c r="BE31" s="178">
        <f>IFERROR(((IF(BA31&gt;0, BA31, IF(AZ31&gt;0, AZ31, 0))))*INDEX(#REF!,MATCH(#REF!,#REF!,0)),0)</f>
        <v/>
      </c>
      <c r="BF31" s="178">
        <f>SUM(BB31:BE31)</f>
        <v/>
      </c>
      <c r="BG31" s="179">
        <f>IFERROR(INDEX(#REF!,MATCH(#REF!,#REF!,0))+INDEX(#REF!,MATCH(#REF!,#REF!,0))+INDEX(#REF!,MATCH(#REF!,#REF!,0))+INDEX(#REF!,MATCH(#REF!,#REF!,0)),0)</f>
        <v/>
      </c>
      <c r="BH31" s="173">
        <f>((IF(BA31&gt;0, BA31, IF(AZ31&gt;0, AZ31, 0))))+BF31</f>
        <v/>
      </c>
      <c r="BI31" s="173">
        <f>BL31/BK31</f>
        <v/>
      </c>
      <c r="BJ31" s="173">
        <f>BL31/2.38</f>
        <v/>
      </c>
      <c r="BK31" s="65" t="n">
        <v>2.5</v>
      </c>
      <c r="BL31" s="173" t="n">
        <v>159</v>
      </c>
      <c r="BM31" s="180">
        <f>IF(SUM(AZ31:BA31)=0,0,(BI31-BH31)/BI31)</f>
        <v/>
      </c>
      <c r="BN31" s="173">
        <f>AY31*CC31</f>
        <v/>
      </c>
      <c r="BO31" s="173" t="n"/>
      <c r="BP31" s="173" t="n"/>
      <c r="BQ31" s="190" t="n"/>
      <c r="BR31" s="117" t="n"/>
      <c r="BS31" s="117" t="n"/>
      <c r="BT31" s="117" t="n"/>
      <c r="BU31" s="117" t="inlineStr">
        <is>
          <t>M</t>
        </is>
      </c>
      <c r="BV31" s="117" t="n"/>
      <c r="BW31" s="190" t="n">
        <v>43139</v>
      </c>
      <c r="BX31" s="117" t="n"/>
      <c r="BY31" s="117" t="n"/>
      <c r="BZ31" s="67" t="n"/>
      <c r="CA31" s="67" t="n"/>
      <c r="CB31" s="67" t="n"/>
      <c r="CC31" s="119" t="n"/>
      <c r="CD31" s="119" t="n"/>
      <c r="CE31" s="104" t="n"/>
      <c r="CF31" s="120" t="n"/>
      <c r="CG31" s="120" t="n"/>
      <c r="CH31" s="120" t="n"/>
      <c r="CI31" s="121" t="n"/>
      <c r="CJ31" s="121" t="n"/>
      <c r="CK31" s="121" t="n"/>
      <c r="CL31" s="122" t="n"/>
      <c r="CM31" s="123" t="n"/>
      <c r="CN31" s="123" t="n"/>
      <c r="CO31" s="123" t="n"/>
      <c r="CP31" s="123" t="n"/>
      <c r="CQ31" s="123" t="n"/>
      <c r="CR31" s="123" t="n"/>
      <c r="CS31" s="104" t="n"/>
      <c r="CT31" s="104" t="n"/>
      <c r="CU31" s="104" t="n"/>
      <c r="CV31" s="120" t="n"/>
      <c r="CW31" s="124" t="n"/>
      <c r="CX31" s="124" t="n"/>
      <c r="CY31" s="124" t="n"/>
      <c r="CZ31" s="124" t="n"/>
      <c r="DA31" s="124">
        <f>CZ31*AR31</f>
        <v/>
      </c>
      <c r="DB31" s="124" t="n"/>
      <c r="DC31" s="125" t="n"/>
      <c r="DD31" s="124" t="n"/>
      <c r="DE31" s="126">
        <f>CZ31*BI31</f>
        <v/>
      </c>
      <c r="DF31" s="126">
        <f>DE31-(CZ31*BH31)</f>
        <v/>
      </c>
      <c r="DG31" s="127" t="n"/>
    </row>
    <row customHeight="1" ht="15.75" r="32" s="213">
      <c r="A32" s="61" t="n">
        <v>740</v>
      </c>
      <c r="B32" s="101" t="inlineStr">
        <is>
          <t>x</t>
        </is>
      </c>
      <c r="C32" s="61" t="n"/>
      <c r="D32" s="61" t="n"/>
      <c r="E32" s="61" t="inlineStr">
        <is>
          <t>NEZER</t>
        </is>
      </c>
      <c r="F32" s="61" t="inlineStr">
        <is>
          <t>SURF THE WEB STRIPE</t>
        </is>
      </c>
      <c r="G32" s="61" t="n">
        <v>1</v>
      </c>
      <c r="H32" s="61" t="inlineStr">
        <is>
          <t>x</t>
        </is>
      </c>
      <c r="I32" s="104" t="n">
        <v>43152</v>
      </c>
      <c r="J32" s="61" t="n"/>
      <c r="K32" s="61" t="inlineStr">
        <is>
          <t>TEES L/S</t>
        </is>
      </c>
      <c r="L32" s="61" t="n"/>
      <c r="M32" s="61" t="n"/>
      <c r="N32" s="64" t="inlineStr">
        <is>
          <t>MEN</t>
        </is>
      </c>
      <c r="O32" s="61" t="n"/>
      <c r="P32" s="61" t="n"/>
      <c r="Q32" s="61" t="n"/>
      <c r="R32" s="65" t="inlineStr">
        <is>
          <t>-</t>
        </is>
      </c>
      <c r="S32" s="65" t="inlineStr">
        <is>
          <t>C/O</t>
        </is>
      </c>
      <c r="T32" s="65" t="inlineStr">
        <is>
          <t>XS-XXL</t>
        </is>
      </c>
      <c r="U32" s="65" t="inlineStr">
        <is>
          <t>-</t>
        </is>
      </c>
      <c r="V32" s="65" t="inlineStr">
        <is>
          <t>C/O SS18</t>
        </is>
      </c>
      <c r="W32" s="65" t="inlineStr">
        <is>
          <t>-</t>
        </is>
      </c>
      <c r="X32" s="65" t="inlineStr">
        <is>
          <t>-</t>
        </is>
      </c>
      <c r="Y32" s="66" t="inlineStr">
        <is>
          <t>FYROM</t>
        </is>
      </c>
      <c r="Z32" s="66" t="inlineStr">
        <is>
          <t>UNI TEXTILES</t>
        </is>
      </c>
      <c r="AA32" s="66" t="inlineStr">
        <is>
          <t>NEW POWER</t>
        </is>
      </c>
      <c r="AB32" s="66" t="n"/>
      <c r="AC32" s="61" t="n"/>
      <c r="AD32" s="65" t="inlineStr">
        <is>
          <t>HELLAS COTTON</t>
        </is>
      </c>
      <c r="AE32" s="65" t="inlineStr">
        <is>
          <t>TBC AS OUR LEGACY STRIPE FABRIC - CODE?</t>
        </is>
      </c>
      <c r="AF32" s="65" t="n"/>
      <c r="AG32" s="65" t="n"/>
      <c r="AH32" s="65" t="inlineStr">
        <is>
          <t>100% Sustainable fabric</t>
        </is>
      </c>
      <c r="AI32" s="65" t="inlineStr">
        <is>
          <t>100% Organic cotton</t>
        </is>
      </c>
      <c r="AJ32" s="65" t="inlineStr">
        <is>
          <t>420g</t>
        </is>
      </c>
      <c r="AK32" s="173" t="n">
        <v>8.9</v>
      </c>
      <c r="AL32" s="65" t="n"/>
      <c r="AM32" s="65" t="n"/>
      <c r="AN32" s="65" t="inlineStr">
        <is>
          <t xml:space="preserve">07/11: Yarn ordered for 16 pcs incl extra </t>
        </is>
      </c>
      <c r="AO32" s="174" t="n"/>
      <c r="AP32" s="174" t="n"/>
      <c r="AQ32" s="174" t="n"/>
      <c r="AR32" s="177" t="n"/>
      <c r="AS32" s="66" t="inlineStr">
        <is>
          <t>NEW POWER</t>
        </is>
      </c>
      <c r="AT32" s="173" t="n"/>
      <c r="AU32" s="173" t="n"/>
      <c r="AV32" s="173" t="n"/>
      <c r="AW32" s="173" t="n"/>
      <c r="AX32" s="173" t="n">
        <v>15.8</v>
      </c>
      <c r="AY32" s="173" t="n"/>
      <c r="AZ32" s="173" t="n"/>
      <c r="BA32" s="215" t="n">
        <v>19.9</v>
      </c>
      <c r="BB32" s="178">
        <f>IFERROR(((IF(BA32&gt;0, BA32, IF(AZ32&gt;0, AZ32, 0))))*INDEX(#REF!,MATCH(#REF!,#REF!,0)),0)</f>
        <v/>
      </c>
      <c r="BC32" s="178">
        <f>IFERROR(((IF(BA32&gt;0, BA32, IF(AZ32&gt;0, AZ32, 0))))*INDEX(#REF!,MATCH(#REF!,#REF!,0)),0)</f>
        <v/>
      </c>
      <c r="BD32" s="178">
        <f>IFERROR(((IF(BA32&gt;0, BA32, IF(AZ32&gt;0, AZ32, 0))))*INDEX(#REF!,MATCH(#REF!,#REF!,0)),0)</f>
        <v/>
      </c>
      <c r="BE32" s="178">
        <f>IFERROR(((IF(BA32&gt;0, BA32, IF(AZ32&gt;0, AZ32, 0))))*INDEX(#REF!,MATCH(#REF!,#REF!,0)),0)</f>
        <v/>
      </c>
      <c r="BF32" s="178">
        <f>SUM(BB32:BE32)</f>
        <v/>
      </c>
      <c r="BG32" s="179">
        <f>IFERROR(INDEX(#REF!,MATCH(#REF!,#REF!,0))+INDEX(#REF!,MATCH(#REF!,#REF!,0))+INDEX(#REF!,MATCH(#REF!,#REF!,0))+INDEX(#REF!,MATCH(#REF!,#REF!,0)),0)</f>
        <v/>
      </c>
      <c r="BH32" s="173">
        <f>((IF(BA32&gt;0, BA32, IF(AZ32&gt;0, AZ32, 0))))+BF32</f>
        <v/>
      </c>
      <c r="BI32" s="173">
        <f>BL32/BK32</f>
        <v/>
      </c>
      <c r="BJ32" s="173">
        <f>BL32/2.38</f>
        <v/>
      </c>
      <c r="BK32" s="65" t="n">
        <v>2.5</v>
      </c>
      <c r="BL32" s="173" t="n">
        <v>89.95</v>
      </c>
      <c r="BM32" s="180">
        <f>IF(SUM(AZ32:BA32)=0,0,(BI32-BH32)/BI32)</f>
        <v/>
      </c>
      <c r="BN32" s="173">
        <f>AY32*CC32</f>
        <v/>
      </c>
      <c r="BO32" s="173" t="n"/>
      <c r="BP32" s="173" t="n"/>
      <c r="BQ32" s="117" t="n"/>
      <c r="BR32" s="117" t="n"/>
      <c r="BS32" s="117" t="n"/>
      <c r="BT32" s="117" t="n"/>
      <c r="BU32" s="118" t="inlineStr">
        <is>
          <t>-</t>
        </is>
      </c>
      <c r="BV32" s="118" t="n"/>
      <c r="BW32" s="117" t="n"/>
      <c r="BX32" s="117" t="n"/>
      <c r="BY32" s="117" t="n"/>
      <c r="BZ32" s="67" t="n"/>
      <c r="CA32" s="67" t="n"/>
      <c r="CB32" s="67" t="n"/>
      <c r="CC32" s="119" t="n"/>
      <c r="CD32" s="119" t="n"/>
      <c r="CE32" s="104" t="n"/>
      <c r="CF32" s="120" t="n"/>
      <c r="CG32" s="120" t="n"/>
      <c r="CH32" s="120" t="n"/>
      <c r="CI32" s="121" t="n"/>
      <c r="CJ32" s="121" t="n"/>
      <c r="CK32" s="121" t="n"/>
      <c r="CL32" s="122" t="n"/>
      <c r="CM32" s="123" t="n"/>
      <c r="CN32" s="123" t="n"/>
      <c r="CO32" s="123" t="n"/>
      <c r="CP32" s="123" t="n"/>
      <c r="CQ32" s="123" t="n"/>
      <c r="CR32" s="123" t="n"/>
      <c r="CS32" s="104" t="n"/>
      <c r="CT32" s="104" t="n"/>
      <c r="CU32" s="104" t="n"/>
      <c r="CV32" s="120" t="n"/>
      <c r="CW32" s="124" t="n"/>
      <c r="CX32" s="124" t="n"/>
      <c r="CY32" s="124" t="n"/>
      <c r="CZ32" s="124" t="n"/>
      <c r="DA32" s="124">
        <f>CZ32*AR32</f>
        <v/>
      </c>
      <c r="DB32" s="124" t="n"/>
      <c r="DC32" s="125" t="n"/>
      <c r="DD32" s="124" t="n"/>
      <c r="DE32" s="126">
        <f>CZ32*BI32</f>
        <v/>
      </c>
      <c r="DF32" s="126">
        <f>DE32-(CZ32*BH32)</f>
        <v/>
      </c>
      <c r="DG32" s="127" t="n"/>
    </row>
    <row customHeight="1" ht="15.75" r="33" s="213">
      <c r="A33" s="61" t="n">
        <v>745</v>
      </c>
      <c r="B33" s="101" t="inlineStr">
        <is>
          <t>x</t>
        </is>
      </c>
      <c r="C33" s="61" t="n"/>
      <c r="D33" s="61" t="n"/>
      <c r="E33" s="61" t="inlineStr">
        <is>
          <t>NEZER</t>
        </is>
      </c>
      <c r="F33" s="61" t="inlineStr">
        <is>
          <t>POPPY RED STRIPE</t>
        </is>
      </c>
      <c r="G33" s="61" t="n">
        <v>1</v>
      </c>
      <c r="H33" s="61" t="inlineStr">
        <is>
          <t>x</t>
        </is>
      </c>
      <c r="I33" s="104" t="n">
        <v>43152</v>
      </c>
      <c r="J33" s="61" t="n"/>
      <c r="K33" s="61" t="inlineStr">
        <is>
          <t>TEES L/S</t>
        </is>
      </c>
      <c r="L33" s="61" t="n"/>
      <c r="M33" s="61" t="n"/>
      <c r="N33" s="64" t="inlineStr">
        <is>
          <t>MEN</t>
        </is>
      </c>
      <c r="O33" s="61" t="n"/>
      <c r="P33" s="61" t="n"/>
      <c r="Q33" s="61" t="n"/>
      <c r="R33" s="65" t="inlineStr">
        <is>
          <t>-</t>
        </is>
      </c>
      <c r="S33" s="65" t="inlineStr">
        <is>
          <t>C/O</t>
        </is>
      </c>
      <c r="T33" s="65" t="inlineStr">
        <is>
          <t>XS-XXL</t>
        </is>
      </c>
      <c r="U33" s="65" t="inlineStr">
        <is>
          <t>-</t>
        </is>
      </c>
      <c r="V33" s="65" t="inlineStr">
        <is>
          <t>C/O SS18</t>
        </is>
      </c>
      <c r="W33" s="65" t="inlineStr">
        <is>
          <t>-</t>
        </is>
      </c>
      <c r="X33" s="65" t="inlineStr">
        <is>
          <t>-</t>
        </is>
      </c>
      <c r="Y33" s="66" t="inlineStr">
        <is>
          <t>FYROM</t>
        </is>
      </c>
      <c r="Z33" s="66" t="inlineStr">
        <is>
          <t>UNI TEXTILES</t>
        </is>
      </c>
      <c r="AA33" s="66" t="inlineStr">
        <is>
          <t>NEW POWER</t>
        </is>
      </c>
      <c r="AB33" s="66" t="n"/>
      <c r="AC33" s="61" t="n"/>
      <c r="AD33" s="65" t="inlineStr">
        <is>
          <t>HELLAS COTTON</t>
        </is>
      </c>
      <c r="AE33" s="65" t="inlineStr">
        <is>
          <t>TBC AS OUR LEGACY STRIPE FABRIC - CODE?</t>
        </is>
      </c>
      <c r="AF33" s="65" t="n"/>
      <c r="AG33" s="65" t="n"/>
      <c r="AH33" s="65" t="inlineStr">
        <is>
          <t>100% Sustainable fabric</t>
        </is>
      </c>
      <c r="AI33" s="65" t="inlineStr">
        <is>
          <t>100% Organic cotton</t>
        </is>
      </c>
      <c r="AJ33" s="65" t="inlineStr">
        <is>
          <t>420g</t>
        </is>
      </c>
      <c r="AK33" s="173" t="n">
        <v>8.9</v>
      </c>
      <c r="AL33" s="65" t="n"/>
      <c r="AM33" s="65" t="n"/>
      <c r="AN33" s="65" t="inlineStr">
        <is>
          <t xml:space="preserve">07/11: Yarn ordered for 16 pcs incl extra </t>
        </is>
      </c>
      <c r="AO33" s="174" t="n"/>
      <c r="AP33" s="174" t="n"/>
      <c r="AQ33" s="174" t="n"/>
      <c r="AR33" s="177" t="n"/>
      <c r="AS33" s="66" t="inlineStr">
        <is>
          <t>NEW POWER</t>
        </is>
      </c>
      <c r="AT33" s="173" t="n"/>
      <c r="AU33" s="173" t="n"/>
      <c r="AV33" s="173" t="n"/>
      <c r="AW33" s="173" t="n"/>
      <c r="AX33" s="173" t="n">
        <v>15.8</v>
      </c>
      <c r="AY33" s="173" t="n"/>
      <c r="AZ33" s="173" t="n"/>
      <c r="BA33" s="215" t="n">
        <v>19.9</v>
      </c>
      <c r="BB33" s="178">
        <f>IFERROR(((IF(BA33&gt;0, BA33, IF(AZ33&gt;0, AZ33, 0))))*INDEX(#REF!,MATCH(#REF!,#REF!,0)),0)</f>
        <v/>
      </c>
      <c r="BC33" s="178">
        <f>IFERROR(((IF(BA33&gt;0, BA33, IF(AZ33&gt;0, AZ33, 0))))*INDEX(#REF!,MATCH(#REF!,#REF!,0)),0)</f>
        <v/>
      </c>
      <c r="BD33" s="178">
        <f>IFERROR(((IF(BA33&gt;0, BA33, IF(AZ33&gt;0, AZ33, 0))))*INDEX(#REF!,MATCH(#REF!,#REF!,0)),0)</f>
        <v/>
      </c>
      <c r="BE33" s="178">
        <f>IFERROR(((IF(BA33&gt;0, BA33, IF(AZ33&gt;0, AZ33, 0))))*INDEX(#REF!,MATCH(#REF!,#REF!,0)),0)</f>
        <v/>
      </c>
      <c r="BF33" s="178">
        <f>SUM(BB33:BE33)</f>
        <v/>
      </c>
      <c r="BG33" s="179">
        <f>IFERROR(INDEX(#REF!,MATCH(#REF!,#REF!,0))+INDEX(#REF!,MATCH(#REF!,#REF!,0))+INDEX(#REF!,MATCH(#REF!,#REF!,0))+INDEX(#REF!,MATCH(#REF!,#REF!,0)),0)</f>
        <v/>
      </c>
      <c r="BH33" s="173">
        <f>((IF(BA33&gt;0, BA33, IF(AZ33&gt;0, AZ33, 0))))+BF33</f>
        <v/>
      </c>
      <c r="BI33" s="173">
        <f>BL33/BK33</f>
        <v/>
      </c>
      <c r="BJ33" s="173">
        <f>BL33/2.38</f>
        <v/>
      </c>
      <c r="BK33" s="65" t="n">
        <v>2.5</v>
      </c>
      <c r="BL33" s="173" t="n">
        <v>89.95</v>
      </c>
      <c r="BM33" s="180">
        <f>IF(SUM(AZ33:BA33)=0,0,(BI33-BH33)/BI33)</f>
        <v/>
      </c>
      <c r="BN33" s="173">
        <f>AY33*CC33</f>
        <v/>
      </c>
      <c r="BO33" s="173" t="n"/>
      <c r="BP33" s="173" t="n"/>
      <c r="BQ33" s="117" t="n"/>
      <c r="BR33" s="117" t="n"/>
      <c r="BS33" s="117" t="n"/>
      <c r="BT33" s="117" t="n"/>
      <c r="BU33" s="118" t="inlineStr">
        <is>
          <t>-</t>
        </is>
      </c>
      <c r="BV33" s="118" t="n"/>
      <c r="BW33" s="117" t="n"/>
      <c r="BX33" s="117" t="n"/>
      <c r="BY33" s="117" t="n"/>
      <c r="BZ33" s="67" t="n"/>
      <c r="CA33" s="67" t="n"/>
      <c r="CB33" s="67" t="n"/>
      <c r="CC33" s="119" t="n"/>
      <c r="CD33" s="119" t="n"/>
      <c r="CE33" s="104" t="n"/>
      <c r="CF33" s="120" t="n"/>
      <c r="CG33" s="120" t="n"/>
      <c r="CH33" s="120" t="n"/>
      <c r="CI33" s="121" t="n"/>
      <c r="CJ33" s="121" t="n"/>
      <c r="CK33" s="121" t="n"/>
      <c r="CL33" s="122" t="n"/>
      <c r="CM33" s="123" t="n"/>
      <c r="CN33" s="123" t="n"/>
      <c r="CO33" s="123" t="n"/>
      <c r="CP33" s="123" t="n"/>
      <c r="CQ33" s="123" t="n"/>
      <c r="CR33" s="123" t="n"/>
      <c r="CS33" s="104" t="n"/>
      <c r="CT33" s="104" t="n"/>
      <c r="CU33" s="104" t="n"/>
      <c r="CV33" s="120" t="n"/>
      <c r="CW33" s="124" t="n"/>
      <c r="CX33" s="124" t="n"/>
      <c r="CY33" s="124" t="n"/>
      <c r="CZ33" s="124" t="n"/>
      <c r="DA33" s="124">
        <f>CZ33*AR33</f>
        <v/>
      </c>
      <c r="DB33" s="124" t="n"/>
      <c r="DC33" s="125" t="n"/>
      <c r="DD33" s="124" t="n"/>
      <c r="DE33" s="126">
        <f>CZ33*BI33</f>
        <v/>
      </c>
      <c r="DF33" s="126">
        <f>DE33-(CZ33*BH33)</f>
        <v/>
      </c>
      <c r="DG33" s="127" t="n"/>
    </row>
    <row customHeight="1" ht="15.75" r="34" s="213">
      <c r="A34" s="101" t="n">
        <v>813</v>
      </c>
      <c r="B34" s="101" t="inlineStr">
        <is>
          <t>TBC</t>
        </is>
      </c>
      <c r="C34" s="101" t="inlineStr">
        <is>
          <t>TBC</t>
        </is>
      </c>
      <c r="D34" s="101" t="inlineStr">
        <is>
          <t>TBC</t>
        </is>
      </c>
      <c r="E34" s="105" t="inlineStr">
        <is>
          <t>DARIUS</t>
        </is>
      </c>
      <c r="F34" s="105" t="inlineStr">
        <is>
          <t>ECRU KOINOBORI SURF</t>
        </is>
      </c>
      <c r="G34" s="105" t="n">
        <v>3</v>
      </c>
      <c r="H34" s="105" t="inlineStr">
        <is>
          <t>x</t>
        </is>
      </c>
      <c r="I34" s="132" t="inlineStr">
        <is>
          <t>21-28 / 26-02</t>
        </is>
      </c>
      <c r="J34" s="105" t="n"/>
      <c r="K34" s="105" t="n"/>
      <c r="L34" s="105" t="inlineStr">
        <is>
          <t>TEES S/S</t>
        </is>
      </c>
      <c r="M34" s="105" t="inlineStr">
        <is>
          <t>-</t>
        </is>
      </c>
      <c r="N34" s="105" t="inlineStr">
        <is>
          <t>-</t>
        </is>
      </c>
      <c r="O34" s="106" t="inlineStr">
        <is>
          <t>MEN</t>
        </is>
      </c>
      <c r="P34" s="105" t="inlineStr">
        <is>
          <t>TBC</t>
        </is>
      </c>
      <c r="Q34" s="105" t="inlineStr">
        <is>
          <t>-</t>
        </is>
      </c>
      <c r="R34" s="105" t="inlineStr">
        <is>
          <t>TBC</t>
        </is>
      </c>
      <c r="S34" s="107" t="inlineStr">
        <is>
          <t>-</t>
        </is>
      </c>
      <c r="T34" s="107" t="inlineStr">
        <is>
          <t>C/O</t>
        </is>
      </c>
      <c r="U34" s="107" t="inlineStr">
        <is>
          <t>XS-XXL</t>
        </is>
      </c>
      <c r="V34" s="107" t="inlineStr">
        <is>
          <t>-</t>
        </is>
      </c>
      <c r="W34" s="107" t="inlineStr">
        <is>
          <t>C/O</t>
        </is>
      </c>
      <c r="X34" s="107" t="inlineStr">
        <is>
          <t>-</t>
        </is>
      </c>
      <c r="Y34" s="107" t="inlineStr">
        <is>
          <t>-</t>
        </is>
      </c>
      <c r="Z34" s="109" t="inlineStr">
        <is>
          <t>FYROM</t>
        </is>
      </c>
      <c r="AA34" s="134" t="inlineStr">
        <is>
          <t>UNI TEXTILES</t>
        </is>
      </c>
      <c r="AB34" s="134" t="inlineStr">
        <is>
          <t>NEW POWER</t>
        </is>
      </c>
      <c r="AC34" s="134" t="n"/>
      <c r="AD34" s="105" t="n"/>
      <c r="AE34" s="107" t="inlineStr">
        <is>
          <t>HELLAS COTTON</t>
        </is>
      </c>
      <c r="AF34" s="107" t="inlineStr">
        <is>
          <t>FORMER DARIUS FABRIC QUALITY IN 180GSM</t>
        </is>
      </c>
      <c r="AG34" s="107" t="n"/>
      <c r="AH34" s="107" t="n"/>
      <c r="AI34" s="107" t="inlineStr">
        <is>
          <t>100% Sustainable fabric</t>
        </is>
      </c>
      <c r="AJ34" s="107" t="inlineStr">
        <is>
          <t>100% Linen</t>
        </is>
      </c>
      <c r="AK34" s="107" t="inlineStr">
        <is>
          <t>150g</t>
        </is>
      </c>
      <c r="AL34" s="110" t="n"/>
      <c r="AM34" s="107" t="n"/>
      <c r="AN34" s="107" t="n"/>
      <c r="AO34" s="107" t="n"/>
      <c r="AP34" s="111" t="n"/>
      <c r="AQ34" s="111" t="n"/>
      <c r="AR34" s="111" t="n"/>
      <c r="AS34" s="112" t="n"/>
      <c r="AT34" s="138" t="n"/>
      <c r="AU34" s="110" t="n"/>
      <c r="AV34" s="110" t="n"/>
      <c r="AW34" s="110" t="n"/>
      <c r="AX34" s="110" t="n"/>
      <c r="AY34" s="110">
        <f>IFERROR((BJ34*(1-Assumptions!$K$3))*(1-BH34),0)</f>
        <v/>
      </c>
      <c r="AZ34" s="110" t="n"/>
      <c r="BA34" s="110" t="n"/>
      <c r="BB34" s="110" t="n"/>
      <c r="BC34" s="114">
        <f ref="BC34" t="array">IFERROR(((IF(BB34&gt;0, BB34, IF(BA34&gt;0, BA34, 0))))*INDEX(Assumptions!$B:$B,MATCH(Z34,Assumptions!$A:$A,0)),0)</f>
        <v/>
      </c>
      <c r="BD34" s="114">
        <f ref="BD34" t="array">IFERROR(((IF(BB34&gt;0, BB34, IF(BA34&gt;0, BA34, 0))))*INDEX(Assumptions!$C:$C,MATCH(Z34,Assumptions!$A:$A,0)),0)</f>
        <v/>
      </c>
      <c r="BE34" s="114">
        <f ref="BE34" t="array">IFERROR(((IF(BB34&gt;0, BB34, IF(BA34&gt;0, BA34, 0))))*INDEX(Assumptions!$D:$D,MATCH(Z34,Assumptions!$A:$A,0)),0)</f>
        <v/>
      </c>
      <c r="BF34" s="114">
        <f ref="BF34" t="array">IFERROR(((IF(BB34&gt;0, BB34, IF(BA34&gt;0, BA34, 0))))*INDEX(Assumptions!$G:$G,MATCH(AA34,Assumptions!$F:$F,0)),0)</f>
        <v/>
      </c>
      <c r="BG34" s="114">
        <f>SUM(BC34:BF34)</f>
        <v/>
      </c>
      <c r="BH34" s="115">
        <f ref="BH34" t="array">IFERROR(INDEX(Assumptions!$B:$B,MATCH(Z34,Assumptions!$A:$A,0))+INDEX(Assumptions!$C:$C,MATCH(Z34,Assumptions!$A:$A,0))+INDEX(Assumptions!$D:$D,MATCH(Z34,Assumptions!$A:$A,0))+INDEX(Assumptions!$G:$G,MATCH(AA34,Assumptions!$F:$F,0)),0)</f>
        <v/>
      </c>
      <c r="BI34" s="110">
        <f>((IF(BB34&gt;0, BB34, IF(BA34&gt;0, BA34, 0))))+BG34</f>
        <v/>
      </c>
      <c r="BJ34" s="110">
        <f>BM34/BL34</f>
        <v/>
      </c>
      <c r="BK34" s="110">
        <f>BM34/2.38</f>
        <v/>
      </c>
      <c r="BL34" s="107" t="n">
        <v>2.5</v>
      </c>
      <c r="BM34" s="110" t="n"/>
      <c r="BN34" s="116">
        <f>IF(SUM(BA34:BB34)=0,0,(BJ34-BI34)/BJ34)</f>
        <v/>
      </c>
      <c r="BO34" s="110">
        <f>AZ34*CE34</f>
        <v/>
      </c>
      <c r="BP34" s="110" t="n"/>
      <c r="BQ34" s="110" t="n"/>
      <c r="BR34" s="158" t="n"/>
      <c r="BS34" s="158" t="n"/>
      <c r="BT34" s="158" t="n"/>
      <c r="BU34" s="158" t="n"/>
      <c r="BV34" s="159" t="n"/>
      <c r="BW34" s="158" t="n"/>
      <c r="BX34" s="160" t="n"/>
      <c r="BY34" s="158" t="n"/>
      <c r="BZ34" s="160" t="n"/>
      <c r="CA34" s="161" t="inlineStr">
        <is>
          <t>EX SOURCE - 3 PCS 05-05-2018</t>
        </is>
      </c>
      <c r="CB34" s="134" t="n"/>
      <c r="CC34" s="134" t="n"/>
      <c r="CD34" s="56" t="n"/>
      <c r="CE34" s="162" t="inlineStr">
        <is>
          <t>M</t>
        </is>
      </c>
      <c r="CF34" s="163" t="n"/>
      <c r="CG34" s="163" t="n"/>
      <c r="CH34" s="163" t="n"/>
      <c r="CI34" s="164" t="n"/>
      <c r="CJ34" s="165" t="n"/>
      <c r="CK34" s="165" t="n"/>
      <c r="CL34" s="165" t="n"/>
      <c r="CM34" s="166" t="n"/>
      <c r="CN34" s="166" t="n"/>
      <c r="CO34" s="166" t="n"/>
      <c r="CP34" s="167" t="n"/>
      <c r="CQ34" s="168" t="n"/>
      <c r="CR34" s="168" t="n"/>
      <c r="CS34" s="168" t="n"/>
      <c r="CT34" s="168" t="n"/>
      <c r="CU34" s="168" t="n"/>
      <c r="CV34" s="168" t="n"/>
      <c r="CW34" s="164" t="n"/>
      <c r="CX34" s="164" t="n"/>
      <c r="CY34" s="164" t="n"/>
      <c r="CZ34" s="165" t="n"/>
      <c r="DA34" s="169" t="n"/>
      <c r="DB34" s="169" t="n"/>
      <c r="DC34" s="169" t="n"/>
      <c r="DD34" s="170">
        <f>DB34*BJ34</f>
        <v/>
      </c>
      <c r="DE34" s="170">
        <f>DD34-(DB34*BI34)</f>
        <v/>
      </c>
      <c r="DF34" s="127" t="n"/>
      <c r="DG34" s="127" t="n"/>
    </row>
    <row customHeight="1" ht="15.75" r="35" s="213">
      <c r="A35" s="61" t="n">
        <v>830</v>
      </c>
      <c r="B35" s="101" t="inlineStr">
        <is>
          <t>x</t>
        </is>
      </c>
      <c r="C35" s="61" t="n"/>
      <c r="D35" s="61" t="n"/>
      <c r="E35" s="61" t="inlineStr">
        <is>
          <t xml:space="preserve">ROZEN </t>
        </is>
      </c>
      <c r="F35" s="216" t="inlineStr">
        <is>
          <t>TBC</t>
        </is>
      </c>
      <c r="G35" s="61" t="n">
        <v>1</v>
      </c>
      <c r="H35" s="61" t="inlineStr">
        <is>
          <t>x</t>
        </is>
      </c>
      <c r="I35" s="104" t="n">
        <v>43108</v>
      </c>
      <c r="J35" s="61" t="n"/>
      <c r="K35" s="61" t="inlineStr">
        <is>
          <t>TEES S/S</t>
        </is>
      </c>
      <c r="L35" s="61" t="n"/>
      <c r="M35" s="61" t="n"/>
      <c r="N35" s="64" t="inlineStr">
        <is>
          <t>MEN</t>
        </is>
      </c>
      <c r="O35" s="61" t="n"/>
      <c r="P35" s="61" t="n"/>
      <c r="Q35" s="61" t="n"/>
      <c r="R35" s="65" t="inlineStr">
        <is>
          <t>-</t>
        </is>
      </c>
      <c r="S35" s="65" t="inlineStr">
        <is>
          <t>GRIFFITH UPDATED</t>
        </is>
      </c>
      <c r="T35" s="65" t="inlineStr">
        <is>
          <t>XS-XXL</t>
        </is>
      </c>
      <c r="U35" s="65" t="inlineStr">
        <is>
          <t>-</t>
        </is>
      </c>
      <c r="V35" s="65" t="inlineStr">
        <is>
          <t>NEW</t>
        </is>
      </c>
      <c r="W35" s="65" t="n"/>
      <c r="X35" s="65" t="n"/>
      <c r="Y35" s="66" t="inlineStr">
        <is>
          <t>FYROM</t>
        </is>
      </c>
      <c r="Z35" s="66" t="inlineStr">
        <is>
          <t>UNI TEXTILES</t>
        </is>
      </c>
      <c r="AA35" s="66" t="inlineStr">
        <is>
          <t>NEW POWER</t>
        </is>
      </c>
      <c r="AB35" s="66" t="n"/>
      <c r="AC35" s="61" t="n"/>
      <c r="AD35" s="65" t="inlineStr">
        <is>
          <t xml:space="preserve">HELLAS COTTON </t>
        </is>
      </c>
      <c r="AE35" s="65" t="inlineStr">
        <is>
          <t>TBC AS OUR LEGACY STRIPE FABRIC - CODE? - PET DETAILS</t>
        </is>
      </c>
      <c r="AF35" s="65" t="n"/>
      <c r="AG35" s="65" t="n"/>
      <c r="AH35" s="65" t="n"/>
      <c r="AI35" s="65" t="inlineStr">
        <is>
          <t>100% Organic cotton</t>
        </is>
      </c>
      <c r="AJ35" s="65" t="inlineStr">
        <is>
          <t>420g</t>
        </is>
      </c>
      <c r="AK35" s="173" t="n">
        <v>8.9</v>
      </c>
      <c r="AL35" s="65" t="n"/>
      <c r="AM35" s="65" t="n"/>
      <c r="AN35" s="65" t="inlineStr">
        <is>
          <t xml:space="preserve">07/11: Yarn ordered for 16 pcs incl extra </t>
        </is>
      </c>
      <c r="AO35" s="174" t="n"/>
      <c r="AP35" s="174" t="n"/>
      <c r="AQ35" s="174" t="n"/>
      <c r="AR35" s="177" t="n"/>
      <c r="AS35" s="66" t="inlineStr">
        <is>
          <t>NEW POWER</t>
        </is>
      </c>
      <c r="AT35" s="173" t="n"/>
      <c r="AU35" s="173" t="n"/>
      <c r="AV35" s="173" t="n"/>
      <c r="AW35" s="173" t="n"/>
      <c r="AX35" s="173">
        <f>IFERROR((BI35*(1-#REF!))*(1-BG35),0)</f>
        <v/>
      </c>
      <c r="AY35" s="173" t="n"/>
      <c r="AZ35" s="173" t="n"/>
      <c r="BA35" s="173" t="n"/>
      <c r="BB35" s="178">
        <f>IFERROR(((IF(BA35&gt;0, BA35, IF(AZ35&gt;0, AZ35, 0))))*INDEX(#REF!,MATCH(#REF!,#REF!,0)),0)</f>
        <v/>
      </c>
      <c r="BC35" s="178">
        <f>IFERROR(((IF(BA35&gt;0, BA35, IF(AZ35&gt;0, AZ35, 0))))*INDEX(#REF!,MATCH(#REF!,#REF!,0)),0)</f>
        <v/>
      </c>
      <c r="BD35" s="178">
        <f>IFERROR(((IF(BA35&gt;0, BA35, IF(AZ35&gt;0, AZ35, 0))))*INDEX(#REF!,MATCH(#REF!,#REF!,0)),0)</f>
        <v/>
      </c>
      <c r="BE35" s="178">
        <f>IFERROR(((IF(BA35&gt;0, BA35, IF(AZ35&gt;0, AZ35, 0))))*INDEX(#REF!,MATCH(#REF!,#REF!,0)),0)</f>
        <v/>
      </c>
      <c r="BF35" s="178">
        <f>SUM(BB35:BE35)</f>
        <v/>
      </c>
      <c r="BG35" s="179">
        <f>IFERROR(INDEX(#REF!,MATCH(#REF!,#REF!,0))+INDEX(#REF!,MATCH(#REF!,#REF!,0))+INDEX(#REF!,MATCH(#REF!,#REF!,0))+INDEX(#REF!,MATCH(#REF!,#REF!,0)),0)</f>
        <v/>
      </c>
      <c r="BH35" s="173">
        <f>((IF(BA35&gt;0, BA35, IF(AZ35&gt;0, AZ35, 0))))+BF35</f>
        <v/>
      </c>
      <c r="BI35" s="173">
        <f>BL35/BK35</f>
        <v/>
      </c>
      <c r="BJ35" s="173">
        <f>BL35/2.38</f>
        <v/>
      </c>
      <c r="BK35" s="65" t="n">
        <v>2.5</v>
      </c>
      <c r="BL35" s="173" t="n"/>
      <c r="BM35" s="180">
        <f>IF(SUM(AZ35:BA35)=0,0,(BI35-BH35)/BI35)</f>
        <v/>
      </c>
      <c r="BN35" s="173">
        <f>AY35*CC35</f>
        <v/>
      </c>
      <c r="BO35" s="173" t="n"/>
      <c r="BP35" s="173" t="n"/>
      <c r="BQ35" s="117" t="n"/>
      <c r="BR35" s="117" t="n"/>
      <c r="BS35" s="117" t="n"/>
      <c r="BT35" s="117" t="n"/>
      <c r="BU35" s="117" t="inlineStr">
        <is>
          <t>M</t>
        </is>
      </c>
      <c r="BV35" s="117" t="n"/>
      <c r="BW35" s="117" t="n"/>
      <c r="BX35" s="117" t="n"/>
      <c r="BY35" s="117" t="n"/>
      <c r="BZ35" s="67" t="n"/>
      <c r="CA35" s="67" t="n"/>
      <c r="CB35" s="67" t="n"/>
      <c r="CC35" s="119" t="n"/>
      <c r="CD35" s="119" t="n"/>
      <c r="CE35" s="104" t="n"/>
      <c r="CF35" s="120" t="n"/>
      <c r="CG35" s="120" t="n"/>
      <c r="CH35" s="120" t="n"/>
      <c r="CI35" s="121" t="n"/>
      <c r="CJ35" s="121" t="n"/>
      <c r="CK35" s="121" t="n"/>
      <c r="CL35" s="122" t="n"/>
      <c r="CM35" s="123" t="n"/>
      <c r="CN35" s="123" t="n"/>
      <c r="CO35" s="123" t="n"/>
      <c r="CP35" s="123" t="n"/>
      <c r="CQ35" s="123" t="n"/>
      <c r="CR35" s="123" t="n"/>
      <c r="CS35" s="104" t="n"/>
      <c r="CT35" s="104" t="n"/>
      <c r="CU35" s="104" t="n"/>
      <c r="CV35" s="120" t="n"/>
      <c r="CW35" s="124" t="n"/>
      <c r="CX35" s="124" t="n"/>
      <c r="CY35" s="124" t="n"/>
      <c r="CZ35" s="124" t="n"/>
      <c r="DA35" s="124">
        <f>CZ35*AR35</f>
        <v/>
      </c>
      <c r="DB35" s="124" t="n"/>
      <c r="DC35" s="125" t="n"/>
      <c r="DD35" s="124" t="n"/>
      <c r="DE35" s="126">
        <f>CZ35*BI35</f>
        <v/>
      </c>
      <c r="DF35" s="126">
        <f>DE35-(CZ35*BH35)</f>
        <v/>
      </c>
      <c r="DG35" s="127" t="n"/>
    </row>
    <row customHeight="1" ht="15.75" r="36" s="213">
      <c r="A36" s="61" t="n">
        <v>835</v>
      </c>
      <c r="B36" s="101" t="inlineStr">
        <is>
          <t>x</t>
        </is>
      </c>
      <c r="C36" s="61" t="n"/>
      <c r="D36" s="61" t="n"/>
      <c r="E36" s="61" t="inlineStr">
        <is>
          <t>KHANH</t>
        </is>
      </c>
      <c r="F36" s="61" t="inlineStr">
        <is>
          <t xml:space="preserve">DARK INDIGO LINEN </t>
        </is>
      </c>
      <c r="G36" s="61" t="n">
        <v>2</v>
      </c>
      <c r="H36" s="61" t="inlineStr">
        <is>
          <t>x</t>
        </is>
      </c>
      <c r="I36" s="104" t="n">
        <v>43152</v>
      </c>
      <c r="J36" s="61" t="n"/>
      <c r="K36" s="61" t="inlineStr">
        <is>
          <t>PANTS</t>
        </is>
      </c>
      <c r="L36" s="61" t="n"/>
      <c r="M36" s="61" t="n"/>
      <c r="N36" s="64" t="inlineStr">
        <is>
          <t>MEN</t>
        </is>
      </c>
      <c r="O36" s="61" t="n"/>
      <c r="P36" s="61" t="n"/>
      <c r="Q36" s="61" t="inlineStr">
        <is>
          <t>COLD RINSE</t>
        </is>
      </c>
      <c r="R36" s="65" t="inlineStr">
        <is>
          <t>-</t>
        </is>
      </c>
      <c r="S36" s="65" t="inlineStr">
        <is>
          <t>C/O</t>
        </is>
      </c>
      <c r="T36" s="65" t="inlineStr">
        <is>
          <t>28-38</t>
        </is>
      </c>
      <c r="U36" s="65" t="inlineStr">
        <is>
          <t xml:space="preserve">ONE INSEAM </t>
        </is>
      </c>
      <c r="V36" s="65" t="inlineStr">
        <is>
          <t>C/O AW18</t>
        </is>
      </c>
      <c r="W36" s="65" t="inlineStr">
        <is>
          <t>-</t>
        </is>
      </c>
      <c r="X36" s="65" t="inlineStr">
        <is>
          <t>-</t>
        </is>
      </c>
      <c r="Y36" s="66" t="inlineStr">
        <is>
          <t>TUNISIA</t>
        </is>
      </c>
      <c r="Z36" s="66" t="inlineStr">
        <is>
          <t xml:space="preserve">ARTLAB </t>
        </is>
      </c>
      <c r="AA36" s="66" t="inlineStr">
        <is>
          <t>ARTLAB</t>
        </is>
      </c>
      <c r="AB36" s="66" t="n"/>
      <c r="AC36" s="61" t="n"/>
      <c r="AD36" s="65" t="inlineStr">
        <is>
          <t xml:space="preserve">NORTHERN LINEN </t>
        </is>
      </c>
      <c r="AE36" s="65" t="inlineStr">
        <is>
          <t>14181 - LI701058BR</t>
        </is>
      </c>
      <c r="AF36" s="65" t="n"/>
      <c r="AG36" s="65" t="n"/>
      <c r="AH36" s="65" t="inlineStr">
        <is>
          <t>100% Sustainable fabric</t>
        </is>
      </c>
      <c r="AI36" s="65" t="inlineStr">
        <is>
          <t>100% Linen</t>
        </is>
      </c>
      <c r="AJ36" s="65" t="inlineStr">
        <is>
          <t>260g</t>
        </is>
      </c>
      <c r="AK36" s="173" t="inlineStr">
        <is>
          <t>7,15 / 138</t>
        </is>
      </c>
      <c r="AL36" s="65" t="inlineStr">
        <is>
          <t>1000M</t>
        </is>
      </c>
      <c r="AM36" s="65" t="inlineStr">
        <is>
          <t>Fabric ready: End of April</t>
        </is>
      </c>
      <c r="AN36" s="65" t="inlineStr">
        <is>
          <t>200M EX NL 24/04/2018 - SHIPDATE</t>
        </is>
      </c>
      <c r="AO36" s="174" t="n"/>
      <c r="AP36" s="174" t="n"/>
      <c r="AQ36" s="174" t="n"/>
      <c r="AR36" s="177" t="n"/>
      <c r="AS36" s="113" t="inlineStr">
        <is>
          <t>SONIA</t>
        </is>
      </c>
      <c r="AT36" s="173" t="n"/>
      <c r="AU36" s="173" t="n"/>
      <c r="AV36" s="173" t="n"/>
      <c r="AW36" s="173" t="n"/>
      <c r="AX36" s="173">
        <f>IFERROR((BI36*(1-#REF!))*(1-BG36),0)</f>
        <v/>
      </c>
      <c r="AY36" s="173" t="n"/>
      <c r="AZ36" s="173" t="n"/>
      <c r="BA36" s="173" t="n">
        <v>22.8</v>
      </c>
      <c r="BB36" s="178">
        <f>IFERROR(((IF(BA36&gt;0, BA36, IF(AZ36&gt;0, AZ36, 0))))*INDEX(#REF!,MATCH(#REF!,#REF!,0)),0)</f>
        <v/>
      </c>
      <c r="BC36" s="178">
        <f>IFERROR(((IF(BA36&gt;0, BA36, IF(AZ36&gt;0, AZ36, 0))))*INDEX(#REF!,MATCH(#REF!,#REF!,0)),0)</f>
        <v/>
      </c>
      <c r="BD36" s="178">
        <f>IFERROR(((IF(BA36&gt;0, BA36, IF(AZ36&gt;0, AZ36, 0))))*INDEX(#REF!,MATCH(#REF!,#REF!,0)),0)</f>
        <v/>
      </c>
      <c r="BE36" s="178">
        <f>IFERROR(((IF(BA36&gt;0, BA36, IF(AZ36&gt;0, AZ36, 0))))*INDEX(#REF!,MATCH(#REF!,#REF!,0)),0)</f>
        <v/>
      </c>
      <c r="BF36" s="178">
        <f>SUM(BB36:BE36)</f>
        <v/>
      </c>
      <c r="BG36" s="179">
        <f>IFERROR(INDEX(#REF!,MATCH(#REF!,#REF!,0))+INDEX(#REF!,MATCH(#REF!,#REF!,0))+INDEX(#REF!,MATCH(#REF!,#REF!,0))+INDEX(#REF!,MATCH(#REF!,#REF!,0)),0)</f>
        <v/>
      </c>
      <c r="BH36" s="173">
        <f>((IF(BA36&gt;0, BA36, IF(AZ36&gt;0, AZ36, 0))))+BF36</f>
        <v/>
      </c>
      <c r="BI36" s="173">
        <f>BL36/BK36</f>
        <v/>
      </c>
      <c r="BJ36" s="173">
        <f>BL36/2.38</f>
        <v/>
      </c>
      <c r="BK36" s="65" t="n">
        <v>2.5</v>
      </c>
      <c r="BL36" s="173" t="n">
        <v>129.95</v>
      </c>
      <c r="BM36" s="180">
        <f>IF(SUM(AZ36:BA36)=0,0,(BI36-BH36)/BI36)</f>
        <v/>
      </c>
      <c r="BN36" s="173">
        <f>AY36*CC36</f>
        <v/>
      </c>
      <c r="BO36" s="173" t="n"/>
      <c r="BP36" s="173" t="n"/>
      <c r="BQ36" s="117" t="n"/>
      <c r="BR36" s="117" t="n"/>
      <c r="BS36" s="117" t="n"/>
      <c r="BT36" s="117" t="n"/>
      <c r="BU36" s="118" t="inlineStr">
        <is>
          <t>-</t>
        </is>
      </c>
      <c r="BV36" s="118" t="inlineStr">
        <is>
          <t>-</t>
        </is>
      </c>
      <c r="BW36" s="117" t="n"/>
      <c r="BX36" s="117" t="n"/>
      <c r="BY36" s="117" t="n"/>
      <c r="BZ36" s="67" t="n"/>
      <c r="CA36" s="67" t="n"/>
      <c r="CB36" s="67" t="n"/>
      <c r="CC36" s="119" t="n"/>
      <c r="CD36" s="119" t="n"/>
      <c r="CE36" s="104" t="n"/>
      <c r="CF36" s="120" t="n"/>
      <c r="CG36" s="120" t="n"/>
      <c r="CH36" s="120" t="n"/>
      <c r="CI36" s="121" t="n"/>
      <c r="CJ36" s="121" t="n"/>
      <c r="CK36" s="121" t="n"/>
      <c r="CL36" s="122" t="n"/>
      <c r="CM36" s="123" t="n"/>
      <c r="CN36" s="123" t="n"/>
      <c r="CO36" s="123" t="n"/>
      <c r="CP36" s="123" t="n"/>
      <c r="CQ36" s="123" t="n"/>
      <c r="CR36" s="123" t="n"/>
      <c r="CS36" s="104" t="n"/>
      <c r="CT36" s="104" t="n"/>
      <c r="CU36" s="104" t="n"/>
      <c r="CV36" s="120" t="n"/>
      <c r="CW36" s="124" t="n"/>
      <c r="CX36" s="124" t="n"/>
      <c r="CY36" s="124" t="n"/>
      <c r="CZ36" s="124" t="n"/>
      <c r="DA36" s="124">
        <f>CZ36*AR36</f>
        <v/>
      </c>
      <c r="DB36" s="124" t="n"/>
      <c r="DC36" s="125" t="n"/>
      <c r="DD36" s="124" t="n"/>
      <c r="DE36" s="126">
        <f>CZ36*BI36</f>
        <v/>
      </c>
      <c r="DF36" s="126">
        <f>DE36-(CZ36*BH36)</f>
        <v/>
      </c>
      <c r="DG36" s="127" t="n"/>
    </row>
    <row customHeight="1" ht="15.75" r="37" s="213">
      <c r="A37" s="101" t="n">
        <v>892</v>
      </c>
      <c r="B37" s="101" t="inlineStr">
        <is>
          <t>x</t>
        </is>
      </c>
      <c r="C37" s="101" t="n"/>
      <c r="D37" s="101" t="n"/>
      <c r="E37" s="61" t="inlineStr">
        <is>
          <t>THOR CROPPED</t>
        </is>
      </c>
      <c r="F37" s="61" t="inlineStr">
        <is>
          <t>LIGHT MARBLE WEST AMERICANA</t>
        </is>
      </c>
      <c r="G37" s="61" t="n">
        <v>1</v>
      </c>
      <c r="H37" s="61" t="inlineStr">
        <is>
          <t>x</t>
        </is>
      </c>
      <c r="I37" s="104" t="n">
        <v>43152</v>
      </c>
      <c r="J37" s="61" t="n"/>
      <c r="K37" s="61" t="inlineStr">
        <is>
          <t>DENIM PANTS</t>
        </is>
      </c>
      <c r="L37" s="105" t="n"/>
      <c r="M37" s="105" t="n"/>
      <c r="N37" s="64" t="inlineStr">
        <is>
          <t>MEN</t>
        </is>
      </c>
      <c r="O37" s="105" t="n"/>
      <c r="P37" s="105" t="n"/>
      <c r="Q37" s="105" t="inlineStr">
        <is>
          <t xml:space="preserve">C/O LIGHT MARBLE </t>
        </is>
      </c>
      <c r="R37" s="107" t="n"/>
      <c r="S37" s="107" t="inlineStr">
        <is>
          <t>HIGH RISE WIDE LEG</t>
        </is>
      </c>
      <c r="T37" s="107" t="inlineStr">
        <is>
          <t>28-38</t>
        </is>
      </c>
      <c r="U37" s="107" t="inlineStr">
        <is>
          <t>32-34</t>
        </is>
      </c>
      <c r="V37" s="107" t="inlineStr">
        <is>
          <t>C/O</t>
        </is>
      </c>
      <c r="W37" s="107" t="inlineStr">
        <is>
          <t>-</t>
        </is>
      </c>
      <c r="X37" s="107" t="inlineStr">
        <is>
          <t>-</t>
        </is>
      </c>
      <c r="Y37" s="66" t="inlineStr">
        <is>
          <t>TUNISIA</t>
        </is>
      </c>
      <c r="Z37" s="66" t="inlineStr">
        <is>
          <t xml:space="preserve">ARTLAB </t>
        </is>
      </c>
      <c r="AA37" s="109" t="inlineStr">
        <is>
          <t>ARTLAB</t>
        </is>
      </c>
      <c r="AB37" s="109" t="inlineStr">
        <is>
          <t>INTERWASHING</t>
        </is>
      </c>
      <c r="AC37" s="105" t="n"/>
      <c r="AD37" s="65" t="inlineStr">
        <is>
          <t xml:space="preserve">ORTA </t>
        </is>
      </c>
      <c r="AE37" s="65" t="inlineStr">
        <is>
          <t xml:space="preserve">9006A43 PEACOCK </t>
        </is>
      </c>
      <c r="AF37" s="65" t="n"/>
      <c r="AG37" s="65" t="n"/>
      <c r="AH37" s="65" t="inlineStr">
        <is>
          <t>100% Sustainable fabric</t>
        </is>
      </c>
      <c r="AI37" s="65" t="inlineStr">
        <is>
          <t>100% Organic cotton</t>
        </is>
      </c>
      <c r="AJ37" s="65" t="inlineStr">
        <is>
          <t>13 oz</t>
        </is>
      </c>
      <c r="AK37" s="173" t="inlineStr">
        <is>
          <t>5,51 / 152</t>
        </is>
      </c>
      <c r="AL37" s="107" t="inlineStr">
        <is>
          <t>3000M</t>
        </is>
      </c>
      <c r="AM37" s="107" t="n"/>
      <c r="AN37" s="107" t="inlineStr">
        <is>
          <t>250M ship 24th Jan ex TK</t>
        </is>
      </c>
      <c r="AO37" s="111" t="n"/>
      <c r="AP37" s="111" t="n"/>
      <c r="AQ37" s="111" t="n"/>
      <c r="AR37" s="112" t="n"/>
      <c r="AS37" s="138" t="inlineStr">
        <is>
          <t>PETRA</t>
        </is>
      </c>
      <c r="AT37" s="110" t="n"/>
      <c r="AU37" s="110" t="n"/>
      <c r="AV37" s="110" t="n"/>
      <c r="AW37" s="110" t="n"/>
      <c r="AX37" s="173">
        <f>IFERROR((BI37*(1-#REF!))*(1-BG37),0)</f>
        <v/>
      </c>
      <c r="AY37" s="173" t="n"/>
      <c r="AZ37" s="173" t="n"/>
      <c r="BA37" s="173" t="inlineStr">
        <is>
          <t>tbc</t>
        </is>
      </c>
      <c r="BB37" s="114">
        <f>IFERROR(((IF(BA37&gt;0, BA37, IF(AZ37&gt;0, AZ37, 0))))*INDEX(#REF!,MATCH(#REF!,#REF!,0)),0)</f>
        <v/>
      </c>
      <c r="BC37" s="114">
        <f>IFERROR(((IF(BA37&gt;0, BA37, IF(AZ37&gt;0, AZ37, 0))))*INDEX(#REF!,MATCH(#REF!,#REF!,0)),0)</f>
        <v/>
      </c>
      <c r="BD37" s="114">
        <f>IFERROR(((IF(BA37&gt;0, BA37, IF(AZ37&gt;0, AZ37, 0))))*INDEX(#REF!,MATCH(#REF!,#REF!,0)),0)</f>
        <v/>
      </c>
      <c r="BE37" s="114">
        <f>IFERROR(((IF(BA37&gt;0, BA37, IF(AZ37&gt;0, AZ37, 0))))*INDEX(#REF!,MATCH(#REF!,#REF!,0)),0)</f>
        <v/>
      </c>
      <c r="BF37" s="114">
        <f>SUM(BB37:BE37)</f>
        <v/>
      </c>
      <c r="BG37" s="115">
        <f>IFERROR(INDEX(#REF!,MATCH(#REF!,#REF!,0))+INDEX(#REF!,MATCH(#REF!,#REF!,0))+INDEX(#REF!,MATCH(#REF!,#REF!,0))+INDEX(#REF!,MATCH(#REF!,#REF!,0)),0)</f>
        <v/>
      </c>
      <c r="BH37" s="173">
        <f>((IF(BA37&gt;0, BA37, IF(AZ37&gt;0, AZ37, 0))))+BF37</f>
        <v/>
      </c>
      <c r="BI37" s="173">
        <f>BL37/BK37</f>
        <v/>
      </c>
      <c r="BJ37" s="173">
        <f>BL37/2.38</f>
        <v/>
      </c>
      <c r="BK37" s="65" t="n">
        <v>2.5</v>
      </c>
      <c r="BL37" s="173" t="inlineStr">
        <is>
          <t>tbc</t>
        </is>
      </c>
      <c r="BM37" s="180">
        <f>IF(SUM(AZ37:BA37)=0,0,(BI37-BH37)/BI37)</f>
        <v/>
      </c>
      <c r="BN37" s="173">
        <f>AY37*CC37</f>
        <v/>
      </c>
      <c r="BO37" s="173" t="n"/>
      <c r="BP37" s="173" t="n"/>
      <c r="BQ37" s="117" t="n"/>
      <c r="BR37" s="117" t="n"/>
      <c r="BS37" s="117" t="n"/>
      <c r="BT37" s="117" t="n"/>
      <c r="BU37" s="118" t="inlineStr">
        <is>
          <t>-</t>
        </is>
      </c>
      <c r="BV37" s="118" t="inlineStr">
        <is>
          <t>-</t>
        </is>
      </c>
      <c r="BW37" s="117" t="n"/>
      <c r="BX37" s="117" t="n"/>
      <c r="BY37" s="117" t="n"/>
      <c r="BZ37" s="67" t="n"/>
      <c r="CA37" s="67" t="n"/>
      <c r="CB37" s="67" t="n"/>
      <c r="CC37" s="119" t="n"/>
      <c r="CD37" s="119" t="n"/>
      <c r="CE37" s="104" t="n"/>
      <c r="CF37" s="120" t="n"/>
      <c r="CG37" s="120" t="n"/>
      <c r="CH37" s="120" t="n"/>
      <c r="CI37" s="121" t="n"/>
      <c r="CJ37" s="121" t="n"/>
      <c r="CK37" s="121" t="n"/>
      <c r="CL37" s="122" t="n"/>
      <c r="CM37" s="123" t="n"/>
      <c r="CN37" s="123" t="n"/>
      <c r="CO37" s="123" t="n"/>
      <c r="CP37" s="123" t="n"/>
      <c r="CQ37" s="123" t="n"/>
      <c r="CR37" s="123" t="n"/>
      <c r="CS37" s="104" t="n"/>
      <c r="CT37" s="104" t="n"/>
      <c r="CU37" s="104" t="n"/>
      <c r="CV37" s="120" t="n"/>
      <c r="CW37" s="124" t="n"/>
      <c r="CX37" s="124" t="n"/>
      <c r="CY37" s="124" t="n"/>
      <c r="CZ37" s="124" t="n"/>
      <c r="DA37" s="124">
        <f>CZ37*AR37</f>
        <v/>
      </c>
      <c r="DB37" s="124" t="n"/>
      <c r="DC37" s="125" t="n"/>
      <c r="DD37" s="124" t="n"/>
      <c r="DE37" s="126">
        <f>CZ37*BI37</f>
        <v/>
      </c>
      <c r="DF37" s="126">
        <f>DE37-(CZ37*BH37)</f>
        <v/>
      </c>
      <c r="DG37" s="127" t="n"/>
    </row>
    <row customHeight="1" ht="15.75" r="38" s="213">
      <c r="A38" s="61" t="n">
        <v>925</v>
      </c>
      <c r="B38" s="101" t="inlineStr">
        <is>
          <t>x</t>
        </is>
      </c>
      <c r="C38" s="101" t="n"/>
      <c r="D38" s="101" t="n"/>
      <c r="E38" s="61" t="inlineStr">
        <is>
          <t>PIN</t>
        </is>
      </c>
      <c r="F38" s="61" t="inlineStr">
        <is>
          <t>?</t>
        </is>
      </c>
      <c r="G38" s="61" t="n"/>
      <c r="H38" s="61" t="inlineStr">
        <is>
          <t>x</t>
        </is>
      </c>
      <c r="I38" s="105" t="n"/>
      <c r="J38" s="105" t="n"/>
      <c r="K38" s="61" t="inlineStr">
        <is>
          <t>ACCESSORIES</t>
        </is>
      </c>
      <c r="L38" s="105" t="n"/>
      <c r="M38" s="105" t="n"/>
      <c r="N38" s="64" t="inlineStr">
        <is>
          <t>UNISEX</t>
        </is>
      </c>
      <c r="O38" s="105" t="n"/>
      <c r="P38" s="105" t="n"/>
      <c r="Q38" s="217" t="inlineStr">
        <is>
          <t>-</t>
        </is>
      </c>
      <c r="R38" s="65" t="inlineStr">
        <is>
          <t>-</t>
        </is>
      </c>
      <c r="S38" s="65" t="inlineStr">
        <is>
          <t>NEW</t>
        </is>
      </c>
      <c r="T38" s="218" t="inlineStr">
        <is>
          <t>-</t>
        </is>
      </c>
      <c r="U38" s="65" t="inlineStr">
        <is>
          <t>-</t>
        </is>
      </c>
      <c r="V38" s="65" t="inlineStr">
        <is>
          <t>NEW</t>
        </is>
      </c>
      <c r="W38" s="107" t="inlineStr">
        <is>
          <t>-</t>
        </is>
      </c>
      <c r="X38" s="107" t="inlineStr">
        <is>
          <t>-</t>
        </is>
      </c>
      <c r="Y38" s="66" t="n"/>
      <c r="Z38" s="109" t="n"/>
      <c r="AA38" s="109" t="n"/>
      <c r="AB38" s="109" t="n"/>
      <c r="AC38" s="105" t="n"/>
      <c r="AD38" s="65" t="n"/>
      <c r="AE38" s="65" t="n"/>
      <c r="AF38" s="65" t="n"/>
      <c r="AG38" s="107" t="n"/>
      <c r="AH38" s="107" t="n"/>
      <c r="AI38" s="65" t="n"/>
      <c r="AJ38" s="65" t="n"/>
      <c r="AK38" s="173" t="n"/>
      <c r="AL38" s="65" t="n"/>
      <c r="AM38" s="65" t="n"/>
      <c r="AN38" s="65" t="n"/>
      <c r="AO38" s="111" t="n"/>
      <c r="AP38" s="111" t="n"/>
      <c r="AQ38" s="111" t="n"/>
      <c r="AR38" s="112" t="n"/>
      <c r="AS38" s="138" t="n"/>
      <c r="AT38" s="110" t="n"/>
      <c r="AU38" s="110" t="n"/>
      <c r="AV38" s="110" t="n"/>
      <c r="AW38" s="110" t="n"/>
      <c r="AX38" s="110">
        <f>IFERROR((BI38*(1-#REF!))*(1-BG38),0)</f>
        <v/>
      </c>
      <c r="AY38" s="110" t="n"/>
      <c r="AZ38" s="110" t="n"/>
      <c r="BA38" s="173" t="n"/>
      <c r="BB38" s="114">
        <f>IFERROR(((IF(BA38&gt;0, BA38, IF(AZ38&gt;0, AZ38, 0))))*INDEX(#REF!,MATCH(#REF!,#REF!,0)),0)</f>
        <v/>
      </c>
      <c r="BC38" s="114">
        <f>IFERROR(((IF(BA38&gt;0, BA38, IF(AZ38&gt;0, AZ38, 0))))*INDEX(#REF!,MATCH(#REF!,#REF!,0)),0)</f>
        <v/>
      </c>
      <c r="BD38" s="114">
        <f>IFERROR(((IF(BA38&gt;0, BA38, IF(AZ38&gt;0, AZ38, 0))))*INDEX(#REF!,MATCH(#REF!,#REF!,0)),0)</f>
        <v/>
      </c>
      <c r="BE38" s="114">
        <f>IFERROR(((IF(BA38&gt;0, BA38, IF(AZ38&gt;0, AZ38, 0))))*INDEX(#REF!,MATCH(#REF!,#REF!,0)),0)</f>
        <v/>
      </c>
      <c r="BF38" s="114">
        <f>SUM(BB38:BE38)</f>
        <v/>
      </c>
      <c r="BG38" s="115">
        <f>IFERROR(INDEX(#REF!,MATCH(#REF!,#REF!,0))+INDEX(#REF!,MATCH(#REF!,#REF!,0))+INDEX(#REF!,MATCH(#REF!,#REF!,0))+INDEX(#REF!,MATCH(#REF!,#REF!,0)),0)</f>
        <v/>
      </c>
      <c r="BH38" s="110">
        <f>((IF(BA38&gt;0, BA38, IF(AZ38&gt;0, AZ38, 0))))+BF38</f>
        <v/>
      </c>
      <c r="BI38" s="110">
        <f>BL38/BK38</f>
        <v/>
      </c>
      <c r="BJ38" s="110">
        <f>BL38/2.38</f>
        <v/>
      </c>
      <c r="BK38" s="107" t="n">
        <v>2.5</v>
      </c>
      <c r="BL38" s="173" t="n">
        <v>99.95</v>
      </c>
      <c r="BM38" s="180">
        <f>IF(SUM(AZ38:BA38)=0,0,(BI38-BH38)/BI38)</f>
        <v/>
      </c>
      <c r="BN38" s="173">
        <f>AY38*CC38</f>
        <v/>
      </c>
      <c r="BO38" s="173" t="n"/>
      <c r="BP38" s="173" t="n"/>
      <c r="BQ38" s="117" t="n">
        <v>43118</v>
      </c>
      <c r="BR38" s="117" t="n"/>
      <c r="BS38" s="117" t="n"/>
      <c r="BT38" s="117" t="n"/>
      <c r="BU38" s="117" t="inlineStr">
        <is>
          <t>NOSIZE</t>
        </is>
      </c>
      <c r="BV38" s="117" t="n"/>
      <c r="BW38" s="117" t="n"/>
      <c r="BX38" s="117" t="n"/>
      <c r="BY38" s="117" t="n"/>
      <c r="BZ38" s="67" t="n"/>
      <c r="CA38" s="67" t="n"/>
      <c r="CB38" s="67" t="n"/>
      <c r="CC38" s="119" t="n"/>
      <c r="CD38" s="119" t="n"/>
      <c r="CE38" s="104" t="n"/>
      <c r="CF38" s="120" t="n"/>
      <c r="CG38" s="120" t="n"/>
      <c r="CH38" s="120" t="n"/>
      <c r="CI38" s="121" t="n"/>
      <c r="CJ38" s="121" t="n"/>
      <c r="CK38" s="121" t="n"/>
      <c r="CL38" s="122" t="n"/>
      <c r="CM38" s="123" t="n"/>
      <c r="CN38" s="123" t="n"/>
      <c r="CO38" s="123" t="n"/>
      <c r="CP38" s="123" t="n"/>
      <c r="CQ38" s="123" t="n"/>
      <c r="CR38" s="123" t="n"/>
      <c r="CS38" s="104" t="n"/>
      <c r="CT38" s="104" t="n"/>
      <c r="CU38" s="104" t="n"/>
      <c r="CV38" s="120" t="n"/>
      <c r="CW38" s="124" t="n"/>
      <c r="CX38" s="124" t="n"/>
      <c r="CY38" s="124" t="n"/>
      <c r="CZ38" s="124" t="n"/>
      <c r="DA38" s="124">
        <f>CZ38*AR38</f>
        <v/>
      </c>
      <c r="DB38" s="124" t="n"/>
      <c r="DC38" s="125" t="n"/>
      <c r="DD38" s="124" t="n"/>
      <c r="DE38" s="126">
        <f>CZ38*BI38</f>
        <v/>
      </c>
      <c r="DF38" s="126">
        <f>DE38-(CZ38*BH38)</f>
        <v/>
      </c>
      <c r="DG38" s="127" t="n"/>
    </row>
    <row customHeight="1" ht="15.75" r="39" s="213">
      <c r="A39" s="61" t="n">
        <v>930</v>
      </c>
      <c r="B39" s="101" t="inlineStr">
        <is>
          <t>x</t>
        </is>
      </c>
      <c r="C39" s="101" t="n"/>
      <c r="D39" s="101" t="n"/>
      <c r="E39" s="61" t="inlineStr">
        <is>
          <t>BADGE MUSHROOM</t>
        </is>
      </c>
      <c r="F39" s="61" t="inlineStr">
        <is>
          <t>MULTICOLOUR</t>
        </is>
      </c>
      <c r="G39" s="61" t="n"/>
      <c r="H39" s="61" t="inlineStr">
        <is>
          <t>x</t>
        </is>
      </c>
      <c r="I39" s="105" t="n"/>
      <c r="J39" s="105" t="n"/>
      <c r="K39" s="61" t="inlineStr">
        <is>
          <t>ACCESSORIES</t>
        </is>
      </c>
      <c r="L39" s="105" t="n"/>
      <c r="M39" s="105" t="n"/>
      <c r="N39" s="64" t="inlineStr">
        <is>
          <t>UNISEX</t>
        </is>
      </c>
      <c r="O39" s="105" t="n"/>
      <c r="P39" s="105" t="n"/>
      <c r="Q39" s="217" t="inlineStr">
        <is>
          <t>-</t>
        </is>
      </c>
      <c r="R39" s="65" t="inlineStr">
        <is>
          <t>-</t>
        </is>
      </c>
      <c r="S39" s="65" t="inlineStr">
        <is>
          <t>-</t>
        </is>
      </c>
      <c r="T39" s="218" t="inlineStr">
        <is>
          <t>-</t>
        </is>
      </c>
      <c r="U39" s="65" t="inlineStr">
        <is>
          <t>-</t>
        </is>
      </c>
      <c r="V39" s="65" t="inlineStr">
        <is>
          <t>NEW</t>
        </is>
      </c>
      <c r="W39" s="107" t="inlineStr">
        <is>
          <t>-</t>
        </is>
      </c>
      <c r="X39" s="107" t="inlineStr">
        <is>
          <t>-</t>
        </is>
      </c>
      <c r="Y39" s="66" t="inlineStr">
        <is>
          <t>TUNISIA</t>
        </is>
      </c>
      <c r="Z39" s="109" t="inlineStr">
        <is>
          <t>ARTLAB</t>
        </is>
      </c>
      <c r="AA39" s="109" t="inlineStr">
        <is>
          <t>ARTLAB</t>
        </is>
      </c>
      <c r="AB39" s="109" t="n"/>
      <c r="AC39" s="105" t="n"/>
      <c r="AD39" s="65" t="n"/>
      <c r="AE39" s="65" t="n"/>
      <c r="AF39" s="65" t="n"/>
      <c r="AG39" s="107" t="n"/>
      <c r="AH39" s="107" t="n"/>
      <c r="AI39" s="65" t="n"/>
      <c r="AJ39" s="65" t="n"/>
      <c r="AK39" s="173" t="n"/>
      <c r="AL39" s="65" t="n"/>
      <c r="AM39" s="65" t="n"/>
      <c r="AN39" s="65" t="n"/>
      <c r="AO39" s="111" t="n"/>
      <c r="AP39" s="111" t="n"/>
      <c r="AQ39" s="111" t="n"/>
      <c r="AR39" s="112" t="n"/>
      <c r="AS39" s="138" t="n"/>
      <c r="AT39" s="110" t="n"/>
      <c r="AU39" s="110" t="n"/>
      <c r="AV39" s="110" t="n"/>
      <c r="AW39" s="110" t="n"/>
      <c r="AX39" s="110">
        <f>IFERROR((BI39*(1-#REF!))*(1-BG39),0)</f>
        <v/>
      </c>
      <c r="AY39" s="110" t="n"/>
      <c r="AZ39" s="110" t="n"/>
      <c r="BA39" s="173" t="n"/>
      <c r="BB39" s="114">
        <f>IFERROR(((IF(BA39&gt;0, BA39, IF(AZ39&gt;0, AZ39, 0))))*INDEX(#REF!,MATCH(#REF!,#REF!,0)),0)</f>
        <v/>
      </c>
      <c r="BC39" s="114">
        <f>IFERROR(((IF(BA39&gt;0, BA39, IF(AZ39&gt;0, AZ39, 0))))*INDEX(#REF!,MATCH(#REF!,#REF!,0)),0)</f>
        <v/>
      </c>
      <c r="BD39" s="114">
        <f>IFERROR(((IF(BA39&gt;0, BA39, IF(AZ39&gt;0, AZ39, 0))))*INDEX(#REF!,MATCH(#REF!,#REF!,0)),0)</f>
        <v/>
      </c>
      <c r="BE39" s="114">
        <f>IFERROR(((IF(BA39&gt;0, BA39, IF(AZ39&gt;0, AZ39, 0))))*INDEX(#REF!,MATCH(#REF!,#REF!,0)),0)</f>
        <v/>
      </c>
      <c r="BF39" s="114">
        <f>SUM(BB39:BE39)</f>
        <v/>
      </c>
      <c r="BG39" s="115">
        <f>IFERROR(INDEX(#REF!,MATCH(#REF!,#REF!,0))+INDEX(#REF!,MATCH(#REF!,#REF!,0))+INDEX(#REF!,MATCH(#REF!,#REF!,0))+INDEX(#REF!,MATCH(#REF!,#REF!,0)),0)</f>
        <v/>
      </c>
      <c r="BH39" s="110">
        <f>((IF(BA39&gt;0, BA39, IF(AZ39&gt;0, AZ39, 0))))+BF39</f>
        <v/>
      </c>
      <c r="BI39" s="110">
        <f>BL39/BK39</f>
        <v/>
      </c>
      <c r="BJ39" s="110">
        <f>BL39/2.38</f>
        <v/>
      </c>
      <c r="BK39" s="107" t="n">
        <v>2.5</v>
      </c>
      <c r="BL39" s="173" t="n">
        <v>99.95</v>
      </c>
      <c r="BM39" s="180">
        <f>IF(SUM(AZ39:BA39)=0,0,(BI39-BH39)/BI39)</f>
        <v/>
      </c>
      <c r="BN39" s="173">
        <f>AY39*CC39</f>
        <v/>
      </c>
      <c r="BO39" s="173" t="n"/>
      <c r="BP39" s="173" t="n"/>
      <c r="BQ39" s="117" t="n"/>
      <c r="BR39" s="117" t="n"/>
      <c r="BS39" s="117" t="n"/>
      <c r="BT39" s="117" t="n"/>
      <c r="BU39" s="117" t="n"/>
      <c r="BV39" s="117" t="n"/>
      <c r="BW39" s="117" t="n"/>
      <c r="BX39" s="117" t="n"/>
      <c r="BY39" s="117" t="n"/>
      <c r="BZ39" s="67" t="n"/>
      <c r="CA39" s="67" t="n"/>
      <c r="CB39" s="67" t="n"/>
      <c r="CC39" s="119" t="n"/>
      <c r="CD39" s="119" t="n"/>
      <c r="CE39" s="104" t="n"/>
      <c r="CF39" s="120" t="n"/>
      <c r="CG39" s="120" t="n"/>
      <c r="CH39" s="120" t="n"/>
      <c r="CI39" s="121" t="n"/>
      <c r="CJ39" s="121" t="n"/>
      <c r="CK39" s="121" t="n"/>
      <c r="CL39" s="122" t="n"/>
      <c r="CM39" s="123" t="n"/>
      <c r="CN39" s="123" t="n"/>
      <c r="CO39" s="123" t="n"/>
      <c r="CP39" s="123" t="n"/>
      <c r="CQ39" s="123" t="n"/>
      <c r="CR39" s="123" t="n"/>
      <c r="CS39" s="104" t="n"/>
      <c r="CT39" s="104" t="n"/>
      <c r="CU39" s="104" t="n"/>
      <c r="CV39" s="120" t="n"/>
      <c r="CW39" s="124" t="n"/>
      <c r="CX39" s="124" t="n"/>
      <c r="CY39" s="124" t="n"/>
      <c r="CZ39" s="124" t="n"/>
      <c r="DA39" s="124">
        <f>CZ39*AR39</f>
        <v/>
      </c>
      <c r="DB39" s="124" t="n"/>
      <c r="DC39" s="125" t="n"/>
      <c r="DD39" s="124" t="n"/>
      <c r="DE39" s="126">
        <f>CZ39*BI39</f>
        <v/>
      </c>
      <c r="DF39" s="126">
        <f>DE39-(CZ39*BH39)</f>
        <v/>
      </c>
      <c r="DG39" s="127" t="n"/>
    </row>
    <row customHeight="1" ht="15.75" r="40" s="213">
      <c r="A40" s="61" t="n">
        <v>935</v>
      </c>
      <c r="B40" s="101" t="inlineStr">
        <is>
          <t>x</t>
        </is>
      </c>
      <c r="C40" s="101" t="n"/>
      <c r="D40" s="101" t="n"/>
      <c r="E40" s="61" t="inlineStr">
        <is>
          <t>PLAYCARDS</t>
        </is>
      </c>
      <c r="F40" s="61" t="inlineStr">
        <is>
          <t>MULTICOLOUR</t>
        </is>
      </c>
      <c r="G40" s="61" t="n"/>
      <c r="H40" s="61" t="inlineStr">
        <is>
          <t>x</t>
        </is>
      </c>
      <c r="I40" s="105" t="n"/>
      <c r="J40" s="105" t="n"/>
      <c r="K40" s="61" t="inlineStr">
        <is>
          <t>ACCESSORIES</t>
        </is>
      </c>
      <c r="L40" s="105" t="n"/>
      <c r="M40" s="105" t="n"/>
      <c r="N40" s="64" t="inlineStr">
        <is>
          <t>UNISEX</t>
        </is>
      </c>
      <c r="O40" s="105" t="n"/>
      <c r="P40" s="105" t="n"/>
      <c r="Q40" s="217" t="inlineStr">
        <is>
          <t>-</t>
        </is>
      </c>
      <c r="R40" s="65" t="inlineStr">
        <is>
          <t>-</t>
        </is>
      </c>
      <c r="S40" s="65" t="inlineStr">
        <is>
          <t>-</t>
        </is>
      </c>
      <c r="T40" s="218" t="inlineStr">
        <is>
          <t>-</t>
        </is>
      </c>
      <c r="U40" s="65" t="inlineStr">
        <is>
          <t>-</t>
        </is>
      </c>
      <c r="V40" s="65" t="inlineStr">
        <is>
          <t>NEW</t>
        </is>
      </c>
      <c r="W40" s="107" t="inlineStr">
        <is>
          <t>-</t>
        </is>
      </c>
      <c r="X40" s="107" t="inlineStr">
        <is>
          <t>-</t>
        </is>
      </c>
      <c r="Y40" s="66" t="n"/>
      <c r="Z40" s="109" t="n"/>
      <c r="AA40" s="109" t="n"/>
      <c r="AB40" s="109" t="n"/>
      <c r="AC40" s="105" t="n"/>
      <c r="AD40" s="65" t="n"/>
      <c r="AE40" s="65" t="n"/>
      <c r="AF40" s="65" t="n"/>
      <c r="AG40" s="107" t="n"/>
      <c r="AH40" s="107" t="n"/>
      <c r="AI40" s="65" t="n"/>
      <c r="AJ40" s="65" t="n"/>
      <c r="AK40" s="173" t="n"/>
      <c r="AL40" s="65" t="n"/>
      <c r="AM40" s="65" t="n"/>
      <c r="AN40" s="65" t="n"/>
      <c r="AO40" s="111" t="n"/>
      <c r="AP40" s="111" t="n"/>
      <c r="AQ40" s="111" t="n"/>
      <c r="AR40" s="112" t="n"/>
      <c r="AS40" s="138" t="n"/>
      <c r="AT40" s="110" t="n"/>
      <c r="AU40" s="110" t="n"/>
      <c r="AV40" s="110" t="n"/>
      <c r="AW40" s="110" t="n"/>
      <c r="AX40" s="110">
        <f>IFERROR((BI40*(1-#REF!))*(1-BG40),0)</f>
        <v/>
      </c>
      <c r="AY40" s="110" t="n"/>
      <c r="AZ40" s="110" t="n"/>
      <c r="BA40" s="173" t="n"/>
      <c r="BB40" s="114">
        <f>IFERROR(((IF(BA40&gt;0, BA40, IF(AZ40&gt;0, AZ40, 0))))*INDEX(#REF!,MATCH(#REF!,#REF!,0)),0)</f>
        <v/>
      </c>
      <c r="BC40" s="114">
        <f>IFERROR(((IF(BA40&gt;0, BA40, IF(AZ40&gt;0, AZ40, 0))))*INDEX(#REF!,MATCH(#REF!,#REF!,0)),0)</f>
        <v/>
      </c>
      <c r="BD40" s="114">
        <f>IFERROR(((IF(BA40&gt;0, BA40, IF(AZ40&gt;0, AZ40, 0))))*INDEX(#REF!,MATCH(#REF!,#REF!,0)),0)</f>
        <v/>
      </c>
      <c r="BE40" s="114">
        <f>IFERROR(((IF(BA40&gt;0, BA40, IF(AZ40&gt;0, AZ40, 0))))*INDEX(#REF!,MATCH(#REF!,#REF!,0)),0)</f>
        <v/>
      </c>
      <c r="BF40" s="114">
        <f>SUM(BB40:BE40)</f>
        <v/>
      </c>
      <c r="BG40" s="115">
        <f>IFERROR(INDEX(#REF!,MATCH(#REF!,#REF!,0))+INDEX(#REF!,MATCH(#REF!,#REF!,0))+INDEX(#REF!,MATCH(#REF!,#REF!,0))+INDEX(#REF!,MATCH(#REF!,#REF!,0)),0)</f>
        <v/>
      </c>
      <c r="BH40" s="110">
        <f>((IF(BA40&gt;0, BA40, IF(AZ40&gt;0, AZ40, 0))))+BF40</f>
        <v/>
      </c>
      <c r="BI40" s="110">
        <f>BL40/BK40</f>
        <v/>
      </c>
      <c r="BJ40" s="110">
        <f>BL40/2.38</f>
        <v/>
      </c>
      <c r="BK40" s="107" t="n">
        <v>2.5</v>
      </c>
      <c r="BL40" s="173" t="n">
        <v>99.95</v>
      </c>
      <c r="BM40" s="180">
        <f>IF(SUM(AZ40:BA40)=0,0,(BI40-BH40)/BI40)</f>
        <v/>
      </c>
      <c r="BN40" s="173">
        <f>AY40*CC40</f>
        <v/>
      </c>
      <c r="BO40" s="173" t="n"/>
      <c r="BP40" s="173" t="n"/>
      <c r="BQ40" s="117" t="n"/>
      <c r="BR40" s="117" t="n"/>
      <c r="BS40" s="117" t="n"/>
      <c r="BT40" s="117" t="n"/>
      <c r="BU40" s="117" t="n"/>
      <c r="BV40" s="117" t="n"/>
      <c r="BW40" s="117" t="n"/>
      <c r="BX40" s="117" t="n"/>
      <c r="BY40" s="117" t="n"/>
      <c r="BZ40" s="67" t="n"/>
      <c r="CA40" s="67" t="n"/>
      <c r="CB40" s="67" t="n"/>
      <c r="CC40" s="119" t="n"/>
      <c r="CD40" s="119" t="n"/>
      <c r="CE40" s="104" t="n"/>
      <c r="CF40" s="120" t="n"/>
      <c r="CG40" s="120" t="n"/>
      <c r="CH40" s="120" t="n"/>
      <c r="CI40" s="121" t="n"/>
      <c r="CJ40" s="121" t="n"/>
      <c r="CK40" s="121" t="n"/>
      <c r="CL40" s="122" t="n"/>
      <c r="CM40" s="123" t="n"/>
      <c r="CN40" s="123" t="n"/>
      <c r="CO40" s="123" t="n"/>
      <c r="CP40" s="123" t="n"/>
      <c r="CQ40" s="123" t="n"/>
      <c r="CR40" s="123" t="n"/>
      <c r="CS40" s="104" t="n"/>
      <c r="CT40" s="104" t="n"/>
      <c r="CU40" s="104" t="n"/>
      <c r="CV40" s="120" t="n"/>
      <c r="CW40" s="124" t="n"/>
      <c r="CX40" s="124" t="n"/>
      <c r="CY40" s="124" t="n"/>
      <c r="CZ40" s="124" t="n"/>
      <c r="DA40" s="124">
        <f>CZ40*AR40</f>
        <v/>
      </c>
      <c r="DB40" s="124" t="n"/>
      <c r="DC40" s="125" t="n"/>
      <c r="DD40" s="124" t="n"/>
      <c r="DE40" s="126">
        <f>CZ40*BI40</f>
        <v/>
      </c>
      <c r="DF40" s="126">
        <f>DE40-(CZ40*BH40)</f>
        <v/>
      </c>
      <c r="DG40" s="127" t="n"/>
    </row>
    <row customHeight="1" ht="15.75" r="41" s="213">
      <c r="A41" s="61" t="n">
        <v>940</v>
      </c>
      <c r="B41" s="101" t="inlineStr">
        <is>
          <t>x</t>
        </is>
      </c>
      <c r="C41" s="101" t="n"/>
      <c r="D41" s="101" t="n"/>
      <c r="E41" s="61" t="inlineStr">
        <is>
          <t xml:space="preserve">BUCKET HAT </t>
        </is>
      </c>
      <c r="F41" s="61" t="inlineStr">
        <is>
          <t>DRY</t>
        </is>
      </c>
      <c r="G41" s="61" t="n"/>
      <c r="H41" s="61" t="inlineStr">
        <is>
          <t>x</t>
        </is>
      </c>
      <c r="I41" s="105" t="n"/>
      <c r="J41" s="105" t="n"/>
      <c r="K41" s="61" t="inlineStr">
        <is>
          <t>ACCESSORIES</t>
        </is>
      </c>
      <c r="L41" s="105" t="n"/>
      <c r="M41" s="105" t="n"/>
      <c r="N41" s="64" t="inlineStr">
        <is>
          <t>UNISEX</t>
        </is>
      </c>
      <c r="O41" s="105" t="n"/>
      <c r="P41" s="105" t="n"/>
      <c r="Q41" s="105" t="inlineStr">
        <is>
          <t>DRY</t>
        </is>
      </c>
      <c r="R41" s="65" t="inlineStr">
        <is>
          <t>-</t>
        </is>
      </c>
      <c r="S41" s="65" t="inlineStr">
        <is>
          <t>Tonys hat</t>
        </is>
      </c>
      <c r="T41" s="65" t="inlineStr">
        <is>
          <t>ONESIZE</t>
        </is>
      </c>
      <c r="U41" s="65" t="inlineStr">
        <is>
          <t>-</t>
        </is>
      </c>
      <c r="V41" s="65" t="inlineStr">
        <is>
          <t>NEW</t>
        </is>
      </c>
      <c r="W41" s="107" t="inlineStr">
        <is>
          <t>-</t>
        </is>
      </c>
      <c r="X41" s="107" t="inlineStr">
        <is>
          <t>-</t>
        </is>
      </c>
      <c r="Y41" s="66" t="n"/>
      <c r="Z41" s="109" t="n"/>
      <c r="AA41" s="109" t="n"/>
      <c r="AB41" s="109" t="n"/>
      <c r="AC41" s="105" t="n"/>
      <c r="AD41" s="65" t="inlineStr">
        <is>
          <t xml:space="preserve">ORTA </t>
        </is>
      </c>
      <c r="AE41" s="65" t="inlineStr">
        <is>
          <t>9588A-40 Veggie Warp Denim</t>
        </is>
      </c>
      <c r="AF41" s="65" t="n"/>
      <c r="AG41" s="107" t="n"/>
      <c r="AH41" s="107" t="n"/>
      <c r="AI41" s="65" t="inlineStr">
        <is>
          <t>100% Organic cotton</t>
        </is>
      </c>
      <c r="AJ41" s="65" t="inlineStr">
        <is>
          <t>11 oz</t>
        </is>
      </c>
      <c r="AK41" s="173" t="inlineStr">
        <is>
          <t>4.60 /163</t>
        </is>
      </c>
      <c r="AL41" s="65" t="n">
        <v>4000</v>
      </c>
      <c r="AM41" s="65" t="n"/>
      <c r="AN41" s="193" t="inlineStr">
        <is>
          <t xml:space="preserve">x available end of January </t>
        </is>
      </c>
      <c r="AO41" s="111" t="n"/>
      <c r="AP41" s="111" t="n"/>
      <c r="AQ41" s="111" t="n"/>
      <c r="AR41" s="112" t="n"/>
      <c r="AS41" s="138" t="n"/>
      <c r="AT41" s="110" t="n"/>
      <c r="AU41" s="110" t="n"/>
      <c r="AV41" s="110" t="n"/>
      <c r="AW41" s="110" t="n"/>
      <c r="AX41" s="110">
        <f>IFERROR((BI41*(1-#REF!))*(1-BG41),0)</f>
        <v/>
      </c>
      <c r="AY41" s="110" t="n"/>
      <c r="AZ41" s="110" t="n"/>
      <c r="BA41" s="173" t="n"/>
      <c r="BB41" s="114">
        <f>IFERROR(((IF(BA41&gt;0, BA41, IF(AZ41&gt;0, AZ41, 0))))*INDEX(#REF!,MATCH(#REF!,#REF!,0)),0)</f>
        <v/>
      </c>
      <c r="BC41" s="114">
        <f>IFERROR(((IF(BA41&gt;0, BA41, IF(AZ41&gt;0, AZ41, 0))))*INDEX(#REF!,MATCH(#REF!,#REF!,0)),0)</f>
        <v/>
      </c>
      <c r="BD41" s="114">
        <f>IFERROR(((IF(BA41&gt;0, BA41, IF(AZ41&gt;0, AZ41, 0))))*INDEX(#REF!,MATCH(#REF!,#REF!,0)),0)</f>
        <v/>
      </c>
      <c r="BE41" s="114">
        <f>IFERROR(((IF(BA41&gt;0, BA41, IF(AZ41&gt;0, AZ41, 0))))*INDEX(#REF!,MATCH(#REF!,#REF!,0)),0)</f>
        <v/>
      </c>
      <c r="BF41" s="114">
        <f>SUM(BB41:BE41)</f>
        <v/>
      </c>
      <c r="BG41" s="115">
        <f>IFERROR(INDEX(#REF!,MATCH(#REF!,#REF!,0))+INDEX(#REF!,MATCH(#REF!,#REF!,0))+INDEX(#REF!,MATCH(#REF!,#REF!,0))+INDEX(#REF!,MATCH(#REF!,#REF!,0)),0)</f>
        <v/>
      </c>
      <c r="BH41" s="110">
        <f>((IF(BA41&gt;0, BA41, IF(AZ41&gt;0, AZ41, 0))))+BF41</f>
        <v/>
      </c>
      <c r="BI41" s="110">
        <f>BL41/BK41</f>
        <v/>
      </c>
      <c r="BJ41" s="110">
        <f>BL41/2.38</f>
        <v/>
      </c>
      <c r="BK41" s="107" t="n">
        <v>2.5</v>
      </c>
      <c r="BL41" s="173" t="n">
        <v>99.95</v>
      </c>
      <c r="BM41" s="180">
        <f>IF(SUM(AZ41:BA41)=0,0,(BI41-BH41)/BI41)</f>
        <v/>
      </c>
      <c r="BN41" s="173">
        <f>AY41*CC41</f>
        <v/>
      </c>
      <c r="BO41" s="173" t="n"/>
      <c r="BP41" s="173" t="n"/>
      <c r="BQ41" s="117" t="n"/>
      <c r="BR41" s="117" t="n"/>
      <c r="BS41" s="117" t="n"/>
      <c r="BT41" s="117" t="n"/>
      <c r="BU41" s="117" t="n"/>
      <c r="BV41" s="117" t="n"/>
      <c r="BW41" s="117" t="n"/>
      <c r="BX41" s="117" t="n"/>
      <c r="BY41" s="117" t="n"/>
      <c r="BZ41" s="67" t="n"/>
      <c r="CA41" s="67" t="n"/>
      <c r="CB41" s="67" t="n"/>
      <c r="CC41" s="119" t="n"/>
      <c r="CD41" s="119" t="n"/>
      <c r="CE41" s="104" t="n"/>
      <c r="CF41" s="120" t="n"/>
      <c r="CG41" s="120" t="n"/>
      <c r="CH41" s="120" t="n"/>
      <c r="CI41" s="121" t="n"/>
      <c r="CJ41" s="121" t="n"/>
      <c r="CK41" s="121" t="n"/>
      <c r="CL41" s="122" t="n"/>
      <c r="CM41" s="123" t="n"/>
      <c r="CN41" s="123" t="n"/>
      <c r="CO41" s="123" t="n"/>
      <c r="CP41" s="123" t="n"/>
      <c r="CQ41" s="123" t="n"/>
      <c r="CR41" s="123" t="n"/>
      <c r="CS41" s="104" t="n"/>
      <c r="CT41" s="104" t="n"/>
      <c r="CU41" s="104" t="n"/>
      <c r="CV41" s="120" t="n"/>
      <c r="CW41" s="124" t="n"/>
      <c r="CX41" s="124" t="n"/>
      <c r="CY41" s="124" t="n"/>
      <c r="CZ41" s="124" t="n"/>
      <c r="DA41" s="124">
        <f>CZ41*AR41</f>
        <v/>
      </c>
      <c r="DB41" s="124" t="n"/>
      <c r="DC41" s="125" t="n"/>
      <c r="DD41" s="124" t="n"/>
      <c r="DE41" s="126">
        <f>CZ41*BI41</f>
        <v/>
      </c>
      <c r="DF41" s="126">
        <f>DE41-(CZ41*BH41)</f>
        <v/>
      </c>
      <c r="DG41" s="127" t="n"/>
    </row>
    <row customHeight="1" ht="15.75" r="42" s="213">
      <c r="A42" s="61" t="n">
        <v>945</v>
      </c>
      <c r="B42" s="101" t="inlineStr">
        <is>
          <t>x</t>
        </is>
      </c>
      <c r="C42" s="101" t="n"/>
      <c r="D42" s="101" t="n"/>
      <c r="E42" s="61" t="inlineStr">
        <is>
          <t>WAISTBAG</t>
        </is>
      </c>
      <c r="F42" s="61" t="inlineStr">
        <is>
          <t>DRY</t>
        </is>
      </c>
      <c r="G42" s="61" t="n"/>
      <c r="H42" s="61" t="inlineStr">
        <is>
          <t>x</t>
        </is>
      </c>
      <c r="I42" s="105" t="n"/>
      <c r="J42" s="105" t="n"/>
      <c r="K42" s="61" t="inlineStr">
        <is>
          <t>ACCESSORIES</t>
        </is>
      </c>
      <c r="L42" s="105" t="n"/>
      <c r="M42" s="105" t="n"/>
      <c r="N42" s="64" t="inlineStr">
        <is>
          <t>UNISEX</t>
        </is>
      </c>
      <c r="O42" s="105" t="n"/>
      <c r="P42" s="105" t="n"/>
      <c r="Q42" s="217" t="inlineStr">
        <is>
          <t>DRY</t>
        </is>
      </c>
      <c r="R42" s="65" t="inlineStr">
        <is>
          <t>-</t>
        </is>
      </c>
      <c r="S42" s="65" t="inlineStr">
        <is>
          <t>-</t>
        </is>
      </c>
      <c r="T42" s="65" t="inlineStr">
        <is>
          <t>ONESIZE</t>
        </is>
      </c>
      <c r="U42" s="65" t="inlineStr">
        <is>
          <t>-</t>
        </is>
      </c>
      <c r="V42" s="65" t="inlineStr">
        <is>
          <t>NEW</t>
        </is>
      </c>
      <c r="W42" s="107" t="inlineStr">
        <is>
          <t>-</t>
        </is>
      </c>
      <c r="X42" s="107" t="inlineStr">
        <is>
          <t>-</t>
        </is>
      </c>
      <c r="Y42" s="66" t="n"/>
      <c r="Z42" s="109" t="n"/>
      <c r="AA42" s="109" t="n"/>
      <c r="AB42" s="109" t="n"/>
      <c r="AC42" s="105" t="n"/>
      <c r="AD42" s="65" t="inlineStr">
        <is>
          <t xml:space="preserve">ORTA </t>
        </is>
      </c>
      <c r="AE42" s="65" t="inlineStr">
        <is>
          <t>9588A-40 Veggie Warp Denim</t>
        </is>
      </c>
      <c r="AF42" s="65" t="n"/>
      <c r="AG42" s="107" t="n"/>
      <c r="AH42" s="107" t="n"/>
      <c r="AI42" s="65" t="inlineStr">
        <is>
          <t>100% Organic cotton</t>
        </is>
      </c>
      <c r="AJ42" s="65" t="inlineStr">
        <is>
          <t>11 oz</t>
        </is>
      </c>
      <c r="AK42" s="173" t="inlineStr">
        <is>
          <t>4.60 /163</t>
        </is>
      </c>
      <c r="AL42" s="65" t="n">
        <v>4000</v>
      </c>
      <c r="AM42" s="65" t="n"/>
      <c r="AN42" s="193" t="inlineStr">
        <is>
          <t xml:space="preserve">x available end of January </t>
        </is>
      </c>
      <c r="AO42" s="111" t="n"/>
      <c r="AP42" s="111" t="n"/>
      <c r="AQ42" s="111" t="n"/>
      <c r="AR42" s="112" t="n"/>
      <c r="AS42" s="138" t="n"/>
      <c r="AT42" s="110" t="n"/>
      <c r="AU42" s="110" t="n"/>
      <c r="AV42" s="110" t="n"/>
      <c r="AW42" s="110" t="n"/>
      <c r="AX42" s="110">
        <f>IFERROR((BI42*(1-#REF!))*(1-BG42),0)</f>
        <v/>
      </c>
      <c r="AY42" s="110" t="n"/>
      <c r="AZ42" s="110" t="n"/>
      <c r="BA42" s="173" t="n"/>
      <c r="BB42" s="114">
        <f>IFERROR(((IF(BA42&gt;0, BA42, IF(AZ42&gt;0, AZ42, 0))))*INDEX(#REF!,MATCH(#REF!,#REF!,0)),0)</f>
        <v/>
      </c>
      <c r="BC42" s="114">
        <f>IFERROR(((IF(BA42&gt;0, BA42, IF(AZ42&gt;0, AZ42, 0))))*INDEX(#REF!,MATCH(#REF!,#REF!,0)),0)</f>
        <v/>
      </c>
      <c r="BD42" s="114">
        <f>IFERROR(((IF(BA42&gt;0, BA42, IF(AZ42&gt;0, AZ42, 0))))*INDEX(#REF!,MATCH(#REF!,#REF!,0)),0)</f>
        <v/>
      </c>
      <c r="BE42" s="114">
        <f>IFERROR(((IF(BA42&gt;0, BA42, IF(AZ42&gt;0, AZ42, 0))))*INDEX(#REF!,MATCH(#REF!,#REF!,0)),0)</f>
        <v/>
      </c>
      <c r="BF42" s="114">
        <f>SUM(BB42:BE42)</f>
        <v/>
      </c>
      <c r="BG42" s="115">
        <f>IFERROR(INDEX(#REF!,MATCH(#REF!,#REF!,0))+INDEX(#REF!,MATCH(#REF!,#REF!,0))+INDEX(#REF!,MATCH(#REF!,#REF!,0))+INDEX(#REF!,MATCH(#REF!,#REF!,0)),0)</f>
        <v/>
      </c>
      <c r="BH42" s="110">
        <f>((IF(BA42&gt;0, BA42, IF(AZ42&gt;0, AZ42, 0))))+BF42</f>
        <v/>
      </c>
      <c r="BI42" s="110">
        <f>BL42/BK42</f>
        <v/>
      </c>
      <c r="BJ42" s="110">
        <f>BL42/2.38</f>
        <v/>
      </c>
      <c r="BK42" s="107" t="n">
        <v>2.5</v>
      </c>
      <c r="BL42" s="173" t="n">
        <v>99.95</v>
      </c>
      <c r="BM42" s="180">
        <f>IF(SUM(AZ42:BA42)=0,0,(BI42-BH42)/BI42)</f>
        <v/>
      </c>
      <c r="BN42" s="173">
        <f>AY42*CC42</f>
        <v/>
      </c>
      <c r="BO42" s="173" t="n"/>
      <c r="BP42" s="173" t="n"/>
      <c r="BQ42" s="117" t="n"/>
      <c r="BR42" s="117" t="n"/>
      <c r="BS42" s="117" t="n"/>
      <c r="BT42" s="117" t="n"/>
      <c r="BU42" s="117" t="n"/>
      <c r="BV42" s="117" t="n"/>
      <c r="BW42" s="117" t="n"/>
      <c r="BX42" s="117" t="n"/>
      <c r="BY42" s="117" t="n"/>
      <c r="BZ42" s="67" t="n"/>
      <c r="CA42" s="67" t="n"/>
      <c r="CB42" s="67" t="n"/>
      <c r="CC42" s="119" t="n"/>
      <c r="CD42" s="119" t="n"/>
      <c r="CE42" s="104" t="n"/>
      <c r="CF42" s="120" t="n"/>
      <c r="CG42" s="120" t="n"/>
      <c r="CH42" s="120" t="n"/>
      <c r="CI42" s="121" t="n"/>
      <c r="CJ42" s="121" t="n"/>
      <c r="CK42" s="121" t="n"/>
      <c r="CL42" s="122" t="n"/>
      <c r="CM42" s="123" t="n"/>
      <c r="CN42" s="123" t="n"/>
      <c r="CO42" s="123" t="n"/>
      <c r="CP42" s="123" t="n"/>
      <c r="CQ42" s="123" t="n"/>
      <c r="CR42" s="123" t="n"/>
      <c r="CS42" s="104" t="n"/>
      <c r="CT42" s="104" t="n"/>
      <c r="CU42" s="104" t="n"/>
      <c r="CV42" s="120" t="n"/>
      <c r="CW42" s="124" t="n"/>
      <c r="CX42" s="124" t="n"/>
      <c r="CY42" s="124" t="n"/>
      <c r="CZ42" s="124" t="n"/>
      <c r="DA42" s="124">
        <f>CZ42*AR42</f>
        <v/>
      </c>
      <c r="DB42" s="124" t="n"/>
      <c r="DC42" s="125" t="n"/>
      <c r="DD42" s="124" t="n"/>
      <c r="DE42" s="126">
        <f>CZ42*BI42</f>
        <v/>
      </c>
      <c r="DF42" s="126">
        <f>DE42-(CZ42*BH42)</f>
        <v/>
      </c>
      <c r="DG42" s="127" t="n"/>
    </row>
    <row customHeight="1" ht="15.75" r="43" s="213">
      <c r="A43" s="101" t="inlineStr">
        <is>
          <t>x</t>
        </is>
      </c>
      <c r="B43" s="101" t="inlineStr">
        <is>
          <t>x</t>
        </is>
      </c>
      <c r="C43" s="61" t="n"/>
      <c r="D43" s="61" t="n"/>
      <c r="E43" s="61" t="inlineStr">
        <is>
          <t>LUCIENNE</t>
        </is>
      </c>
      <c r="F43" s="61" t="inlineStr">
        <is>
          <t>HEMP CHAMBRAY</t>
        </is>
      </c>
      <c r="G43" s="61" t="n">
        <v>1</v>
      </c>
      <c r="H43" s="104" t="n">
        <v>43069</v>
      </c>
      <c r="I43" s="61" t="n"/>
      <c r="J43" s="61" t="n"/>
      <c r="K43" s="61" t="inlineStr">
        <is>
          <t>DRESS</t>
        </is>
      </c>
      <c r="L43" s="61" t="n"/>
      <c r="M43" s="61" t="n"/>
      <c r="N43" s="64" t="inlineStr">
        <is>
          <t>WOMEN</t>
        </is>
      </c>
      <c r="O43" s="61" t="n"/>
      <c r="P43" s="61" t="n"/>
      <c r="Q43" s="61" t="n"/>
      <c r="R43" s="65" t="inlineStr">
        <is>
          <t>-</t>
        </is>
      </c>
      <c r="S43" s="65" t="inlineStr">
        <is>
          <t xml:space="preserve">PRESCILLA PLASTRON </t>
        </is>
      </c>
      <c r="T43" s="65" t="inlineStr">
        <is>
          <t>XS-L</t>
        </is>
      </c>
      <c r="U43" s="65" t="inlineStr">
        <is>
          <t>-</t>
        </is>
      </c>
      <c r="V43" s="65" t="inlineStr">
        <is>
          <t>NEW</t>
        </is>
      </c>
      <c r="W43" s="65" t="n"/>
      <c r="X43" s="65" t="n"/>
      <c r="Y43" s="66" t="inlineStr">
        <is>
          <t xml:space="preserve">GREECE </t>
        </is>
      </c>
      <c r="Z43" s="66" t="inlineStr">
        <is>
          <t>UNI TEXTILES</t>
        </is>
      </c>
      <c r="AA43" s="66" t="n"/>
      <c r="AB43" s="66" t="n"/>
      <c r="AC43" s="61" t="n"/>
      <c r="AD43" s="65" t="inlineStr">
        <is>
          <t>HEMP FORTEX</t>
        </is>
      </c>
      <c r="AE43" s="65" t="inlineStr">
        <is>
          <t>HG14593</t>
        </is>
      </c>
      <c r="AF43" s="65" t="n"/>
      <c r="AG43" s="65" t="n"/>
      <c r="AH43" s="65" t="n"/>
      <c r="AI43" s="65" t="n"/>
      <c r="AJ43" s="65" t="n"/>
      <c r="AK43" s="173" t="n"/>
      <c r="AL43" s="65" t="n"/>
      <c r="AM43" s="65" t="n"/>
      <c r="AN43" s="65" t="n"/>
      <c r="AO43" s="174" t="n"/>
      <c r="AP43" s="174" t="n"/>
      <c r="AQ43" s="174" t="n"/>
      <c r="AR43" s="177" t="n"/>
      <c r="AS43" s="113" t="inlineStr">
        <is>
          <t xml:space="preserve">COLLAGE </t>
        </is>
      </c>
      <c r="AT43" s="173" t="n"/>
      <c r="AU43" s="173" t="n"/>
      <c r="AV43" s="173" t="n"/>
      <c r="AW43" s="173" t="n"/>
      <c r="AX43" s="173">
        <f>IFERROR((BI43*(1-#REF!))*(1-BG43),0)</f>
        <v/>
      </c>
      <c r="AY43" s="173" t="n"/>
      <c r="AZ43" s="173" t="n"/>
      <c r="BA43" s="173" t="n"/>
      <c r="BB43" s="178">
        <f>IFERROR(((IF(BA43&gt;0, BA43, IF(AZ43&gt;0, AZ43, 0))))*INDEX(#REF!,MATCH(#REF!,#REF!,0)),0)</f>
        <v/>
      </c>
      <c r="BC43" s="178">
        <f>IFERROR(((IF(BA43&gt;0, BA43, IF(AZ43&gt;0, AZ43, 0))))*INDEX(#REF!,MATCH(#REF!,#REF!,0)),0)</f>
        <v/>
      </c>
      <c r="BD43" s="178">
        <f>IFERROR(((IF(BA43&gt;0, BA43, IF(AZ43&gt;0, AZ43, 0))))*INDEX(#REF!,MATCH(#REF!,#REF!,0)),0)</f>
        <v/>
      </c>
      <c r="BE43" s="178">
        <f>IFERROR(((IF(BA43&gt;0, BA43, IF(AZ43&gt;0, AZ43, 0))))*INDEX(#REF!,MATCH(#REF!,#REF!,0)),0)</f>
        <v/>
      </c>
      <c r="BF43" s="178">
        <f>SUM(BB43:BE43)</f>
        <v/>
      </c>
      <c r="BG43" s="179">
        <f>IFERROR(INDEX(#REF!,MATCH(#REF!,#REF!,0))+INDEX(#REF!,MATCH(#REF!,#REF!,0))+INDEX(#REF!,MATCH(#REF!,#REF!,0))+INDEX(#REF!,MATCH(#REF!,#REF!,0)),0)</f>
        <v/>
      </c>
      <c r="BH43" s="173">
        <f>((IF(BA43&gt;0, BA43, IF(AZ43&gt;0, AZ43, 0))))+BF43</f>
        <v/>
      </c>
      <c r="BI43" s="173">
        <f>BL43/BK43</f>
        <v/>
      </c>
      <c r="BJ43" s="173">
        <f>BL43/2.38</f>
        <v/>
      </c>
      <c r="BK43" s="65" t="n">
        <v>2.5</v>
      </c>
      <c r="BL43" s="173" t="n"/>
      <c r="BM43" s="180">
        <f>IF(SUM(AZ43:BA43)=0,0,(BI43-BH43)/BI43)</f>
        <v/>
      </c>
      <c r="BN43" s="173">
        <f>AY43*CC43</f>
        <v/>
      </c>
      <c r="BO43" s="173" t="n"/>
      <c r="BP43" s="173" t="n"/>
      <c r="BQ43" s="117" t="n"/>
      <c r="BR43" s="117" t="n"/>
      <c r="BS43" s="117" t="n"/>
      <c r="BT43" s="117" t="n"/>
      <c r="BU43" s="117" t="inlineStr">
        <is>
          <t>S</t>
        </is>
      </c>
      <c r="BV43" s="117" t="n"/>
      <c r="BW43" s="117" t="n"/>
      <c r="BX43" s="117" t="n"/>
      <c r="BY43" s="117" t="n"/>
      <c r="BZ43" s="67" t="n"/>
      <c r="CA43" s="67" t="n"/>
      <c r="CB43" s="67" t="n"/>
      <c r="CC43" s="119" t="n"/>
      <c r="CD43" s="119" t="n"/>
      <c r="CE43" s="104" t="n"/>
      <c r="CF43" s="120" t="n"/>
      <c r="CG43" s="120" t="n"/>
      <c r="CH43" s="120" t="n"/>
      <c r="CI43" s="121" t="n"/>
      <c r="CJ43" s="121" t="n"/>
      <c r="CK43" s="121" t="n"/>
      <c r="CL43" s="122" t="n"/>
      <c r="CM43" s="123" t="n"/>
      <c r="CN43" s="123" t="n"/>
      <c r="CO43" s="123" t="n"/>
      <c r="CP43" s="123" t="n"/>
      <c r="CQ43" s="123" t="n"/>
      <c r="CR43" s="123" t="n"/>
      <c r="CS43" s="104" t="n"/>
      <c r="CT43" s="104" t="n"/>
      <c r="CU43" s="104" t="n"/>
      <c r="CV43" s="120" t="n"/>
      <c r="CW43" s="124" t="n"/>
      <c r="CX43" s="124" t="n"/>
      <c r="CY43" s="124" t="n"/>
      <c r="CZ43" s="124" t="n"/>
      <c r="DA43" s="124">
        <f>CZ43*AR43</f>
        <v/>
      </c>
      <c r="DB43" s="124" t="n"/>
      <c r="DC43" s="125" t="n"/>
      <c r="DD43" s="124" t="n"/>
      <c r="DE43" s="126">
        <f>CZ43*BI43</f>
        <v/>
      </c>
      <c r="DF43" s="126">
        <f>DE43-(CZ43*BH43)</f>
        <v/>
      </c>
      <c r="DG43" s="127" t="n"/>
    </row>
    <row customHeight="1" ht="15.75" r="44" s="213">
      <c r="A44" s="101" t="inlineStr">
        <is>
          <t>x</t>
        </is>
      </c>
      <c r="B44" s="101" t="inlineStr">
        <is>
          <t>x</t>
        </is>
      </c>
      <c r="C44" s="61" t="n"/>
      <c r="D44" s="61" t="n"/>
      <c r="E44" s="61" t="inlineStr">
        <is>
          <t>FRANZISKA</t>
        </is>
      </c>
      <c r="F44" s="61" t="inlineStr">
        <is>
          <t>HEMP CHAMBRAY</t>
        </is>
      </c>
      <c r="G44" s="61" t="n">
        <v>1</v>
      </c>
      <c r="H44" s="104" t="n">
        <v>43069</v>
      </c>
      <c r="I44" s="61" t="n"/>
      <c r="J44" s="61" t="n"/>
      <c r="K44" s="61" t="inlineStr">
        <is>
          <t>SHIRT L/S</t>
        </is>
      </c>
      <c r="L44" s="61" t="n"/>
      <c r="M44" s="61" t="n"/>
      <c r="N44" s="64" t="inlineStr">
        <is>
          <t>WOMEN</t>
        </is>
      </c>
      <c r="O44" s="61" t="n"/>
      <c r="P44" s="61" t="n"/>
      <c r="Q44" s="61" t="n"/>
      <c r="R44" s="65" t="inlineStr">
        <is>
          <t>-</t>
        </is>
      </c>
      <c r="S44" s="65" t="inlineStr">
        <is>
          <t>PRISCILLA UPDATE</t>
        </is>
      </c>
      <c r="T44" s="65" t="inlineStr">
        <is>
          <t>XS-L</t>
        </is>
      </c>
      <c r="U44" s="65" t="inlineStr">
        <is>
          <t>-</t>
        </is>
      </c>
      <c r="V44" s="65" t="inlineStr">
        <is>
          <t>NEW</t>
        </is>
      </c>
      <c r="W44" s="65" t="n"/>
      <c r="X44" s="65" t="n"/>
      <c r="Y44" s="66" t="inlineStr">
        <is>
          <t xml:space="preserve">GREECE </t>
        </is>
      </c>
      <c r="Z44" s="66" t="inlineStr">
        <is>
          <t>UNI TEXTILES</t>
        </is>
      </c>
      <c r="AA44" s="66" t="n"/>
      <c r="AB44" s="66" t="n"/>
      <c r="AC44" s="61" t="n"/>
      <c r="AD44" s="65" t="inlineStr">
        <is>
          <t>HEMP FORTEX</t>
        </is>
      </c>
      <c r="AE44" s="65" t="inlineStr">
        <is>
          <t>HG14593</t>
        </is>
      </c>
      <c r="AF44" s="65" t="n"/>
      <c r="AG44" s="65" t="n"/>
      <c r="AH44" s="65" t="n"/>
      <c r="AI44" s="65" t="n"/>
      <c r="AJ44" s="65" t="n"/>
      <c r="AK44" s="173" t="n"/>
      <c r="AL44" s="65" t="n"/>
      <c r="AM44" s="65" t="n"/>
      <c r="AN44" s="65" t="n"/>
      <c r="AO44" s="174" t="n"/>
      <c r="AP44" s="174" t="n"/>
      <c r="AQ44" s="174" t="n"/>
      <c r="AR44" s="177" t="n"/>
      <c r="AS44" s="113" t="inlineStr">
        <is>
          <t xml:space="preserve">COLLAGE </t>
        </is>
      </c>
      <c r="AT44" s="173" t="n"/>
      <c r="AU44" s="173" t="n"/>
      <c r="AV44" s="173" t="n"/>
      <c r="AW44" s="173" t="n"/>
      <c r="AX44" s="173">
        <f>IFERROR((BI44*(1-#REF!))*(1-BG44),0)</f>
        <v/>
      </c>
      <c r="AY44" s="173" t="n"/>
      <c r="AZ44" s="173" t="n"/>
      <c r="BA44" s="173" t="n"/>
      <c r="BB44" s="178">
        <f>IFERROR(((IF(BA44&gt;0, BA44, IF(AZ44&gt;0, AZ44, 0))))*INDEX(#REF!,MATCH(#REF!,#REF!,0)),0)</f>
        <v/>
      </c>
      <c r="BC44" s="178">
        <f>IFERROR(((IF(BA44&gt;0, BA44, IF(AZ44&gt;0, AZ44, 0))))*INDEX(#REF!,MATCH(#REF!,#REF!,0)),0)</f>
        <v/>
      </c>
      <c r="BD44" s="178">
        <f>IFERROR(((IF(BA44&gt;0, BA44, IF(AZ44&gt;0, AZ44, 0))))*INDEX(#REF!,MATCH(#REF!,#REF!,0)),0)</f>
        <v/>
      </c>
      <c r="BE44" s="178">
        <f>IFERROR(((IF(BA44&gt;0, BA44, IF(AZ44&gt;0, AZ44, 0))))*INDEX(#REF!,MATCH(#REF!,#REF!,0)),0)</f>
        <v/>
      </c>
      <c r="BF44" s="178">
        <f>SUM(BB44:BE44)</f>
        <v/>
      </c>
      <c r="BG44" s="179">
        <f>IFERROR(INDEX(#REF!,MATCH(#REF!,#REF!,0))+INDEX(#REF!,MATCH(#REF!,#REF!,0))+INDEX(#REF!,MATCH(#REF!,#REF!,0))+INDEX(#REF!,MATCH(#REF!,#REF!,0)),0)</f>
        <v/>
      </c>
      <c r="BH44" s="173">
        <f>((IF(BA44&gt;0, BA44, IF(AZ44&gt;0, AZ44, 0))))+BF44</f>
        <v/>
      </c>
      <c r="BI44" s="173">
        <f>BL44/BK44</f>
        <v/>
      </c>
      <c r="BJ44" s="173">
        <f>BL44/2.38</f>
        <v/>
      </c>
      <c r="BK44" s="65" t="n">
        <v>2.5</v>
      </c>
      <c r="BL44" s="173" t="n"/>
      <c r="BM44" s="180">
        <f>IF(SUM(AZ44:BA44)=0,0,(BI44-BH44)/BI44)</f>
        <v/>
      </c>
      <c r="BN44" s="173">
        <f>AY44*CC44</f>
        <v/>
      </c>
      <c r="BO44" s="173" t="n"/>
      <c r="BP44" s="173" t="n"/>
      <c r="BQ44" s="117" t="n"/>
      <c r="BR44" s="117" t="n"/>
      <c r="BS44" s="117" t="n"/>
      <c r="BT44" s="117" t="n"/>
      <c r="BU44" s="117" t="inlineStr">
        <is>
          <t>S</t>
        </is>
      </c>
      <c r="BV44" s="117" t="n"/>
      <c r="BW44" s="117" t="n"/>
      <c r="BX44" s="117" t="n"/>
      <c r="BY44" s="117" t="n"/>
      <c r="BZ44" s="67" t="n"/>
      <c r="CA44" s="67" t="n"/>
      <c r="CB44" s="67" t="n"/>
      <c r="CC44" s="119" t="n"/>
      <c r="CD44" s="119" t="n"/>
      <c r="CE44" s="104" t="n"/>
      <c r="CF44" s="120" t="n"/>
      <c r="CG44" s="120" t="n"/>
      <c r="CH44" s="120" t="n"/>
      <c r="CI44" s="121" t="n"/>
      <c r="CJ44" s="121" t="n"/>
      <c r="CK44" s="121" t="n"/>
      <c r="CL44" s="122" t="n"/>
      <c r="CM44" s="123" t="n"/>
      <c r="CN44" s="123" t="n"/>
      <c r="CO44" s="123" t="n"/>
      <c r="CP44" s="123" t="n"/>
      <c r="CQ44" s="123" t="n"/>
      <c r="CR44" s="123" t="n"/>
      <c r="CS44" s="104" t="n"/>
      <c r="CT44" s="104" t="n"/>
      <c r="CU44" s="104" t="n"/>
      <c r="CV44" s="120" t="n"/>
      <c r="CW44" s="124" t="n"/>
      <c r="CX44" s="124" t="n"/>
      <c r="CY44" s="124" t="n"/>
      <c r="CZ44" s="124" t="n"/>
      <c r="DA44" s="124">
        <f>CZ44*AR44</f>
        <v/>
      </c>
      <c r="DB44" s="124" t="n"/>
      <c r="DC44" s="125" t="n"/>
      <c r="DD44" s="124" t="n"/>
      <c r="DE44" s="126">
        <f>CZ44*BI44</f>
        <v/>
      </c>
      <c r="DF44" s="126">
        <f>DE44-(CZ44*BH44)</f>
        <v/>
      </c>
      <c r="DG44" s="127" t="n"/>
    </row>
    <row customHeight="1" ht="15.75" r="45" s="213">
      <c r="A45" s="61" t="inlineStr">
        <is>
          <t>x</t>
        </is>
      </c>
      <c r="B45" s="101" t="inlineStr">
        <is>
          <t>x</t>
        </is>
      </c>
      <c r="C45" s="61" t="n"/>
      <c r="D45" s="61" t="n"/>
      <c r="E45" s="61" t="inlineStr">
        <is>
          <t>SARAI</t>
        </is>
      </c>
      <c r="F45" s="61" t="inlineStr">
        <is>
          <t xml:space="preserve">LINEN </t>
        </is>
      </c>
      <c r="G45" s="61" t="n">
        <v>2</v>
      </c>
      <c r="H45" s="104" t="n">
        <v>43067</v>
      </c>
      <c r="I45" s="61" t="n"/>
      <c r="J45" s="61" t="n"/>
      <c r="K45" s="61" t="inlineStr">
        <is>
          <t>SHORTS</t>
        </is>
      </c>
      <c r="L45" s="61" t="n"/>
      <c r="M45" s="61" t="n"/>
      <c r="N45" s="64" t="inlineStr">
        <is>
          <t>WOMEN</t>
        </is>
      </c>
      <c r="O45" s="61" t="n"/>
      <c r="P45" s="61" t="n"/>
      <c r="Q45" s="61" t="inlineStr">
        <is>
          <t>NATURAL</t>
        </is>
      </c>
      <c r="R45" s="65" t="n"/>
      <c r="S45" s="65" t="inlineStr">
        <is>
          <t>COS PANT BEIGE</t>
        </is>
      </c>
      <c r="T45" s="65" t="n"/>
      <c r="U45" s="65" t="inlineStr">
        <is>
          <t xml:space="preserve">ONE INSEAM </t>
        </is>
      </c>
      <c r="V45" s="65" t="inlineStr">
        <is>
          <t>NEW</t>
        </is>
      </c>
      <c r="W45" s="65" t="n"/>
      <c r="X45" s="65" t="n"/>
      <c r="Y45" s="66" t="inlineStr">
        <is>
          <t xml:space="preserve">GREECE </t>
        </is>
      </c>
      <c r="Z45" s="66" t="inlineStr">
        <is>
          <t>UNI TEXTILES</t>
        </is>
      </c>
      <c r="AA45" s="66" t="n"/>
      <c r="AB45" s="66" t="n"/>
      <c r="AC45" s="61" t="n"/>
      <c r="AD45" s="65" t="inlineStr">
        <is>
          <t xml:space="preserve">NORTHERN LINEN </t>
        </is>
      </c>
      <c r="AE45" s="65" t="inlineStr">
        <is>
          <t>14516-LI695061sg</t>
        </is>
      </c>
      <c r="AF45" s="65" t="n"/>
      <c r="AG45" s="65" t="n"/>
      <c r="AH45" s="65" t="n"/>
      <c r="AI45" s="65" t="n"/>
      <c r="AJ45" s="65" t="n"/>
      <c r="AK45" s="173" t="n"/>
      <c r="AL45" s="65" t="n"/>
      <c r="AM45" s="65" t="n"/>
      <c r="AN45" s="65" t="n"/>
      <c r="AO45" s="174" t="n"/>
      <c r="AP45" s="174" t="n"/>
      <c r="AQ45" s="174" t="n"/>
      <c r="AR45" s="177" t="n"/>
      <c r="AS45" s="113" t="inlineStr">
        <is>
          <t>PETRA</t>
        </is>
      </c>
      <c r="AT45" s="173" t="n"/>
      <c r="AU45" s="173" t="n"/>
      <c r="AV45" s="173" t="n"/>
      <c r="AW45" s="173" t="n"/>
      <c r="AX45" s="173">
        <f>IFERROR((BI45*(1-#REF!))*(1-BG45),0)</f>
        <v/>
      </c>
      <c r="AY45" s="173" t="n"/>
      <c r="AZ45" s="173" t="n"/>
      <c r="BA45" s="173" t="n"/>
      <c r="BB45" s="178">
        <f>IFERROR(((IF(BA45&gt;0, BA45, IF(AZ45&gt;0, AZ45, 0))))*INDEX(#REF!,MATCH(#REF!,#REF!,0)),0)</f>
        <v/>
      </c>
      <c r="BC45" s="178">
        <f>IFERROR(((IF(BA45&gt;0, BA45, IF(AZ45&gt;0, AZ45, 0))))*INDEX(#REF!,MATCH(#REF!,#REF!,0)),0)</f>
        <v/>
      </c>
      <c r="BD45" s="178">
        <f>IFERROR(((IF(BA45&gt;0, BA45, IF(AZ45&gt;0, AZ45, 0))))*INDEX(#REF!,MATCH(#REF!,#REF!,0)),0)</f>
        <v/>
      </c>
      <c r="BE45" s="178">
        <f>IFERROR(((IF(BA45&gt;0, BA45, IF(AZ45&gt;0, AZ45, 0))))*INDEX(#REF!,MATCH(#REF!,#REF!,0)),0)</f>
        <v/>
      </c>
      <c r="BF45" s="178">
        <f>SUM(BB45:BE45)</f>
        <v/>
      </c>
      <c r="BG45" s="179">
        <f>IFERROR(INDEX(#REF!,MATCH(#REF!,#REF!,0))+INDEX(#REF!,MATCH(#REF!,#REF!,0))+INDEX(#REF!,MATCH(#REF!,#REF!,0))+INDEX(#REF!,MATCH(#REF!,#REF!,0)),0)</f>
        <v/>
      </c>
      <c r="BH45" s="173">
        <f>((IF(BA45&gt;0, BA45, IF(AZ45&gt;0, AZ45, 0))))+BF45</f>
        <v/>
      </c>
      <c r="BI45" s="173">
        <f>BL45/BK45</f>
        <v/>
      </c>
      <c r="BJ45" s="173">
        <f>BL45/2.38</f>
        <v/>
      </c>
      <c r="BK45" s="65" t="n">
        <v>2.5</v>
      </c>
      <c r="BL45" s="173" t="n"/>
      <c r="BM45" s="180">
        <f>IF(SUM(AZ45:BA45)=0,0,(BI45-BH45)/BI45)</f>
        <v/>
      </c>
      <c r="BN45" s="173">
        <f>AY45*CC45</f>
        <v/>
      </c>
      <c r="BO45" s="173" t="n"/>
      <c r="BP45" s="173" t="n"/>
      <c r="BQ45" s="117" t="n"/>
      <c r="BR45" s="117" t="n"/>
      <c r="BS45" s="117" t="n"/>
      <c r="BT45" s="117" t="n"/>
      <c r="BU45" s="117" t="inlineStr">
        <is>
          <t>S</t>
        </is>
      </c>
      <c r="BV45" s="117" t="n"/>
      <c r="BW45" s="117" t="n"/>
      <c r="BX45" s="117" t="n"/>
      <c r="BY45" s="117" t="n"/>
      <c r="BZ45" s="67" t="n"/>
      <c r="CA45" s="67" t="n"/>
      <c r="CB45" s="67" t="n"/>
      <c r="CC45" s="119" t="n"/>
      <c r="CD45" s="119" t="n"/>
      <c r="CE45" s="104" t="n"/>
      <c r="CF45" s="120" t="n"/>
      <c r="CG45" s="120" t="n"/>
      <c r="CH45" s="120" t="n"/>
      <c r="CI45" s="121" t="n"/>
      <c r="CJ45" s="121" t="n"/>
      <c r="CK45" s="121" t="n"/>
      <c r="CL45" s="122" t="n"/>
      <c r="CM45" s="123" t="n"/>
      <c r="CN45" s="123" t="n"/>
      <c r="CO45" s="123" t="n"/>
      <c r="CP45" s="123" t="n"/>
      <c r="CQ45" s="123" t="n"/>
      <c r="CR45" s="123" t="n"/>
      <c r="CS45" s="104" t="n"/>
      <c r="CT45" s="104" t="n"/>
      <c r="CU45" s="104" t="n"/>
      <c r="CV45" s="120" t="n"/>
      <c r="CW45" s="124" t="n"/>
      <c r="CX45" s="124" t="n"/>
      <c r="CY45" s="124" t="n"/>
      <c r="CZ45" s="124" t="n"/>
      <c r="DA45" s="124">
        <f>CZ45*AR45</f>
        <v/>
      </c>
      <c r="DB45" s="124" t="n"/>
      <c r="DC45" s="125" t="n"/>
      <c r="DD45" s="124" t="n"/>
      <c r="DE45" s="126">
        <f>CZ45*BI45</f>
        <v/>
      </c>
      <c r="DF45" s="126">
        <f>DE45-(CZ45*BH45)</f>
        <v/>
      </c>
      <c r="DG45" s="127" t="n"/>
    </row>
    <row customHeight="1" ht="15.75" r="46" s="213">
      <c r="A46" s="61" t="inlineStr">
        <is>
          <t>x</t>
        </is>
      </c>
      <c r="B46" s="101" t="inlineStr">
        <is>
          <t>x</t>
        </is>
      </c>
      <c r="C46" s="61" t="n"/>
      <c r="D46" s="61" t="n"/>
      <c r="E46" s="61" t="inlineStr">
        <is>
          <t>MOANNA</t>
        </is>
      </c>
      <c r="F46" s="104" t="inlineStr">
        <is>
          <t>LINEN LILAC</t>
        </is>
      </c>
      <c r="G46" s="61" t="n">
        <v>2</v>
      </c>
      <c r="H46" s="104" t="n">
        <v>43069</v>
      </c>
      <c r="I46" s="61" t="n"/>
      <c r="J46" s="61" t="n"/>
      <c r="K46" s="61" t="inlineStr">
        <is>
          <t>JACKET</t>
        </is>
      </c>
      <c r="L46" s="61" t="n"/>
      <c r="M46" s="61" t="n"/>
      <c r="N46" s="64" t="inlineStr">
        <is>
          <t>WOMEN</t>
        </is>
      </c>
      <c r="O46" s="61" t="n"/>
      <c r="P46" s="61" t="n"/>
      <c r="Q46" s="61" t="inlineStr">
        <is>
          <t>FABRIC DYE</t>
        </is>
      </c>
      <c r="R46" s="65" t="inlineStr">
        <is>
          <t>-</t>
        </is>
      </c>
      <c r="S46" s="65" t="inlineStr">
        <is>
          <t xml:space="preserve">HOPE BLAZER </t>
        </is>
      </c>
      <c r="T46" s="65" t="inlineStr">
        <is>
          <t>XS-L</t>
        </is>
      </c>
      <c r="U46" s="65" t="inlineStr">
        <is>
          <t>-</t>
        </is>
      </c>
      <c r="V46" s="65" t="inlineStr">
        <is>
          <t>NEW</t>
        </is>
      </c>
      <c r="W46" s="65" t="n"/>
      <c r="X46" s="65" t="n"/>
      <c r="Y46" s="66" t="inlineStr">
        <is>
          <t xml:space="preserve">GREECE </t>
        </is>
      </c>
      <c r="Z46" s="66" t="inlineStr">
        <is>
          <t>UNI TEXTILES</t>
        </is>
      </c>
      <c r="AA46" s="66" t="n"/>
      <c r="AB46" s="66" t="n"/>
      <c r="AC46" s="61" t="n"/>
      <c r="AD46" s="65" t="inlineStr">
        <is>
          <t xml:space="preserve">NORTHERN LINEN </t>
        </is>
      </c>
      <c r="AE46" s="65" t="inlineStr">
        <is>
          <t>14516-LI695061sg</t>
        </is>
      </c>
      <c r="AF46" s="65" t="n"/>
      <c r="AG46" s="65" t="n"/>
      <c r="AH46" s="65" t="n"/>
      <c r="AI46" s="65" t="n"/>
      <c r="AJ46" s="65" t="n"/>
      <c r="AK46" s="173" t="n"/>
      <c r="AL46" s="65" t="n"/>
      <c r="AM46" s="65" t="n"/>
      <c r="AN46" s="65" t="n"/>
      <c r="AO46" s="174" t="n"/>
      <c r="AP46" s="174" t="n"/>
      <c r="AQ46" s="174" t="n"/>
      <c r="AR46" s="177" t="n"/>
      <c r="AS46" s="113" t="inlineStr">
        <is>
          <t>PETRA</t>
        </is>
      </c>
      <c r="AT46" s="173" t="n"/>
      <c r="AU46" s="173" t="n"/>
      <c r="AV46" s="173" t="n"/>
      <c r="AW46" s="173" t="n"/>
      <c r="AX46" s="173">
        <f>IFERROR((BI46*(1-#REF!))*(1-BG46),0)</f>
        <v/>
      </c>
      <c r="AY46" s="173" t="n"/>
      <c r="AZ46" s="173" t="n"/>
      <c r="BA46" s="173" t="n"/>
      <c r="BB46" s="178">
        <f>IFERROR(((IF(BA46&gt;0, BA46, IF(AZ46&gt;0, AZ46, 0))))*INDEX(#REF!,MATCH(#REF!,#REF!,0)),0)</f>
        <v/>
      </c>
      <c r="BC46" s="178">
        <f>IFERROR(((IF(BA46&gt;0, BA46, IF(AZ46&gt;0, AZ46, 0))))*INDEX(#REF!,MATCH(#REF!,#REF!,0)),0)</f>
        <v/>
      </c>
      <c r="BD46" s="178">
        <f>IFERROR(((IF(BA46&gt;0, BA46, IF(AZ46&gt;0, AZ46, 0))))*INDEX(#REF!,MATCH(#REF!,#REF!,0)),0)</f>
        <v/>
      </c>
      <c r="BE46" s="178">
        <f>IFERROR(((IF(BA46&gt;0, BA46, IF(AZ46&gt;0, AZ46, 0))))*INDEX(#REF!,MATCH(#REF!,#REF!,0)),0)</f>
        <v/>
      </c>
      <c r="BF46" s="178">
        <f>SUM(BB46:BE46)</f>
        <v/>
      </c>
      <c r="BG46" s="179">
        <f>IFERROR(INDEX(#REF!,MATCH(#REF!,#REF!,0))+INDEX(#REF!,MATCH(#REF!,#REF!,0))+INDEX(#REF!,MATCH(#REF!,#REF!,0))+INDEX(#REF!,MATCH(#REF!,#REF!,0)),0)</f>
        <v/>
      </c>
      <c r="BH46" s="173">
        <f>((IF(BA46&gt;0, BA46, IF(AZ46&gt;0, AZ46, 0))))+BF46</f>
        <v/>
      </c>
      <c r="BI46" s="173">
        <f>BL46/BK46</f>
        <v/>
      </c>
      <c r="BJ46" s="173">
        <f>BL46/2.38</f>
        <v/>
      </c>
      <c r="BK46" s="65" t="n">
        <v>2.5</v>
      </c>
      <c r="BL46" s="173" t="n"/>
      <c r="BM46" s="180">
        <f>IF(SUM(AZ46:BA46)=0,0,(BI46-BH46)/BI46)</f>
        <v/>
      </c>
      <c r="BN46" s="173">
        <f>AY46*CC46</f>
        <v/>
      </c>
      <c r="BO46" s="173" t="n"/>
      <c r="BP46" s="173" t="n"/>
      <c r="BQ46" s="117" t="n"/>
      <c r="BR46" s="117" t="n"/>
      <c r="BS46" s="117" t="n"/>
      <c r="BT46" s="117" t="n"/>
      <c r="BU46" s="117" t="inlineStr">
        <is>
          <t>-</t>
        </is>
      </c>
      <c r="BV46" s="117" t="n"/>
      <c r="BW46" s="117" t="n"/>
      <c r="BX46" s="117" t="n"/>
      <c r="BY46" s="117" t="n"/>
      <c r="BZ46" s="67" t="n"/>
      <c r="CA46" s="67" t="n"/>
      <c r="CB46" s="67" t="n"/>
      <c r="CC46" s="119" t="n"/>
      <c r="CD46" s="119" t="n"/>
      <c r="CE46" s="104" t="n"/>
      <c r="CF46" s="120" t="n"/>
      <c r="CG46" s="120" t="n"/>
      <c r="CH46" s="120" t="n"/>
      <c r="CI46" s="121" t="n"/>
      <c r="CJ46" s="121" t="n"/>
      <c r="CK46" s="121" t="n"/>
      <c r="CL46" s="122" t="n"/>
      <c r="CM46" s="123" t="n"/>
      <c r="CN46" s="123" t="n"/>
      <c r="CO46" s="123" t="n"/>
      <c r="CP46" s="123" t="n"/>
      <c r="CQ46" s="123" t="n"/>
      <c r="CR46" s="123" t="n"/>
      <c r="CS46" s="104" t="n"/>
      <c r="CT46" s="104" t="n"/>
      <c r="CU46" s="104" t="n"/>
      <c r="CV46" s="120" t="n"/>
      <c r="CW46" s="124" t="n"/>
      <c r="CX46" s="124" t="n"/>
      <c r="CY46" s="124" t="n"/>
      <c r="CZ46" s="124" t="n"/>
      <c r="DA46" s="124">
        <f>CZ46*AR46</f>
        <v/>
      </c>
      <c r="DB46" s="124" t="n"/>
      <c r="DC46" s="125" t="n"/>
      <c r="DD46" s="124" t="n"/>
      <c r="DE46" s="126">
        <f>CZ46*BI46</f>
        <v/>
      </c>
      <c r="DF46" s="126">
        <f>DE46-(CZ46*BH46)</f>
        <v/>
      </c>
      <c r="DG46" s="127" t="n"/>
    </row>
    <row customHeight="1" ht="15.75" r="47" s="213">
      <c r="A47" s="61" t="inlineStr">
        <is>
          <t>x</t>
        </is>
      </c>
      <c r="B47" s="101" t="inlineStr">
        <is>
          <t>x</t>
        </is>
      </c>
      <c r="C47" s="61" t="n"/>
      <c r="D47" s="61" t="n"/>
      <c r="E47" s="61" t="inlineStr">
        <is>
          <t>DAENERYS</t>
        </is>
      </c>
      <c r="F47" s="61" t="inlineStr">
        <is>
          <t>LINEN PASTEL LILAC</t>
        </is>
      </c>
      <c r="G47" s="61" t="n">
        <v>2</v>
      </c>
      <c r="H47" s="104" t="n">
        <v>43067</v>
      </c>
      <c r="I47" s="61" t="n"/>
      <c r="J47" s="61" t="n"/>
      <c r="K47" s="61" t="inlineStr">
        <is>
          <t>PANTS</t>
        </is>
      </c>
      <c r="L47" s="61" t="n"/>
      <c r="M47" s="61" t="n"/>
      <c r="N47" s="64" t="inlineStr">
        <is>
          <t>WOMEN</t>
        </is>
      </c>
      <c r="O47" s="61" t="n"/>
      <c r="P47" s="61" t="n"/>
      <c r="Q47" s="61" t="inlineStr">
        <is>
          <t>FABRIC DYE</t>
        </is>
      </c>
      <c r="R47" s="65" t="n"/>
      <c r="S47" s="219" t="inlineStr">
        <is>
          <t>COS BEIGE AS IS</t>
        </is>
      </c>
      <c r="T47" s="65" t="n"/>
      <c r="U47" s="65" t="n"/>
      <c r="V47" s="65" t="inlineStr">
        <is>
          <t>NEW</t>
        </is>
      </c>
      <c r="W47" s="65" t="n"/>
      <c r="X47" s="65" t="n"/>
      <c r="Y47" s="66" t="inlineStr">
        <is>
          <t xml:space="preserve">GREECE </t>
        </is>
      </c>
      <c r="Z47" s="66" t="inlineStr">
        <is>
          <t>UNI TEXTILES</t>
        </is>
      </c>
      <c r="AA47" s="66" t="n"/>
      <c r="AB47" s="66" t="n"/>
      <c r="AC47" s="61" t="n"/>
      <c r="AD47" s="65" t="inlineStr">
        <is>
          <t xml:space="preserve">NORTHERN LINEN </t>
        </is>
      </c>
      <c r="AE47" s="65" t="inlineStr">
        <is>
          <t>14516-LI695061sg</t>
        </is>
      </c>
      <c r="AF47" s="65" t="n"/>
      <c r="AG47" s="65" t="n"/>
      <c r="AH47" s="65" t="n"/>
      <c r="AI47" s="65" t="n"/>
      <c r="AJ47" s="65" t="n"/>
      <c r="AK47" s="173" t="n"/>
      <c r="AL47" s="65" t="n"/>
      <c r="AM47" s="65" t="n"/>
      <c r="AN47" s="65" t="n"/>
      <c r="AO47" s="174" t="n"/>
      <c r="AP47" s="174" t="n"/>
      <c r="AQ47" s="174" t="n"/>
      <c r="AR47" s="177" t="n"/>
      <c r="AS47" s="113" t="inlineStr">
        <is>
          <t>PETRA</t>
        </is>
      </c>
      <c r="AT47" s="173" t="n"/>
      <c r="AU47" s="173" t="n"/>
      <c r="AV47" s="173" t="n"/>
      <c r="AW47" s="173" t="n"/>
      <c r="AX47" s="173">
        <f>IFERROR((BI47*(1-#REF!))*(1-BG47),0)</f>
        <v/>
      </c>
      <c r="AY47" s="173" t="n"/>
      <c r="AZ47" s="173" t="n"/>
      <c r="BA47" s="173" t="n"/>
      <c r="BB47" s="178">
        <f>IFERROR(((IF(BA47&gt;0, BA47, IF(AZ47&gt;0, AZ47, 0))))*INDEX(#REF!,MATCH(#REF!,#REF!,0)),0)</f>
        <v/>
      </c>
      <c r="BC47" s="178">
        <f>IFERROR(((IF(BA47&gt;0, BA47, IF(AZ47&gt;0, AZ47, 0))))*INDEX(#REF!,MATCH(#REF!,#REF!,0)),0)</f>
        <v/>
      </c>
      <c r="BD47" s="178">
        <f>IFERROR(((IF(BA47&gt;0, BA47, IF(AZ47&gt;0, AZ47, 0))))*INDEX(#REF!,MATCH(#REF!,#REF!,0)),0)</f>
        <v/>
      </c>
      <c r="BE47" s="178">
        <f>IFERROR(((IF(BA47&gt;0, BA47, IF(AZ47&gt;0, AZ47, 0))))*INDEX(#REF!,MATCH(#REF!,#REF!,0)),0)</f>
        <v/>
      </c>
      <c r="BF47" s="178">
        <f>SUM(BB47:BE47)</f>
        <v/>
      </c>
      <c r="BG47" s="179">
        <f>IFERROR(INDEX(#REF!,MATCH(#REF!,#REF!,0))+INDEX(#REF!,MATCH(#REF!,#REF!,0))+INDEX(#REF!,MATCH(#REF!,#REF!,0))+INDEX(#REF!,MATCH(#REF!,#REF!,0)),0)</f>
        <v/>
      </c>
      <c r="BH47" s="173">
        <f>((IF(BA47&gt;0, BA47, IF(AZ47&gt;0, AZ47, 0))))+BF47</f>
        <v/>
      </c>
      <c r="BI47" s="173">
        <f>BL47/BK47</f>
        <v/>
      </c>
      <c r="BJ47" s="173">
        <f>BL47/2.38</f>
        <v/>
      </c>
      <c r="BK47" s="65" t="n">
        <v>2.5</v>
      </c>
      <c r="BL47" s="173" t="n"/>
      <c r="BM47" s="180">
        <f>IF(SUM(AZ47:BA47)=0,0,(BI47-BH47)/BI47)</f>
        <v/>
      </c>
      <c r="BN47" s="173">
        <f>AY47*CC47</f>
        <v/>
      </c>
      <c r="BO47" s="173" t="n"/>
      <c r="BP47" s="173" t="n"/>
      <c r="BQ47" s="117" t="n"/>
      <c r="BR47" s="117" t="n"/>
      <c r="BS47" s="117" t="n"/>
      <c r="BT47" s="117" t="n"/>
      <c r="BU47" s="117" t="inlineStr">
        <is>
          <t>-</t>
        </is>
      </c>
      <c r="BV47" s="117" t="n"/>
      <c r="BW47" s="117" t="n"/>
      <c r="BX47" s="117" t="n"/>
      <c r="BY47" s="117" t="n"/>
      <c r="BZ47" s="67" t="n"/>
      <c r="CA47" s="67" t="n"/>
      <c r="CB47" s="67" t="n"/>
      <c r="CC47" s="119" t="n"/>
      <c r="CD47" s="119" t="n"/>
      <c r="CE47" s="104" t="n"/>
      <c r="CF47" s="120" t="n"/>
      <c r="CG47" s="120" t="n"/>
      <c r="CH47" s="120" t="n"/>
      <c r="CI47" s="121" t="n"/>
      <c r="CJ47" s="121" t="n"/>
      <c r="CK47" s="121" t="n"/>
      <c r="CL47" s="122" t="n"/>
      <c r="CM47" s="123" t="n"/>
      <c r="CN47" s="123" t="n"/>
      <c r="CO47" s="123" t="n"/>
      <c r="CP47" s="123" t="n"/>
      <c r="CQ47" s="123" t="n"/>
      <c r="CR47" s="123" t="n"/>
      <c r="CS47" s="104" t="n"/>
      <c r="CT47" s="104" t="n"/>
      <c r="CU47" s="104" t="n"/>
      <c r="CV47" s="120" t="n"/>
      <c r="CW47" s="124" t="n"/>
      <c r="CX47" s="124" t="n"/>
      <c r="CY47" s="124" t="n"/>
      <c r="CZ47" s="124" t="n"/>
      <c r="DA47" s="124">
        <f>CZ47*AR47</f>
        <v/>
      </c>
      <c r="DB47" s="124" t="n"/>
      <c r="DC47" s="125" t="n"/>
      <c r="DD47" s="124" t="n"/>
      <c r="DE47" s="126">
        <f>CZ47*BI47</f>
        <v/>
      </c>
      <c r="DF47" s="126">
        <f>DE47-(CZ47*BH47)</f>
        <v/>
      </c>
      <c r="DG47" s="127" t="n"/>
    </row>
    <row customHeight="1" ht="15.75" r="48" s="213">
      <c r="A48" s="101" t="inlineStr">
        <is>
          <t>x</t>
        </is>
      </c>
      <c r="B48" s="101" t="inlineStr">
        <is>
          <t>x</t>
        </is>
      </c>
      <c r="C48" s="61" t="n"/>
      <c r="D48" s="61" t="n"/>
      <c r="E48" s="61" t="inlineStr">
        <is>
          <t>JANESSA</t>
        </is>
      </c>
      <c r="F48" s="61" t="inlineStr">
        <is>
          <t xml:space="preserve">DENIM </t>
        </is>
      </c>
      <c r="G48" s="61" t="n">
        <v>2</v>
      </c>
      <c r="H48" s="104" t="n">
        <v>43067</v>
      </c>
      <c r="I48" s="61" t="n"/>
      <c r="J48" s="61" t="n"/>
      <c r="K48" s="61" t="inlineStr">
        <is>
          <t>PANTS</t>
        </is>
      </c>
      <c r="L48" s="61" t="n"/>
      <c r="M48" s="61" t="n"/>
      <c r="N48" s="64" t="inlineStr">
        <is>
          <t>WOMEN</t>
        </is>
      </c>
      <c r="O48" s="61" t="n"/>
      <c r="P48" s="61" t="n"/>
      <c r="Q48" s="61" t="n"/>
      <c r="R48" s="65" t="n"/>
      <c r="S48" s="65" t="inlineStr">
        <is>
          <t>ASOS JUMPSUIT</t>
        </is>
      </c>
      <c r="T48" s="65" t="n"/>
      <c r="U48" s="65" t="n"/>
      <c r="V48" s="65" t="inlineStr">
        <is>
          <t>NEW</t>
        </is>
      </c>
      <c r="W48" s="65" t="n"/>
      <c r="X48" s="65" t="n"/>
      <c r="Y48" s="66" t="inlineStr">
        <is>
          <t>TUNISIA</t>
        </is>
      </c>
      <c r="Z48" s="66" t="inlineStr">
        <is>
          <t>ARTLAB</t>
        </is>
      </c>
      <c r="AA48" s="66" t="n"/>
      <c r="AB48" s="66" t="n"/>
      <c r="AC48" s="61" t="n"/>
      <c r="AD48" s="65" t="inlineStr">
        <is>
          <t>HEMP FORTEX</t>
        </is>
      </c>
      <c r="AE48" s="65" t="inlineStr">
        <is>
          <t>HG72B292A</t>
        </is>
      </c>
      <c r="AF48" s="65" t="n"/>
      <c r="AG48" s="65" t="n"/>
      <c r="AH48" s="65" t="n"/>
      <c r="AI48" s="65" t="n"/>
      <c r="AJ48" s="65" t="n"/>
      <c r="AK48" s="173" t="n"/>
      <c r="AL48" s="65" t="n"/>
      <c r="AM48" s="65" t="n"/>
      <c r="AN48" s="65" t="n"/>
      <c r="AO48" s="174" t="n"/>
      <c r="AP48" s="174" t="n"/>
      <c r="AQ48" s="174" t="n"/>
      <c r="AR48" s="177" t="n"/>
      <c r="AS48" s="113" t="inlineStr">
        <is>
          <t>COLLAGE</t>
        </is>
      </c>
      <c r="AT48" s="173" t="n"/>
      <c r="AU48" s="173" t="n"/>
      <c r="AV48" s="173" t="n"/>
      <c r="AW48" s="173" t="n"/>
      <c r="AX48" s="173">
        <f>IFERROR((BI48*(1-#REF!))*(1-BG48),0)</f>
        <v/>
      </c>
      <c r="AY48" s="173" t="n"/>
      <c r="AZ48" s="173" t="n"/>
      <c r="BA48" s="173" t="n"/>
      <c r="BB48" s="178">
        <f>IFERROR(((IF(BA48&gt;0, BA48, IF(AZ48&gt;0, AZ48, 0))))*INDEX(#REF!,MATCH(#REF!,#REF!,0)),0)</f>
        <v/>
      </c>
      <c r="BC48" s="178">
        <f>IFERROR(((IF(BA48&gt;0, BA48, IF(AZ48&gt;0, AZ48, 0))))*INDEX(#REF!,MATCH(#REF!,#REF!,0)),0)</f>
        <v/>
      </c>
      <c r="BD48" s="178">
        <f>IFERROR(((IF(BA48&gt;0, BA48, IF(AZ48&gt;0, AZ48, 0))))*INDEX(#REF!,MATCH(#REF!,#REF!,0)),0)</f>
        <v/>
      </c>
      <c r="BE48" s="178">
        <f>IFERROR(((IF(BA48&gt;0, BA48, IF(AZ48&gt;0, AZ48, 0))))*INDEX(#REF!,MATCH(#REF!,#REF!,0)),0)</f>
        <v/>
      </c>
      <c r="BF48" s="178">
        <f>SUM(BB48:BE48)</f>
        <v/>
      </c>
      <c r="BG48" s="179">
        <f>IFERROR(INDEX(#REF!,MATCH(#REF!,#REF!,0))+INDEX(#REF!,MATCH(#REF!,#REF!,0))+INDEX(#REF!,MATCH(#REF!,#REF!,0))+INDEX(#REF!,MATCH(#REF!,#REF!,0)),0)</f>
        <v/>
      </c>
      <c r="BH48" s="173">
        <f>((IF(BA48&gt;0, BA48, IF(AZ48&gt;0, AZ48, 0))))+BF48</f>
        <v/>
      </c>
      <c r="BI48" s="173">
        <f>BL48/BK48</f>
        <v/>
      </c>
      <c r="BJ48" s="173">
        <f>BL48/2.38</f>
        <v/>
      </c>
      <c r="BK48" s="65" t="n">
        <v>2.5</v>
      </c>
      <c r="BL48" s="173" t="n"/>
      <c r="BM48" s="180">
        <f>IF(SUM(AZ48:BA48)=0,0,(BI48-BH48)/BI48)</f>
        <v/>
      </c>
      <c r="BN48" s="173">
        <f>AY48*CC48</f>
        <v/>
      </c>
      <c r="BO48" s="173" t="n"/>
      <c r="BP48" s="173" t="n"/>
      <c r="BQ48" s="117" t="n"/>
      <c r="BR48" s="117" t="n"/>
      <c r="BS48" s="117" t="n"/>
      <c r="BT48" s="117" t="n"/>
      <c r="BU48" s="117" t="inlineStr">
        <is>
          <t>S</t>
        </is>
      </c>
      <c r="BV48" s="117" t="n"/>
      <c r="BW48" s="117" t="n"/>
      <c r="BX48" s="117" t="n"/>
      <c r="BY48" s="117" t="n"/>
      <c r="BZ48" s="67" t="n"/>
      <c r="CA48" s="67" t="n"/>
      <c r="CB48" s="67" t="n"/>
      <c r="CC48" s="119" t="n"/>
      <c r="CD48" s="119" t="n"/>
      <c r="CE48" s="104" t="n"/>
      <c r="CF48" s="120" t="n"/>
      <c r="CG48" s="120" t="n"/>
      <c r="CH48" s="120" t="n"/>
      <c r="CI48" s="121" t="n"/>
      <c r="CJ48" s="121" t="n"/>
      <c r="CK48" s="121" t="n"/>
      <c r="CL48" s="122" t="n"/>
      <c r="CM48" s="123" t="n"/>
      <c r="CN48" s="123" t="n"/>
      <c r="CO48" s="123" t="n"/>
      <c r="CP48" s="123" t="n"/>
      <c r="CQ48" s="123" t="n"/>
      <c r="CR48" s="123" t="n"/>
      <c r="CS48" s="104" t="n"/>
      <c r="CT48" s="104" t="n"/>
      <c r="CU48" s="104" t="n"/>
      <c r="CV48" s="120" t="n"/>
      <c r="CW48" s="124" t="n"/>
      <c r="CX48" s="124" t="n"/>
      <c r="CY48" s="124" t="n"/>
      <c r="CZ48" s="124" t="n"/>
      <c r="DA48" s="124">
        <f>CZ48*AR48</f>
        <v/>
      </c>
      <c r="DB48" s="124" t="n"/>
      <c r="DC48" s="125" t="n"/>
      <c r="DD48" s="124" t="n"/>
      <c r="DE48" s="126">
        <f>CZ48*BI48</f>
        <v/>
      </c>
      <c r="DF48" s="126">
        <f>DE48-(CZ48*BH48)</f>
        <v/>
      </c>
      <c r="DG48" s="127" t="n"/>
    </row>
    <row customHeight="1" ht="15.75" r="49" s="213">
      <c r="A49" s="101" t="inlineStr">
        <is>
          <t>x</t>
        </is>
      </c>
      <c r="B49" s="101" t="inlineStr">
        <is>
          <t>x</t>
        </is>
      </c>
      <c r="C49" s="61" t="n"/>
      <c r="D49" s="61" t="n"/>
      <c r="E49" s="61" t="inlineStr">
        <is>
          <t>PUTRI</t>
        </is>
      </c>
      <c r="F49" s="61" t="inlineStr">
        <is>
          <t>DENIM</t>
        </is>
      </c>
      <c r="G49" s="61" t="n">
        <v>2</v>
      </c>
      <c r="H49" s="104" t="n">
        <v>43073</v>
      </c>
      <c r="I49" s="61" t="n"/>
      <c r="J49" s="61" t="n"/>
      <c r="K49" s="61" t="inlineStr">
        <is>
          <t>SHORTS</t>
        </is>
      </c>
      <c r="L49" s="61" t="n"/>
      <c r="M49" s="61" t="n"/>
      <c r="N49" s="64" t="inlineStr">
        <is>
          <t>WOMEN</t>
        </is>
      </c>
      <c r="O49" s="61" t="n"/>
      <c r="P49" s="61" t="n"/>
      <c r="Q49" s="61" t="n"/>
      <c r="R49" s="65" t="n"/>
      <c r="S49" s="65" t="inlineStr">
        <is>
          <t>MIRTA TOP CUT OFF SHORT</t>
        </is>
      </c>
      <c r="T49" s="65" t="n"/>
      <c r="U49" s="65" t="inlineStr">
        <is>
          <t xml:space="preserve">ONE INSEAM </t>
        </is>
      </c>
      <c r="V49" s="65" t="inlineStr">
        <is>
          <t>NEW</t>
        </is>
      </c>
      <c r="W49" s="65" t="n"/>
      <c r="X49" s="65" t="n"/>
      <c r="Y49" s="66" t="inlineStr">
        <is>
          <t>TUNISIA</t>
        </is>
      </c>
      <c r="Z49" s="66" t="inlineStr">
        <is>
          <t>ARTLAB</t>
        </is>
      </c>
      <c r="AA49" s="66" t="n"/>
      <c r="AB49" s="66" t="n"/>
      <c r="AC49" s="61" t="n"/>
      <c r="AD49" s="65" t="inlineStr">
        <is>
          <t>HEMP FORTEX</t>
        </is>
      </c>
      <c r="AE49" s="65" t="inlineStr">
        <is>
          <t>HG72B292A</t>
        </is>
      </c>
      <c r="AF49" s="65" t="n"/>
      <c r="AG49" s="65" t="n"/>
      <c r="AH49" s="65" t="n"/>
      <c r="AI49" s="65" t="n"/>
      <c r="AJ49" s="65" t="n"/>
      <c r="AK49" s="173" t="n"/>
      <c r="AL49" s="65" t="n"/>
      <c r="AM49" s="65" t="n"/>
      <c r="AN49" s="65" t="n"/>
      <c r="AO49" s="174" t="n"/>
      <c r="AP49" s="174" t="n"/>
      <c r="AQ49" s="174" t="n"/>
      <c r="AR49" s="177" t="n"/>
      <c r="AS49" s="113" t="inlineStr">
        <is>
          <t>SONIA</t>
        </is>
      </c>
      <c r="AT49" s="173" t="n"/>
      <c r="AU49" s="173" t="n"/>
      <c r="AV49" s="173" t="n"/>
      <c r="AW49" s="173" t="n"/>
      <c r="AX49" s="173">
        <f>IFERROR((BI49*(1-#REF!))*(1-BG49),0)</f>
        <v/>
      </c>
      <c r="AY49" s="173" t="n"/>
      <c r="AZ49" s="173" t="n"/>
      <c r="BA49" s="173" t="n"/>
      <c r="BB49" s="178">
        <f>IFERROR(((IF(BA49&gt;0, BA49, IF(AZ49&gt;0, AZ49, 0))))*INDEX(#REF!,MATCH(#REF!,#REF!,0)),0)</f>
        <v/>
      </c>
      <c r="BC49" s="178">
        <f>IFERROR(((IF(BA49&gt;0, BA49, IF(AZ49&gt;0, AZ49, 0))))*INDEX(#REF!,MATCH(#REF!,#REF!,0)),0)</f>
        <v/>
      </c>
      <c r="BD49" s="178">
        <f>IFERROR(((IF(BA49&gt;0, BA49, IF(AZ49&gt;0, AZ49, 0))))*INDEX(#REF!,MATCH(#REF!,#REF!,0)),0)</f>
        <v/>
      </c>
      <c r="BE49" s="178">
        <f>IFERROR(((IF(BA49&gt;0, BA49, IF(AZ49&gt;0, AZ49, 0))))*INDEX(#REF!,MATCH(#REF!,#REF!,0)),0)</f>
        <v/>
      </c>
      <c r="BF49" s="178">
        <f>SUM(BB49:BE49)</f>
        <v/>
      </c>
      <c r="BG49" s="179">
        <f>IFERROR(INDEX(#REF!,MATCH(#REF!,#REF!,0))+INDEX(#REF!,MATCH(#REF!,#REF!,0))+INDEX(#REF!,MATCH(#REF!,#REF!,0))+INDEX(#REF!,MATCH(#REF!,#REF!,0)),0)</f>
        <v/>
      </c>
      <c r="BH49" s="173">
        <f>((IF(BA49&gt;0, BA49, IF(AZ49&gt;0, AZ49, 0))))+BF49</f>
        <v/>
      </c>
      <c r="BI49" s="173">
        <f>BL49/BK49</f>
        <v/>
      </c>
      <c r="BJ49" s="173">
        <f>BL49/2.38</f>
        <v/>
      </c>
      <c r="BK49" s="65" t="n">
        <v>2.5</v>
      </c>
      <c r="BL49" s="173" t="n"/>
      <c r="BM49" s="180">
        <f>IF(SUM(AZ49:BA49)=0,0,(BI49-BH49)/BI49)</f>
        <v/>
      </c>
      <c r="BN49" s="173">
        <f>AY49*CC49</f>
        <v/>
      </c>
      <c r="BO49" s="173" t="n"/>
      <c r="BP49" s="173" t="n"/>
      <c r="BQ49" s="117" t="n"/>
      <c r="BR49" s="117" t="n"/>
      <c r="BS49" s="117" t="n"/>
      <c r="BT49" s="117" t="n"/>
      <c r="BU49" s="117" t="inlineStr">
        <is>
          <t>S</t>
        </is>
      </c>
      <c r="BV49" s="117" t="n"/>
      <c r="BW49" s="117" t="n"/>
      <c r="BX49" s="117" t="n"/>
      <c r="BY49" s="117" t="n"/>
      <c r="BZ49" s="67" t="n"/>
      <c r="CA49" s="67" t="n"/>
      <c r="CB49" s="67" t="n"/>
      <c r="CC49" s="119" t="n"/>
      <c r="CD49" s="119" t="n"/>
      <c r="CE49" s="104" t="n"/>
      <c r="CF49" s="120" t="n"/>
      <c r="CG49" s="120" t="n"/>
      <c r="CH49" s="120" t="n"/>
      <c r="CI49" s="121" t="n"/>
      <c r="CJ49" s="121" t="n"/>
      <c r="CK49" s="121" t="n"/>
      <c r="CL49" s="122" t="n"/>
      <c r="CM49" s="123" t="n"/>
      <c r="CN49" s="123" t="n"/>
      <c r="CO49" s="123" t="n"/>
      <c r="CP49" s="123" t="n"/>
      <c r="CQ49" s="123" t="n"/>
      <c r="CR49" s="123" t="n"/>
      <c r="CS49" s="104" t="n"/>
      <c r="CT49" s="104" t="n"/>
      <c r="CU49" s="104" t="n"/>
      <c r="CV49" s="120" t="n"/>
      <c r="CW49" s="124" t="n"/>
      <c r="CX49" s="124" t="n"/>
      <c r="CY49" s="124" t="n"/>
      <c r="CZ49" s="124" t="n"/>
      <c r="DA49" s="124">
        <f>CZ49*AR49</f>
        <v/>
      </c>
      <c r="DB49" s="124" t="n"/>
      <c r="DC49" s="125" t="n"/>
      <c r="DD49" s="124" t="n"/>
      <c r="DE49" s="126">
        <f>CZ49*BI49</f>
        <v/>
      </c>
      <c r="DF49" s="126">
        <f>DE49-(CZ49*BH49)</f>
        <v/>
      </c>
      <c r="DG49" s="127" t="n"/>
    </row>
    <row customHeight="1" ht="15.75" r="50" s="213">
      <c r="A50" s="61" t="inlineStr">
        <is>
          <t>x</t>
        </is>
      </c>
      <c r="B50" s="101" t="inlineStr">
        <is>
          <t>x</t>
        </is>
      </c>
      <c r="C50" s="61" t="n"/>
      <c r="D50" s="61" t="n"/>
      <c r="E50" s="61" t="inlineStr">
        <is>
          <t>MIGNONETTE</t>
        </is>
      </c>
      <c r="F50" s="61" t="inlineStr">
        <is>
          <t xml:space="preserve">OYSTER GREY </t>
        </is>
      </c>
      <c r="G50" s="61" t="n">
        <v>2</v>
      </c>
      <c r="H50" s="104" t="n">
        <v>43067</v>
      </c>
      <c r="I50" s="61" t="n"/>
      <c r="J50" s="61" t="n"/>
      <c r="K50" s="61" t="inlineStr">
        <is>
          <t>SKIRT</t>
        </is>
      </c>
      <c r="L50" s="61" t="n"/>
      <c r="M50" s="61" t="n"/>
      <c r="N50" s="64" t="inlineStr">
        <is>
          <t>WOMEN</t>
        </is>
      </c>
      <c r="O50" s="61" t="n"/>
      <c r="P50" s="61" t="n"/>
      <c r="Q50" s="61" t="n"/>
      <c r="R50" s="65" t="n"/>
      <c r="S50" s="65" t="inlineStr">
        <is>
          <t xml:space="preserve">ASOS JUMPSUIT - SKIRT </t>
        </is>
      </c>
      <c r="T50" s="65" t="inlineStr">
        <is>
          <t>XS-L</t>
        </is>
      </c>
      <c r="U50" s="65" t="inlineStr">
        <is>
          <t>-</t>
        </is>
      </c>
      <c r="V50" s="65" t="inlineStr">
        <is>
          <t>NEW</t>
        </is>
      </c>
      <c r="W50" s="65" t="n"/>
      <c r="X50" s="65" t="n"/>
      <c r="Y50" s="66" t="inlineStr">
        <is>
          <t xml:space="preserve">GREECE </t>
        </is>
      </c>
      <c r="Z50" s="66" t="inlineStr">
        <is>
          <t>UNI TEXTILES</t>
        </is>
      </c>
      <c r="AA50" s="66" t="n"/>
      <c r="AB50" s="66" t="n"/>
      <c r="AC50" s="61" t="n"/>
      <c r="AD50" s="65" t="inlineStr">
        <is>
          <t xml:space="preserve">ROYO </t>
        </is>
      </c>
      <c r="AE50" s="65" t="inlineStr">
        <is>
          <t>SHIBUYA</t>
        </is>
      </c>
      <c r="AF50" s="65" t="n"/>
      <c r="AG50" s="65" t="n"/>
      <c r="AH50" s="65" t="n"/>
      <c r="AI50" s="65" t="n"/>
      <c r="AJ50" s="65" t="n"/>
      <c r="AK50" s="173" t="n"/>
      <c r="AL50" s="65" t="n"/>
      <c r="AM50" s="65" t="n"/>
      <c r="AN50" s="65" t="n"/>
      <c r="AO50" s="174" t="n"/>
      <c r="AP50" s="174" t="n"/>
      <c r="AQ50" s="174" t="n"/>
      <c r="AR50" s="177" t="n"/>
      <c r="AS50" s="113" t="inlineStr">
        <is>
          <t>COLLAGE</t>
        </is>
      </c>
      <c r="AT50" s="173" t="n"/>
      <c r="AU50" s="173" t="n"/>
      <c r="AV50" s="173" t="n"/>
      <c r="AW50" s="173" t="n"/>
      <c r="AX50" s="173">
        <f>IFERROR((BI50*(1-#REF!))*(1-BG50),0)</f>
        <v/>
      </c>
      <c r="AY50" s="173" t="n"/>
      <c r="AZ50" s="173" t="n"/>
      <c r="BA50" s="173" t="n"/>
      <c r="BB50" s="178">
        <f>IFERROR(((IF(BA50&gt;0, BA50, IF(AZ50&gt;0, AZ50, 0))))*INDEX(#REF!,MATCH(#REF!,#REF!,0)),0)</f>
        <v/>
      </c>
      <c r="BC50" s="178">
        <f>IFERROR(((IF(BA50&gt;0, BA50, IF(AZ50&gt;0, AZ50, 0))))*INDEX(#REF!,MATCH(#REF!,#REF!,0)),0)</f>
        <v/>
      </c>
      <c r="BD50" s="178">
        <f>IFERROR(((IF(BA50&gt;0, BA50, IF(AZ50&gt;0, AZ50, 0))))*INDEX(#REF!,MATCH(#REF!,#REF!,0)),0)</f>
        <v/>
      </c>
      <c r="BE50" s="178">
        <f>IFERROR(((IF(BA50&gt;0, BA50, IF(AZ50&gt;0, AZ50, 0))))*INDEX(#REF!,MATCH(#REF!,#REF!,0)),0)</f>
        <v/>
      </c>
      <c r="BF50" s="178">
        <f>SUM(BB50:BE50)</f>
        <v/>
      </c>
      <c r="BG50" s="179">
        <f>IFERROR(INDEX(#REF!,MATCH(#REF!,#REF!,0))+INDEX(#REF!,MATCH(#REF!,#REF!,0))+INDEX(#REF!,MATCH(#REF!,#REF!,0))+INDEX(#REF!,MATCH(#REF!,#REF!,0)),0)</f>
        <v/>
      </c>
      <c r="BH50" s="173">
        <f>((IF(BA50&gt;0, BA50, IF(AZ50&gt;0, AZ50, 0))))+BF50</f>
        <v/>
      </c>
      <c r="BI50" s="173">
        <f>BL50/BK50</f>
        <v/>
      </c>
      <c r="BJ50" s="173">
        <f>BL50/2.38</f>
        <v/>
      </c>
      <c r="BK50" s="65" t="n">
        <v>2.5</v>
      </c>
      <c r="BL50" s="173" t="n"/>
      <c r="BM50" s="180">
        <f>IF(SUM(AZ50:BA50)=0,0,(BI50-BH50)/BI50)</f>
        <v/>
      </c>
      <c r="BN50" s="173">
        <f>AY50*CC50</f>
        <v/>
      </c>
      <c r="BO50" s="173" t="n"/>
      <c r="BP50" s="173" t="n"/>
      <c r="BQ50" s="117" t="n"/>
      <c r="BR50" s="117" t="n"/>
      <c r="BS50" s="117" t="n"/>
      <c r="BT50" s="117" t="n"/>
      <c r="BU50" s="117" t="inlineStr">
        <is>
          <t>S</t>
        </is>
      </c>
      <c r="BV50" s="117" t="n"/>
      <c r="BW50" s="117" t="n"/>
      <c r="BX50" s="117" t="n"/>
      <c r="BY50" s="117" t="n"/>
      <c r="BZ50" s="67" t="n"/>
      <c r="CA50" s="67" t="n"/>
      <c r="CB50" s="67" t="n"/>
      <c r="CC50" s="119" t="n"/>
      <c r="CD50" s="119" t="n"/>
      <c r="CE50" s="104" t="n"/>
      <c r="CF50" s="120" t="n"/>
      <c r="CG50" s="120" t="n"/>
      <c r="CH50" s="120" t="n"/>
      <c r="CI50" s="121" t="n"/>
      <c r="CJ50" s="121" t="n"/>
      <c r="CK50" s="121" t="n"/>
      <c r="CL50" s="122" t="n"/>
      <c r="CM50" s="123" t="n"/>
      <c r="CN50" s="123" t="n"/>
      <c r="CO50" s="123" t="n"/>
      <c r="CP50" s="123" t="n"/>
      <c r="CQ50" s="123" t="n"/>
      <c r="CR50" s="123" t="n"/>
      <c r="CS50" s="104" t="n"/>
      <c r="CT50" s="104" t="n"/>
      <c r="CU50" s="104" t="n"/>
      <c r="CV50" s="120" t="n"/>
      <c r="CW50" s="124" t="n"/>
      <c r="CX50" s="124" t="n"/>
      <c r="CY50" s="124" t="n"/>
      <c r="CZ50" s="124" t="n"/>
      <c r="DA50" s="124">
        <f>CZ50*AR50</f>
        <v/>
      </c>
      <c r="DB50" s="124" t="n"/>
      <c r="DC50" s="125" t="n"/>
      <c r="DD50" s="124" t="n"/>
      <c r="DE50" s="126">
        <f>CZ50*BI50</f>
        <v/>
      </c>
      <c r="DF50" s="126">
        <f>DE50-(CZ50*BH50)</f>
        <v/>
      </c>
      <c r="DG50" s="127" t="n"/>
    </row>
    <row customHeight="1" ht="15.75" r="51" s="213">
      <c r="A51" s="61" t="inlineStr">
        <is>
          <t>x</t>
        </is>
      </c>
      <c r="B51" s="101" t="inlineStr">
        <is>
          <t>x</t>
        </is>
      </c>
      <c r="C51" s="61" t="n"/>
      <c r="D51" s="61" t="n"/>
      <c r="E51" s="61" t="inlineStr">
        <is>
          <t xml:space="preserve">RICKY BELT </t>
        </is>
      </c>
      <c r="F51" s="61" t="inlineStr">
        <is>
          <t>SPINACH GREEN</t>
        </is>
      </c>
      <c r="G51" s="61" t="n">
        <v>1</v>
      </c>
      <c r="H51" s="104" t="n">
        <v>43067</v>
      </c>
      <c r="I51" s="61" t="n"/>
      <c r="J51" s="61" t="n"/>
      <c r="K51" s="61" t="inlineStr">
        <is>
          <t>PANTS</t>
        </is>
      </c>
      <c r="L51" s="61" t="n"/>
      <c r="M51" s="61" t="n"/>
      <c r="N51" s="64" t="inlineStr">
        <is>
          <t>WOMEN</t>
        </is>
      </c>
      <c r="O51" s="61" t="n"/>
      <c r="P51" s="61" t="n"/>
      <c r="Q51" s="61" t="n"/>
      <c r="R51" s="65" t="n"/>
      <c r="S51" s="65" t="inlineStr">
        <is>
          <t>RICKY C/O + BELT</t>
        </is>
      </c>
      <c r="T51" s="65" t="n"/>
      <c r="U51" s="65" t="inlineStr">
        <is>
          <t xml:space="preserve">ONE INSEAM </t>
        </is>
      </c>
      <c r="V51" s="65" t="inlineStr">
        <is>
          <t>NEW</t>
        </is>
      </c>
      <c r="W51" s="65" t="n"/>
      <c r="X51" s="65" t="n"/>
      <c r="Y51" s="66" t="inlineStr">
        <is>
          <t xml:space="preserve">GREECE </t>
        </is>
      </c>
      <c r="Z51" s="66" t="inlineStr">
        <is>
          <t>UNI TEXTILES</t>
        </is>
      </c>
      <c r="AA51" s="66" t="n"/>
      <c r="AB51" s="66" t="n"/>
      <c r="AC51" s="61" t="n"/>
      <c r="AD51" s="65" t="inlineStr">
        <is>
          <t xml:space="preserve">ROYO </t>
        </is>
      </c>
      <c r="AE51" s="65" t="inlineStr">
        <is>
          <t>DUBAI-TOB-L</t>
        </is>
      </c>
      <c r="AF51" s="65" t="n"/>
      <c r="AG51" s="65" t="n"/>
      <c r="AH51" s="65" t="n"/>
      <c r="AI51" s="65" t="n"/>
      <c r="AJ51" s="65" t="n"/>
      <c r="AK51" s="173" t="n"/>
      <c r="AL51" s="65" t="n"/>
      <c r="AM51" s="65" t="n"/>
      <c r="AN51" s="65" t="n"/>
      <c r="AO51" s="174" t="n"/>
      <c r="AP51" s="174" t="n"/>
      <c r="AQ51" s="174" t="n"/>
      <c r="AR51" s="177" t="n"/>
      <c r="AS51" s="113" t="inlineStr">
        <is>
          <t>COLLAGE</t>
        </is>
      </c>
      <c r="AT51" s="173" t="n"/>
      <c r="AU51" s="173" t="n"/>
      <c r="AV51" s="173" t="n"/>
      <c r="AW51" s="173" t="n"/>
      <c r="AX51" s="173">
        <f>IFERROR((BI51*(1-#REF!))*(1-BG51),0)</f>
        <v/>
      </c>
      <c r="AY51" s="173" t="n"/>
      <c r="AZ51" s="173" t="n"/>
      <c r="BA51" s="173" t="n"/>
      <c r="BB51" s="178">
        <f>IFERROR(((IF(BA51&gt;0, BA51, IF(AZ51&gt;0, AZ51, 0))))*INDEX(#REF!,MATCH(#REF!,#REF!,0)),0)</f>
        <v/>
      </c>
      <c r="BC51" s="178">
        <f>IFERROR(((IF(BA51&gt;0, BA51, IF(AZ51&gt;0, AZ51, 0))))*INDEX(#REF!,MATCH(#REF!,#REF!,0)),0)</f>
        <v/>
      </c>
      <c r="BD51" s="178">
        <f>IFERROR(((IF(BA51&gt;0, BA51, IF(AZ51&gt;0, AZ51, 0))))*INDEX(#REF!,MATCH(#REF!,#REF!,0)),0)</f>
        <v/>
      </c>
      <c r="BE51" s="178">
        <f>IFERROR(((IF(BA51&gt;0, BA51, IF(AZ51&gt;0, AZ51, 0))))*INDEX(#REF!,MATCH(#REF!,#REF!,0)),0)</f>
        <v/>
      </c>
      <c r="BF51" s="178">
        <f>SUM(BB51:BE51)</f>
        <v/>
      </c>
      <c r="BG51" s="179">
        <f>IFERROR(INDEX(#REF!,MATCH(#REF!,#REF!,0))+INDEX(#REF!,MATCH(#REF!,#REF!,0))+INDEX(#REF!,MATCH(#REF!,#REF!,0))+INDEX(#REF!,MATCH(#REF!,#REF!,0)),0)</f>
        <v/>
      </c>
      <c r="BH51" s="173">
        <f>((IF(BA51&gt;0, BA51, IF(AZ51&gt;0, AZ51, 0))))+BF51</f>
        <v/>
      </c>
      <c r="BI51" s="173">
        <f>BL51/BK51</f>
        <v/>
      </c>
      <c r="BJ51" s="173">
        <f>BL51/2.38</f>
        <v/>
      </c>
      <c r="BK51" s="65" t="n">
        <v>2.5</v>
      </c>
      <c r="BL51" s="173" t="n"/>
      <c r="BM51" s="180">
        <f>IF(SUM(AZ51:BA51)=0,0,(BI51-BH51)/BI51)</f>
        <v/>
      </c>
      <c r="BN51" s="173">
        <f>AY51*CC51</f>
        <v/>
      </c>
      <c r="BO51" s="173" t="n"/>
      <c r="BP51" s="173" t="n"/>
      <c r="BQ51" s="117" t="n"/>
      <c r="BR51" s="117" t="n"/>
      <c r="BS51" s="117" t="n"/>
      <c r="BT51" s="117" t="n"/>
      <c r="BU51" s="117" t="inlineStr">
        <is>
          <t>S</t>
        </is>
      </c>
      <c r="BV51" s="117" t="n"/>
      <c r="BW51" s="117" t="n"/>
      <c r="BX51" s="117" t="n"/>
      <c r="BY51" s="117" t="n"/>
      <c r="BZ51" s="67" t="n"/>
      <c r="CA51" s="67" t="n"/>
      <c r="CB51" s="67" t="n"/>
      <c r="CC51" s="119" t="n"/>
      <c r="CD51" s="119" t="n"/>
      <c r="CE51" s="104" t="n"/>
      <c r="CF51" s="120" t="n"/>
      <c r="CG51" s="120" t="n"/>
      <c r="CH51" s="120" t="n"/>
      <c r="CI51" s="121" t="n"/>
      <c r="CJ51" s="121" t="n"/>
      <c r="CK51" s="121" t="n"/>
      <c r="CL51" s="122" t="n"/>
      <c r="CM51" s="123" t="n"/>
      <c r="CN51" s="123" t="n"/>
      <c r="CO51" s="123" t="n"/>
      <c r="CP51" s="123" t="n"/>
      <c r="CQ51" s="123" t="n"/>
      <c r="CR51" s="123" t="n"/>
      <c r="CS51" s="104" t="n"/>
      <c r="CT51" s="104" t="n"/>
      <c r="CU51" s="104" t="n"/>
      <c r="CV51" s="120" t="n"/>
      <c r="CW51" s="124" t="n"/>
      <c r="CX51" s="124" t="n"/>
      <c r="CY51" s="124" t="n"/>
      <c r="CZ51" s="124" t="n"/>
      <c r="DA51" s="124">
        <f>CZ51*AR51</f>
        <v/>
      </c>
      <c r="DB51" s="124" t="n"/>
      <c r="DC51" s="125" t="n"/>
      <c r="DD51" s="124" t="n"/>
      <c r="DE51" s="126">
        <f>CZ51*BI51</f>
        <v/>
      </c>
      <c r="DF51" s="126">
        <f>DE51-(CZ51*BH51)</f>
        <v/>
      </c>
      <c r="DG51" s="127" t="n"/>
    </row>
    <row customHeight="1" ht="15.75" r="52" s="213">
      <c r="A52" s="61" t="inlineStr">
        <is>
          <t>x</t>
        </is>
      </c>
      <c r="B52" s="101" t="inlineStr">
        <is>
          <t>x</t>
        </is>
      </c>
      <c r="C52" s="61" t="n"/>
      <c r="D52" s="61" t="n"/>
      <c r="E52" s="61" t="inlineStr">
        <is>
          <t>PRISCILLA</t>
        </is>
      </c>
      <c r="F52" s="61" t="inlineStr">
        <is>
          <t xml:space="preserve">PLAID CHECK </t>
        </is>
      </c>
      <c r="G52" s="61" t="n">
        <v>1</v>
      </c>
      <c r="H52" s="104" t="n">
        <v>43067</v>
      </c>
      <c r="I52" s="61" t="n"/>
      <c r="J52" s="61" t="n"/>
      <c r="K52" s="61" t="inlineStr">
        <is>
          <t>DRESS</t>
        </is>
      </c>
      <c r="L52" s="61" t="n"/>
      <c r="M52" s="61" t="n"/>
      <c r="N52" s="64" t="inlineStr">
        <is>
          <t>WOMEN</t>
        </is>
      </c>
      <c r="O52" s="61" t="n"/>
      <c r="P52" s="61" t="n"/>
      <c r="Q52" s="61" t="n"/>
      <c r="R52" s="65" t="inlineStr">
        <is>
          <t>-</t>
        </is>
      </c>
      <c r="S52" s="65" t="inlineStr">
        <is>
          <t>C/O</t>
        </is>
      </c>
      <c r="T52" s="65" t="inlineStr">
        <is>
          <t>XS-L</t>
        </is>
      </c>
      <c r="U52" s="65" t="inlineStr">
        <is>
          <t>-</t>
        </is>
      </c>
      <c r="V52" s="65" t="inlineStr">
        <is>
          <t>C/O</t>
        </is>
      </c>
      <c r="W52" s="65" t="n"/>
      <c r="X52" s="65" t="n"/>
      <c r="Y52" s="66" t="inlineStr">
        <is>
          <t xml:space="preserve">GREECE </t>
        </is>
      </c>
      <c r="Z52" s="66" t="inlineStr">
        <is>
          <t>UNI TEXTILES</t>
        </is>
      </c>
      <c r="AA52" s="66" t="n"/>
      <c r="AB52" s="66" t="n"/>
      <c r="AC52" s="61" t="n"/>
      <c r="AD52" s="65" t="inlineStr">
        <is>
          <t xml:space="preserve">NORTHERN LINEN </t>
        </is>
      </c>
      <c r="AE52" s="65" t="inlineStr">
        <is>
          <t>LC314YY-679</t>
        </is>
      </c>
      <c r="AF52" s="65" t="n"/>
      <c r="AG52" s="65" t="n"/>
      <c r="AH52" s="65" t="n"/>
      <c r="AI52" s="65" t="n"/>
      <c r="AJ52" s="65" t="n"/>
      <c r="AK52" s="173" t="n"/>
      <c r="AL52" s="65" t="n"/>
      <c r="AM52" s="65" t="n"/>
      <c r="AN52" s="65" t="n"/>
      <c r="AO52" s="174" t="n"/>
      <c r="AP52" s="174" t="n"/>
      <c r="AQ52" s="174" t="n"/>
      <c r="AR52" s="177" t="n"/>
      <c r="AS52" s="113" t="inlineStr">
        <is>
          <t>PETRA</t>
        </is>
      </c>
      <c r="AT52" s="173" t="n"/>
      <c r="AU52" s="173" t="n"/>
      <c r="AV52" s="173" t="n"/>
      <c r="AW52" s="173" t="n"/>
      <c r="AX52" s="173">
        <f>IFERROR((BI52*(1-#REF!))*(1-BG52),0)</f>
        <v/>
      </c>
      <c r="AY52" s="173" t="n"/>
      <c r="AZ52" s="173" t="n"/>
      <c r="BA52" s="173" t="n"/>
      <c r="BB52" s="178">
        <f>IFERROR(((IF(BA52&gt;0, BA52, IF(AZ52&gt;0, AZ52, 0))))*INDEX(#REF!,MATCH(#REF!,#REF!,0)),0)</f>
        <v/>
      </c>
      <c r="BC52" s="178">
        <f>IFERROR(((IF(BA52&gt;0, BA52, IF(AZ52&gt;0, AZ52, 0))))*INDEX(#REF!,MATCH(#REF!,#REF!,0)),0)</f>
        <v/>
      </c>
      <c r="BD52" s="178">
        <f>IFERROR(((IF(BA52&gt;0, BA52, IF(AZ52&gt;0, AZ52, 0))))*INDEX(#REF!,MATCH(#REF!,#REF!,0)),0)</f>
        <v/>
      </c>
      <c r="BE52" s="178">
        <f>IFERROR(((IF(BA52&gt;0, BA52, IF(AZ52&gt;0, AZ52, 0))))*INDEX(#REF!,MATCH(#REF!,#REF!,0)),0)</f>
        <v/>
      </c>
      <c r="BF52" s="178">
        <f>SUM(BB52:BE52)</f>
        <v/>
      </c>
      <c r="BG52" s="179">
        <f>IFERROR(INDEX(#REF!,MATCH(#REF!,#REF!,0))+INDEX(#REF!,MATCH(#REF!,#REF!,0))+INDEX(#REF!,MATCH(#REF!,#REF!,0))+INDEX(#REF!,MATCH(#REF!,#REF!,0)),0)</f>
        <v/>
      </c>
      <c r="BH52" s="173">
        <f>((IF(BA52&gt;0, BA52, IF(AZ52&gt;0, AZ52, 0))))+BF52</f>
        <v/>
      </c>
      <c r="BI52" s="173">
        <f>BL52/BK52</f>
        <v/>
      </c>
      <c r="BJ52" s="173">
        <f>BL52/2.38</f>
        <v/>
      </c>
      <c r="BK52" s="65" t="n">
        <v>2.5</v>
      </c>
      <c r="BL52" s="173" t="n"/>
      <c r="BM52" s="180">
        <f>IF(SUM(AZ52:BA52)=0,0,(BI52-BH52)/BI52)</f>
        <v/>
      </c>
      <c r="BN52" s="173">
        <f>AY52*CC52</f>
        <v/>
      </c>
      <c r="BO52" s="173" t="n"/>
      <c r="BP52" s="173" t="n"/>
      <c r="BQ52" s="117" t="n"/>
      <c r="BR52" s="117" t="n"/>
      <c r="BS52" s="117" t="n"/>
      <c r="BT52" s="117" t="n"/>
      <c r="BU52" s="118" t="inlineStr">
        <is>
          <t>-</t>
        </is>
      </c>
      <c r="BV52" s="118" t="n"/>
      <c r="BW52" s="117" t="n"/>
      <c r="BX52" s="117" t="n"/>
      <c r="BY52" s="117" t="n"/>
      <c r="BZ52" s="67" t="n"/>
      <c r="CA52" s="67" t="n"/>
      <c r="CB52" s="67" t="n"/>
      <c r="CC52" s="119" t="n"/>
      <c r="CD52" s="119" t="n"/>
      <c r="CE52" s="104" t="n"/>
      <c r="CF52" s="120" t="n"/>
      <c r="CG52" s="120" t="n"/>
      <c r="CH52" s="120" t="n"/>
      <c r="CI52" s="121" t="n"/>
      <c r="CJ52" s="121" t="n"/>
      <c r="CK52" s="121" t="n"/>
      <c r="CL52" s="122" t="n"/>
      <c r="CM52" s="123" t="n"/>
      <c r="CN52" s="123" t="n"/>
      <c r="CO52" s="123" t="n"/>
      <c r="CP52" s="123" t="n"/>
      <c r="CQ52" s="123" t="n"/>
      <c r="CR52" s="123" t="n"/>
      <c r="CS52" s="104" t="n"/>
      <c r="CT52" s="104" t="n"/>
      <c r="CU52" s="104" t="n"/>
      <c r="CV52" s="120" t="n"/>
      <c r="CW52" s="124" t="n"/>
      <c r="CX52" s="124" t="n"/>
      <c r="CY52" s="124" t="n"/>
      <c r="CZ52" s="124" t="n"/>
      <c r="DA52" s="124">
        <f>CZ52*AR52</f>
        <v/>
      </c>
      <c r="DB52" s="124" t="n"/>
      <c r="DC52" s="125" t="n"/>
      <c r="DD52" s="124" t="n"/>
      <c r="DE52" s="126">
        <f>CZ52*BI52</f>
        <v/>
      </c>
      <c r="DF52" s="126">
        <f>DE52-(CZ52*BH52)</f>
        <v/>
      </c>
      <c r="DG52" s="127" t="n"/>
    </row>
    <row customHeight="1" ht="15.75" r="53" s="213">
      <c r="A53" s="61" t="inlineStr">
        <is>
          <t>x</t>
        </is>
      </c>
      <c r="B53" s="101" t="inlineStr">
        <is>
          <t>x</t>
        </is>
      </c>
      <c r="C53" s="101" t="n"/>
      <c r="D53" s="101" t="n"/>
      <c r="E53" s="61" t="inlineStr">
        <is>
          <t>ASHUR</t>
        </is>
      </c>
      <c r="F53" s="61" t="inlineStr">
        <is>
          <t>INDIGO CHECK</t>
        </is>
      </c>
      <c r="G53" s="61" t="n">
        <v>1</v>
      </c>
      <c r="H53" s="104" t="n">
        <v>43073</v>
      </c>
      <c r="I53" s="105" t="n"/>
      <c r="J53" s="105" t="n"/>
      <c r="K53" s="61" t="inlineStr">
        <is>
          <t>SHIRT L/S</t>
        </is>
      </c>
      <c r="L53" s="105" t="n"/>
      <c r="M53" s="105" t="n"/>
      <c r="N53" s="64" t="inlineStr">
        <is>
          <t>MEN</t>
        </is>
      </c>
      <c r="O53" s="105" t="n"/>
      <c r="P53" s="105" t="n"/>
      <c r="Q53" s="61" t="n"/>
      <c r="R53" s="65" t="inlineStr">
        <is>
          <t>-</t>
        </is>
      </c>
      <c r="S53" s="65" t="inlineStr">
        <is>
          <t>C/O</t>
        </is>
      </c>
      <c r="T53" s="65" t="inlineStr">
        <is>
          <t>XS-XXL</t>
        </is>
      </c>
      <c r="U53" s="65" t="inlineStr">
        <is>
          <t>-</t>
        </is>
      </c>
      <c r="V53" s="65" t="inlineStr">
        <is>
          <t>C/O SS18</t>
        </is>
      </c>
      <c r="W53" s="107" t="n"/>
      <c r="X53" s="107" t="n"/>
      <c r="Y53" s="66" t="inlineStr">
        <is>
          <t>CROATIA</t>
        </is>
      </c>
      <c r="Z53" s="66" t="inlineStr">
        <is>
          <t xml:space="preserve">BLANKET BAY </t>
        </is>
      </c>
      <c r="AA53" s="109" t="n"/>
      <c r="AB53" s="109" t="n"/>
      <c r="AC53" s="105" t="n"/>
      <c r="AD53" s="65" t="n"/>
      <c r="AE53" s="65" t="n"/>
      <c r="AF53" s="107" t="n"/>
      <c r="AG53" s="107" t="n"/>
      <c r="AH53" s="107" t="n"/>
      <c r="AI53" s="107" t="n"/>
      <c r="AJ53" s="107" t="n"/>
      <c r="AK53" s="110" t="n"/>
      <c r="AL53" s="107" t="n"/>
      <c r="AM53" s="107" t="n"/>
      <c r="AN53" s="107" t="n"/>
      <c r="AO53" s="111" t="n"/>
      <c r="AP53" s="111" t="n"/>
      <c r="AQ53" s="111" t="n"/>
      <c r="AR53" s="112" t="n"/>
      <c r="AS53" s="113" t="n"/>
      <c r="AT53" s="110" t="n"/>
      <c r="AU53" s="110" t="n"/>
      <c r="AV53" s="110" t="n"/>
      <c r="AW53" s="110" t="n"/>
      <c r="AX53" s="110">
        <f>IFERROR((BI53*(1-#REF!))*(1-BG53),0)</f>
        <v/>
      </c>
      <c r="AY53" s="110" t="n"/>
      <c r="AZ53" s="110" t="n"/>
      <c r="BA53" s="110" t="n"/>
      <c r="BB53" s="114">
        <f>IFERROR(((IF(BA53&gt;0, BA53, IF(AZ53&gt;0, AZ53, 0))))*INDEX(#REF!,MATCH(#REF!,#REF!,0)),0)</f>
        <v/>
      </c>
      <c r="BC53" s="114">
        <f>IFERROR(((IF(BA53&gt;0, BA53, IF(AZ53&gt;0, AZ53, 0))))*INDEX(#REF!,MATCH(#REF!,#REF!,0)),0)</f>
        <v/>
      </c>
      <c r="BD53" s="114">
        <f>IFERROR(((IF(BA53&gt;0, BA53, IF(AZ53&gt;0, AZ53, 0))))*INDEX(#REF!,MATCH(#REF!,#REF!,0)),0)</f>
        <v/>
      </c>
      <c r="BE53" s="114">
        <f>IFERROR(((IF(BA53&gt;0, BA53, IF(AZ53&gt;0, AZ53, 0))))*INDEX(#REF!,MATCH(#REF!,#REF!,0)),0)</f>
        <v/>
      </c>
      <c r="BF53" s="114">
        <f>SUM(BB53:BE53)</f>
        <v/>
      </c>
      <c r="BG53" s="115">
        <f>IFERROR(INDEX(#REF!,MATCH(#REF!,#REF!,0))+INDEX(#REF!,MATCH(#REF!,#REF!,0))+INDEX(#REF!,MATCH(#REF!,#REF!,0))+INDEX(#REF!,MATCH(#REF!,#REF!,0)),0)</f>
        <v/>
      </c>
      <c r="BH53" s="110">
        <f>((IF(BA53&gt;0, BA53, IF(AZ53&gt;0, AZ53, 0))))+BF53</f>
        <v/>
      </c>
      <c r="BI53" s="110">
        <f>BL53/BK53</f>
        <v/>
      </c>
      <c r="BJ53" s="110">
        <f>BL53/2.38</f>
        <v/>
      </c>
      <c r="BK53" s="107" t="n">
        <v>2.5</v>
      </c>
      <c r="BL53" s="110" t="n"/>
      <c r="BM53" s="116">
        <f>IF(SUM(AZ53:BA53)=0,0,(BI53-BH53)/BI53)</f>
        <v/>
      </c>
      <c r="BN53" s="110">
        <f>AY53*CC53</f>
        <v/>
      </c>
      <c r="BO53" s="110" t="n"/>
      <c r="BP53" s="110" t="n"/>
      <c r="BQ53" s="117" t="n"/>
      <c r="BR53" s="117" t="n"/>
      <c r="BS53" s="117" t="n"/>
      <c r="BT53" s="117" t="n"/>
      <c r="BU53" s="118" t="inlineStr">
        <is>
          <t>M</t>
        </is>
      </c>
      <c r="BV53" s="118" t="n"/>
      <c r="BW53" s="117" t="n"/>
      <c r="BX53" s="117" t="n"/>
      <c r="BY53" s="117" t="n"/>
      <c r="BZ53" s="67" t="n"/>
      <c r="CA53" s="67" t="n"/>
      <c r="CB53" s="67" t="n"/>
      <c r="CC53" s="119" t="n"/>
      <c r="CD53" s="119" t="n"/>
      <c r="CE53" s="104" t="n"/>
      <c r="CF53" s="120" t="n"/>
      <c r="CG53" s="120" t="n"/>
      <c r="CH53" s="120" t="n"/>
      <c r="CI53" s="121" t="n"/>
      <c r="CJ53" s="121" t="n"/>
      <c r="CK53" s="121" t="n"/>
      <c r="CL53" s="122" t="n"/>
      <c r="CM53" s="123" t="n"/>
      <c r="CN53" s="123" t="n"/>
      <c r="CO53" s="123" t="n"/>
      <c r="CP53" s="123" t="n"/>
      <c r="CQ53" s="123" t="n"/>
      <c r="CR53" s="123" t="n"/>
      <c r="CS53" s="104" t="n"/>
      <c r="CT53" s="104" t="n"/>
      <c r="CU53" s="104" t="n"/>
      <c r="CV53" s="120" t="n"/>
      <c r="CW53" s="124" t="n"/>
      <c r="CX53" s="124" t="n"/>
      <c r="CY53" s="124" t="n"/>
      <c r="CZ53" s="124" t="n"/>
      <c r="DA53" s="124">
        <f>CZ53*AR53</f>
        <v/>
      </c>
      <c r="DB53" s="124" t="n"/>
      <c r="DC53" s="125" t="n"/>
      <c r="DD53" s="124" t="n"/>
      <c r="DE53" s="126">
        <f>CZ53*BI53</f>
        <v/>
      </c>
      <c r="DF53" s="126">
        <f>DE53-(CZ53*BH53)</f>
        <v/>
      </c>
      <c r="DG53" s="127" t="n"/>
    </row>
    <row customHeight="1" ht="15.75" r="54" s="213">
      <c r="A54" s="61" t="inlineStr">
        <is>
          <t>x</t>
        </is>
      </c>
      <c r="B54" s="101" t="inlineStr">
        <is>
          <t>x</t>
        </is>
      </c>
      <c r="C54" s="61" t="n"/>
      <c r="D54" s="61" t="n"/>
      <c r="E54" s="61" t="inlineStr">
        <is>
          <t>PRISCILLA</t>
        </is>
      </c>
      <c r="F54" s="61" t="inlineStr">
        <is>
          <t>RASPBERY RADIANCE</t>
        </is>
      </c>
      <c r="G54" s="61" t="n">
        <v>1</v>
      </c>
      <c r="H54" s="104" t="n">
        <v>43067</v>
      </c>
      <c r="I54" s="61" t="n"/>
      <c r="J54" s="61" t="n"/>
      <c r="K54" s="61" t="inlineStr">
        <is>
          <t>DRESS</t>
        </is>
      </c>
      <c r="L54" s="61" t="n"/>
      <c r="M54" s="61" t="n"/>
      <c r="N54" s="64" t="inlineStr">
        <is>
          <t>WOMEN</t>
        </is>
      </c>
      <c r="O54" s="61" t="n"/>
      <c r="P54" s="61" t="n"/>
      <c r="Q54" s="61" t="n"/>
      <c r="R54" s="65" t="inlineStr">
        <is>
          <t>-</t>
        </is>
      </c>
      <c r="S54" s="65" t="inlineStr">
        <is>
          <t>C/O</t>
        </is>
      </c>
      <c r="T54" s="65" t="inlineStr">
        <is>
          <t>XS-L</t>
        </is>
      </c>
      <c r="U54" s="65" t="inlineStr">
        <is>
          <t>-</t>
        </is>
      </c>
      <c r="V54" s="65" t="inlineStr">
        <is>
          <t>C/O</t>
        </is>
      </c>
      <c r="W54" s="65" t="n"/>
      <c r="X54" s="65" t="n"/>
      <c r="Y54" s="66" t="inlineStr">
        <is>
          <t xml:space="preserve">GREECE </t>
        </is>
      </c>
      <c r="Z54" s="66" t="inlineStr">
        <is>
          <t>UNI TEXTILES</t>
        </is>
      </c>
      <c r="AA54" s="66" t="n"/>
      <c r="AB54" s="66" t="n"/>
      <c r="AC54" s="61" t="n"/>
      <c r="AD54" s="65" t="inlineStr">
        <is>
          <t xml:space="preserve">ROYO </t>
        </is>
      </c>
      <c r="AE54" s="65" t="inlineStr">
        <is>
          <t>DUBAI-TOB-L</t>
        </is>
      </c>
      <c r="AF54" s="65" t="n"/>
      <c r="AG54" s="65" t="n"/>
      <c r="AH54" s="65" t="n"/>
      <c r="AI54" s="65" t="n"/>
      <c r="AJ54" s="65" t="n"/>
      <c r="AK54" s="173" t="n"/>
      <c r="AL54" s="65" t="n"/>
      <c r="AM54" s="65" t="n"/>
      <c r="AN54" s="65" t="n"/>
      <c r="AO54" s="174" t="n"/>
      <c r="AP54" s="174" t="n"/>
      <c r="AQ54" s="174" t="n"/>
      <c r="AR54" s="177" t="n"/>
      <c r="AS54" s="113" t="inlineStr">
        <is>
          <t>PETRA</t>
        </is>
      </c>
      <c r="AT54" s="173" t="n"/>
      <c r="AU54" s="173" t="n"/>
      <c r="AV54" s="173" t="n"/>
      <c r="AW54" s="173" t="n"/>
      <c r="AX54" s="173">
        <f>IFERROR((BI54*(1-#REF!))*(1-BG54),0)</f>
        <v/>
      </c>
      <c r="AY54" s="173" t="n"/>
      <c r="AZ54" s="173" t="n"/>
      <c r="BA54" s="173" t="n"/>
      <c r="BB54" s="178">
        <f>IFERROR(((IF(BA54&gt;0, BA54, IF(AZ54&gt;0, AZ54, 0))))*INDEX(#REF!,MATCH(#REF!,#REF!,0)),0)</f>
        <v/>
      </c>
      <c r="BC54" s="178">
        <f>IFERROR(((IF(BA54&gt;0, BA54, IF(AZ54&gt;0, AZ54, 0))))*INDEX(#REF!,MATCH(#REF!,#REF!,0)),0)</f>
        <v/>
      </c>
      <c r="BD54" s="178">
        <f>IFERROR(((IF(BA54&gt;0, BA54, IF(AZ54&gt;0, AZ54, 0))))*INDEX(#REF!,MATCH(#REF!,#REF!,0)),0)</f>
        <v/>
      </c>
      <c r="BE54" s="178">
        <f>IFERROR(((IF(BA54&gt;0, BA54, IF(AZ54&gt;0, AZ54, 0))))*INDEX(#REF!,MATCH(#REF!,#REF!,0)),0)</f>
        <v/>
      </c>
      <c r="BF54" s="178">
        <f>SUM(BB54:BE54)</f>
        <v/>
      </c>
      <c r="BG54" s="179">
        <f>IFERROR(INDEX(#REF!,MATCH(#REF!,#REF!,0))+INDEX(#REF!,MATCH(#REF!,#REF!,0))+INDEX(#REF!,MATCH(#REF!,#REF!,0))+INDEX(#REF!,MATCH(#REF!,#REF!,0)),0)</f>
        <v/>
      </c>
      <c r="BH54" s="173">
        <f>((IF(BA54&gt;0, BA54, IF(AZ54&gt;0, AZ54, 0))))+BF54</f>
        <v/>
      </c>
      <c r="BI54" s="173">
        <f>BL54/BK54</f>
        <v/>
      </c>
      <c r="BJ54" s="173">
        <f>BL54/2.38</f>
        <v/>
      </c>
      <c r="BK54" s="65" t="n">
        <v>2.5</v>
      </c>
      <c r="BL54" s="173" t="n"/>
      <c r="BM54" s="180">
        <f>IF(SUM(AZ54:BA54)=0,0,(BI54-BH54)/BI54)</f>
        <v/>
      </c>
      <c r="BN54" s="173">
        <f>AY54*CC54</f>
        <v/>
      </c>
      <c r="BO54" s="173" t="n"/>
      <c r="BP54" s="173" t="n"/>
      <c r="BQ54" s="117" t="n"/>
      <c r="BR54" s="117" t="n"/>
      <c r="BS54" s="117" t="n"/>
      <c r="BT54" s="117" t="n"/>
      <c r="BU54" s="118" t="inlineStr">
        <is>
          <t>-</t>
        </is>
      </c>
      <c r="BV54" s="118" t="n"/>
      <c r="BW54" s="117" t="n"/>
      <c r="BX54" s="117" t="n"/>
      <c r="BY54" s="117" t="n"/>
      <c r="BZ54" s="67" t="n"/>
      <c r="CA54" s="67" t="n"/>
      <c r="CB54" s="67" t="n"/>
      <c r="CC54" s="119" t="n"/>
      <c r="CD54" s="119" t="n"/>
      <c r="CE54" s="104" t="n"/>
      <c r="CF54" s="120" t="n"/>
      <c r="CG54" s="120" t="n"/>
      <c r="CH54" s="120" t="n"/>
      <c r="CI54" s="121" t="n"/>
      <c r="CJ54" s="121" t="n"/>
      <c r="CK54" s="121" t="n"/>
      <c r="CL54" s="122" t="n"/>
      <c r="CM54" s="123" t="n"/>
      <c r="CN54" s="123" t="n"/>
      <c r="CO54" s="123" t="n"/>
      <c r="CP54" s="123" t="n"/>
      <c r="CQ54" s="123" t="n"/>
      <c r="CR54" s="123" t="n"/>
      <c r="CS54" s="104" t="n"/>
      <c r="CT54" s="104" t="n"/>
      <c r="CU54" s="104" t="n"/>
      <c r="CV54" s="120" t="n"/>
      <c r="CW54" s="124" t="n"/>
      <c r="CX54" s="124" t="n"/>
      <c r="CY54" s="124" t="n"/>
      <c r="CZ54" s="124" t="n"/>
      <c r="DA54" s="124">
        <f>CZ54*AR54</f>
        <v/>
      </c>
      <c r="DB54" s="124" t="n"/>
      <c r="DC54" s="125" t="n"/>
      <c r="DD54" s="124" t="n"/>
      <c r="DE54" s="126">
        <f>CZ54*BI54</f>
        <v/>
      </c>
      <c r="DF54" s="126">
        <f>DE54-(CZ54*BH54)</f>
        <v/>
      </c>
      <c r="DG54" s="127" t="n"/>
    </row>
    <row customHeight="1" ht="15.75" r="55" s="213">
      <c r="A55" s="61" t="inlineStr">
        <is>
          <t>x</t>
        </is>
      </c>
      <c r="B55" s="101" t="inlineStr">
        <is>
          <t>x</t>
        </is>
      </c>
      <c r="C55" s="61" t="n"/>
      <c r="D55" s="61" t="n"/>
      <c r="E55" s="61" t="inlineStr">
        <is>
          <t>DELIA</t>
        </is>
      </c>
      <c r="F55" s="61" t="inlineStr">
        <is>
          <t>INDIGO STRIPE TENCEL</t>
        </is>
      </c>
      <c r="G55" s="61" t="n">
        <v>2</v>
      </c>
      <c r="H55" s="104" t="n">
        <v>43067</v>
      </c>
      <c r="I55" s="61" t="n"/>
      <c r="J55" s="61" t="n"/>
      <c r="K55" s="61" t="inlineStr">
        <is>
          <t>DRESS</t>
        </is>
      </c>
      <c r="L55" s="61" t="n"/>
      <c r="M55" s="61" t="n"/>
      <c r="N55" s="64" t="inlineStr">
        <is>
          <t>WOMEN</t>
        </is>
      </c>
      <c r="O55" s="61" t="n"/>
      <c r="P55" s="61" t="n"/>
      <c r="Q55" s="61" t="n"/>
      <c r="R55" s="65" t="inlineStr">
        <is>
          <t>-</t>
        </is>
      </c>
      <c r="S55" s="65" t="inlineStr">
        <is>
          <t>TBC</t>
        </is>
      </c>
      <c r="T55" s="65" t="inlineStr">
        <is>
          <t>XS-L</t>
        </is>
      </c>
      <c r="U55" s="65" t="inlineStr">
        <is>
          <t>-</t>
        </is>
      </c>
      <c r="V55" s="65" t="inlineStr">
        <is>
          <t>NEW</t>
        </is>
      </c>
      <c r="W55" s="65" t="n"/>
      <c r="X55" s="65" t="n"/>
      <c r="Y55" s="66" t="inlineStr">
        <is>
          <t xml:space="preserve">GREECE </t>
        </is>
      </c>
      <c r="Z55" s="66" t="inlineStr">
        <is>
          <t>UNI TEXTILES</t>
        </is>
      </c>
      <c r="AA55" s="66" t="n"/>
      <c r="AB55" s="66" t="n"/>
      <c r="AC55" s="61" t="n"/>
      <c r="AD55" s="65" t="inlineStr">
        <is>
          <t>TEXTIL SANTANDERINA</t>
        </is>
      </c>
      <c r="AE55" s="65" t="n">
        <v>12533</v>
      </c>
      <c r="AF55" s="65" t="n"/>
      <c r="AG55" s="65" t="n"/>
      <c r="AH55" s="65" t="n"/>
      <c r="AI55" s="65" t="n"/>
      <c r="AJ55" s="65" t="n"/>
      <c r="AK55" s="173" t="n"/>
      <c r="AL55" s="65" t="n"/>
      <c r="AM55" s="65" t="n"/>
      <c r="AN55" s="65" t="n"/>
      <c r="AO55" s="174" t="n"/>
      <c r="AP55" s="174" t="n"/>
      <c r="AQ55" s="174" t="n"/>
      <c r="AR55" s="177" t="n"/>
      <c r="AS55" s="113" t="inlineStr">
        <is>
          <t>TBC</t>
        </is>
      </c>
      <c r="AT55" s="173" t="n"/>
      <c r="AU55" s="173" t="n"/>
      <c r="AV55" s="173" t="n"/>
      <c r="AW55" s="173" t="n"/>
      <c r="AX55" s="173">
        <f>IFERROR((BI55*(1-#REF!))*(1-BG55),0)</f>
        <v/>
      </c>
      <c r="AY55" s="173" t="n"/>
      <c r="AZ55" s="173" t="n"/>
      <c r="BA55" s="173" t="n"/>
      <c r="BB55" s="178">
        <f>IFERROR(((IF(BA55&gt;0, BA55, IF(AZ55&gt;0, AZ55, 0))))*INDEX(#REF!,MATCH(#REF!,#REF!,0)),0)</f>
        <v/>
      </c>
      <c r="BC55" s="178">
        <f>IFERROR(((IF(BA55&gt;0, BA55, IF(AZ55&gt;0, AZ55, 0))))*INDEX(#REF!,MATCH(#REF!,#REF!,0)),0)</f>
        <v/>
      </c>
      <c r="BD55" s="178">
        <f>IFERROR(((IF(BA55&gt;0, BA55, IF(AZ55&gt;0, AZ55, 0))))*INDEX(#REF!,MATCH(#REF!,#REF!,0)),0)</f>
        <v/>
      </c>
      <c r="BE55" s="178">
        <f>IFERROR(((IF(BA55&gt;0, BA55, IF(AZ55&gt;0, AZ55, 0))))*INDEX(#REF!,MATCH(#REF!,#REF!,0)),0)</f>
        <v/>
      </c>
      <c r="BF55" s="178">
        <f>SUM(BB55:BE55)</f>
        <v/>
      </c>
      <c r="BG55" s="179">
        <f>IFERROR(INDEX(#REF!,MATCH(#REF!,#REF!,0))+INDEX(#REF!,MATCH(#REF!,#REF!,0))+INDEX(#REF!,MATCH(#REF!,#REF!,0))+INDEX(#REF!,MATCH(#REF!,#REF!,0)),0)</f>
        <v/>
      </c>
      <c r="BH55" s="173">
        <f>((IF(BA55&gt;0, BA55, IF(AZ55&gt;0, AZ55, 0))))+BF55</f>
        <v/>
      </c>
      <c r="BI55" s="173">
        <f>BL55/BK55</f>
        <v/>
      </c>
      <c r="BJ55" s="173">
        <f>BL55/2.38</f>
        <v/>
      </c>
      <c r="BK55" s="65" t="n">
        <v>2.5</v>
      </c>
      <c r="BL55" s="173" t="n"/>
      <c r="BM55" s="180">
        <f>IF(SUM(AZ55:BA55)=0,0,(BI55-BH55)/BI55)</f>
        <v/>
      </c>
      <c r="BN55" s="173">
        <f>AY55*CC55</f>
        <v/>
      </c>
      <c r="BO55" s="173" t="n"/>
      <c r="BP55" s="173" t="n"/>
      <c r="BQ55" s="117" t="n"/>
      <c r="BR55" s="117" t="n"/>
      <c r="BS55" s="117" t="n"/>
      <c r="BT55" s="117" t="n"/>
      <c r="BU55" s="117" t="inlineStr">
        <is>
          <t>S</t>
        </is>
      </c>
      <c r="BV55" s="117" t="n"/>
      <c r="BW55" s="117" t="n"/>
      <c r="BX55" s="117" t="n"/>
      <c r="BY55" s="117" t="n"/>
      <c r="BZ55" s="67" t="n"/>
      <c r="CA55" s="67" t="n"/>
      <c r="CB55" s="67" t="n"/>
      <c r="CC55" s="119" t="n"/>
      <c r="CD55" s="119" t="n"/>
      <c r="CE55" s="104" t="n"/>
      <c r="CF55" s="120" t="n"/>
      <c r="CG55" s="120" t="n"/>
      <c r="CH55" s="120" t="n"/>
      <c r="CI55" s="121" t="n"/>
      <c r="CJ55" s="121" t="n"/>
      <c r="CK55" s="121" t="n"/>
      <c r="CL55" s="122" t="n"/>
      <c r="CM55" s="123" t="n"/>
      <c r="CN55" s="123" t="n"/>
      <c r="CO55" s="123" t="n"/>
      <c r="CP55" s="123" t="n"/>
      <c r="CQ55" s="123" t="n"/>
      <c r="CR55" s="123" t="n"/>
      <c r="CS55" s="104" t="n"/>
      <c r="CT55" s="104" t="n"/>
      <c r="CU55" s="104" t="n"/>
      <c r="CV55" s="120" t="n"/>
      <c r="CW55" s="124" t="n"/>
      <c r="CX55" s="124" t="n"/>
      <c r="CY55" s="124" t="n"/>
      <c r="CZ55" s="124" t="n"/>
      <c r="DA55" s="124">
        <f>CZ55*AR55</f>
        <v/>
      </c>
      <c r="DB55" s="124" t="n"/>
      <c r="DC55" s="125" t="n"/>
      <c r="DD55" s="124" t="n"/>
      <c r="DE55" s="126">
        <f>CZ55*BI55</f>
        <v/>
      </c>
      <c r="DF55" s="126">
        <f>DE55-(CZ55*BH55)</f>
        <v/>
      </c>
      <c r="DG55" s="127" t="n"/>
    </row>
    <row customHeight="1" ht="15.75" r="56" s="213">
      <c r="A56" s="61" t="inlineStr">
        <is>
          <t>x</t>
        </is>
      </c>
      <c r="B56" s="101" t="inlineStr">
        <is>
          <t>x</t>
        </is>
      </c>
      <c r="C56" s="61" t="n"/>
      <c r="D56" s="61" t="n"/>
      <c r="E56" s="61" t="inlineStr">
        <is>
          <t>XENA</t>
        </is>
      </c>
      <c r="F56" s="61" t="inlineStr">
        <is>
          <t>CHAMBRAY</t>
        </is>
      </c>
      <c r="G56" s="61" t="n">
        <v>2</v>
      </c>
      <c r="H56" s="104" t="n">
        <v>43069</v>
      </c>
      <c r="I56" s="61" t="n"/>
      <c r="J56" s="61" t="n"/>
      <c r="K56" s="61" t="inlineStr">
        <is>
          <t>DRESS</t>
        </is>
      </c>
      <c r="L56" s="61" t="n"/>
      <c r="M56" s="61" t="n"/>
      <c r="N56" s="64" t="inlineStr">
        <is>
          <t>WOMEN</t>
        </is>
      </c>
      <c r="O56" s="61" t="n"/>
      <c r="P56" s="61" t="n"/>
      <c r="Q56" s="61" t="n"/>
      <c r="R56" s="65" t="inlineStr">
        <is>
          <t>-</t>
        </is>
      </c>
      <c r="S56" s="65" t="inlineStr">
        <is>
          <t xml:space="preserve">COS RED </t>
        </is>
      </c>
      <c r="T56" s="65" t="inlineStr">
        <is>
          <t>XS-L</t>
        </is>
      </c>
      <c r="U56" s="65" t="inlineStr">
        <is>
          <t xml:space="preserve">ONE INSEAM </t>
        </is>
      </c>
      <c r="V56" s="65" t="inlineStr">
        <is>
          <t>NEW</t>
        </is>
      </c>
      <c r="W56" s="65" t="n"/>
      <c r="X56" s="65" t="n"/>
      <c r="Y56" s="66" t="inlineStr">
        <is>
          <t xml:space="preserve">GREECE </t>
        </is>
      </c>
      <c r="Z56" s="66" t="inlineStr">
        <is>
          <t>UNI TEXTILES</t>
        </is>
      </c>
      <c r="AA56" s="66" t="n"/>
      <c r="AB56" s="66" t="n"/>
      <c r="AC56" s="61" t="n"/>
      <c r="AD56" s="65" t="inlineStr">
        <is>
          <t>ORTA</t>
        </is>
      </c>
      <c r="AE56" s="65" t="inlineStr">
        <is>
          <t>9024A-15</t>
        </is>
      </c>
      <c r="AF56" s="65" t="n"/>
      <c r="AG56" s="65" t="n"/>
      <c r="AH56" s="65" t="n"/>
      <c r="AI56" s="65" t="n"/>
      <c r="AJ56" s="65" t="n"/>
      <c r="AK56" s="173" t="n"/>
      <c r="AL56" s="65" t="n"/>
      <c r="AM56" s="65" t="n"/>
      <c r="AN56" s="65" t="n"/>
      <c r="AO56" s="174" t="n"/>
      <c r="AP56" s="174" t="n"/>
      <c r="AQ56" s="174" t="n"/>
      <c r="AR56" s="177" t="n"/>
      <c r="AS56" s="113" t="inlineStr">
        <is>
          <t>PETRA</t>
        </is>
      </c>
      <c r="AT56" s="173" t="n"/>
      <c r="AU56" s="173" t="n"/>
      <c r="AV56" s="173" t="n"/>
      <c r="AW56" s="173" t="n"/>
      <c r="AX56" s="173">
        <f>IFERROR((BI56*(1-#REF!))*(1-BG56),0)</f>
        <v/>
      </c>
      <c r="AY56" s="173" t="n"/>
      <c r="AZ56" s="173" t="n"/>
      <c r="BA56" s="173" t="n"/>
      <c r="BB56" s="178">
        <f>IFERROR(((IF(BA56&gt;0, BA56, IF(AZ56&gt;0, AZ56, 0))))*INDEX(#REF!,MATCH(#REF!,#REF!,0)),0)</f>
        <v/>
      </c>
      <c r="BC56" s="178">
        <f>IFERROR(((IF(BA56&gt;0, BA56, IF(AZ56&gt;0, AZ56, 0))))*INDEX(#REF!,MATCH(#REF!,#REF!,0)),0)</f>
        <v/>
      </c>
      <c r="BD56" s="178">
        <f>IFERROR(((IF(BA56&gt;0, BA56, IF(AZ56&gt;0, AZ56, 0))))*INDEX(#REF!,MATCH(#REF!,#REF!,0)),0)</f>
        <v/>
      </c>
      <c r="BE56" s="178">
        <f>IFERROR(((IF(BA56&gt;0, BA56, IF(AZ56&gt;0, AZ56, 0))))*INDEX(#REF!,MATCH(#REF!,#REF!,0)),0)</f>
        <v/>
      </c>
      <c r="BF56" s="178">
        <f>SUM(BB56:BE56)</f>
        <v/>
      </c>
      <c r="BG56" s="179">
        <f>IFERROR(INDEX(#REF!,MATCH(#REF!,#REF!,0))+INDEX(#REF!,MATCH(#REF!,#REF!,0))+INDEX(#REF!,MATCH(#REF!,#REF!,0))+INDEX(#REF!,MATCH(#REF!,#REF!,0)),0)</f>
        <v/>
      </c>
      <c r="BH56" s="173">
        <f>((IF(BA56&gt;0, BA56, IF(AZ56&gt;0, AZ56, 0))))+BF56</f>
        <v/>
      </c>
      <c r="BI56" s="173">
        <f>BL56/BK56</f>
        <v/>
      </c>
      <c r="BJ56" s="173">
        <f>BL56/2.38</f>
        <v/>
      </c>
      <c r="BK56" s="65" t="n">
        <v>2.5</v>
      </c>
      <c r="BL56" s="173" t="n"/>
      <c r="BM56" s="180">
        <f>IF(SUM(AZ56:BA56)=0,0,(BI56-BH56)/BI56)</f>
        <v/>
      </c>
      <c r="BN56" s="173">
        <f>AY56*CC56</f>
        <v/>
      </c>
      <c r="BO56" s="173" t="n"/>
      <c r="BP56" s="173" t="n"/>
      <c r="BQ56" s="117" t="n"/>
      <c r="BR56" s="117" t="n">
        <v>43069</v>
      </c>
      <c r="BS56" s="117" t="n"/>
      <c r="BT56" s="117" t="n"/>
      <c r="BU56" s="117" t="inlineStr">
        <is>
          <t>-</t>
        </is>
      </c>
      <c r="BV56" s="117" t="n"/>
      <c r="BW56" s="117" t="n"/>
      <c r="BX56" s="117" t="n"/>
      <c r="BY56" s="117" t="n"/>
      <c r="BZ56" s="67" t="n"/>
      <c r="CA56" s="67" t="n"/>
      <c r="CB56" s="67" t="n"/>
      <c r="CC56" s="119" t="n"/>
      <c r="CD56" s="119" t="n"/>
      <c r="CE56" s="104" t="n"/>
      <c r="CF56" s="120" t="n"/>
      <c r="CG56" s="120" t="n"/>
      <c r="CH56" s="120" t="n"/>
      <c r="CI56" s="121" t="n"/>
      <c r="CJ56" s="121" t="n"/>
      <c r="CK56" s="121" t="n"/>
      <c r="CL56" s="122" t="n"/>
      <c r="CM56" s="123" t="n"/>
      <c r="CN56" s="123" t="n"/>
      <c r="CO56" s="123" t="n"/>
      <c r="CP56" s="123" t="n"/>
      <c r="CQ56" s="123" t="n"/>
      <c r="CR56" s="123" t="n"/>
      <c r="CS56" s="104" t="n"/>
      <c r="CT56" s="104" t="n"/>
      <c r="CU56" s="104" t="n"/>
      <c r="CV56" s="120" t="n"/>
      <c r="CW56" s="124" t="n"/>
      <c r="CX56" s="124" t="n"/>
      <c r="CY56" s="124" t="n"/>
      <c r="CZ56" s="124" t="n"/>
      <c r="DA56" s="124">
        <f>CZ56*AR56</f>
        <v/>
      </c>
      <c r="DB56" s="124" t="n"/>
      <c r="DC56" s="125" t="n"/>
      <c r="DD56" s="124" t="n"/>
      <c r="DE56" s="126">
        <f>CZ56*BI56</f>
        <v/>
      </c>
      <c r="DF56" s="126">
        <f>DE56-(CZ56*BH56)</f>
        <v/>
      </c>
      <c r="DG56" s="127" t="n"/>
    </row>
    <row customHeight="1" ht="15.75" r="57" s="213">
      <c r="A57" s="61" t="inlineStr">
        <is>
          <t>x</t>
        </is>
      </c>
      <c r="B57" s="101" t="inlineStr">
        <is>
          <t>x</t>
        </is>
      </c>
      <c r="C57" s="61" t="n"/>
      <c r="D57" s="61" t="n"/>
      <c r="E57" s="61" t="inlineStr">
        <is>
          <t>PRISCILLA</t>
        </is>
      </c>
      <c r="F57" s="61" t="inlineStr">
        <is>
          <t>INDIGO STRIPE TENCEL</t>
        </is>
      </c>
      <c r="G57" s="61" t="n">
        <v>2</v>
      </c>
      <c r="H57" s="104" t="n">
        <v>43069</v>
      </c>
      <c r="I57" s="61" t="n"/>
      <c r="J57" s="61" t="n"/>
      <c r="K57" s="61" t="inlineStr">
        <is>
          <t>DRESS</t>
        </is>
      </c>
      <c r="L57" s="61" t="n"/>
      <c r="M57" s="61" t="n"/>
      <c r="N57" s="64" t="inlineStr">
        <is>
          <t>WOMEN</t>
        </is>
      </c>
      <c r="O57" s="61" t="n"/>
      <c r="P57" s="61" t="n"/>
      <c r="Q57" s="61" t="n"/>
      <c r="R57" s="65" t="inlineStr">
        <is>
          <t>-</t>
        </is>
      </c>
      <c r="S57" s="65" t="inlineStr">
        <is>
          <t>C/O</t>
        </is>
      </c>
      <c r="T57" s="65" t="inlineStr">
        <is>
          <t>XS-L</t>
        </is>
      </c>
      <c r="U57" s="65" t="inlineStr">
        <is>
          <t>-</t>
        </is>
      </c>
      <c r="V57" s="65" t="inlineStr">
        <is>
          <t>NEW</t>
        </is>
      </c>
      <c r="W57" s="65" t="n"/>
      <c r="X57" s="65" t="n"/>
      <c r="Y57" s="66" t="inlineStr">
        <is>
          <t xml:space="preserve">GREECE </t>
        </is>
      </c>
      <c r="Z57" s="66" t="inlineStr">
        <is>
          <t>UNI TEXTILES</t>
        </is>
      </c>
      <c r="AA57" s="66" t="n"/>
      <c r="AB57" s="66" t="n"/>
      <c r="AC57" s="61" t="n"/>
      <c r="AD57" s="65" t="inlineStr">
        <is>
          <t>TEXTIL SANTANDERINA</t>
        </is>
      </c>
      <c r="AE57" s="65" t="n">
        <v>12533</v>
      </c>
      <c r="AF57" s="65" t="n"/>
      <c r="AG57" s="65" t="n"/>
      <c r="AH57" s="65" t="n"/>
      <c r="AI57" s="65" t="n"/>
      <c r="AJ57" s="65" t="n"/>
      <c r="AK57" s="173" t="n"/>
      <c r="AL57" s="65" t="n"/>
      <c r="AM57" s="65" t="n"/>
      <c r="AN57" s="65" t="n"/>
      <c r="AO57" s="174" t="n"/>
      <c r="AP57" s="174" t="n"/>
      <c r="AQ57" s="174" t="n"/>
      <c r="AR57" s="177" t="n"/>
      <c r="AS57" s="113" t="inlineStr">
        <is>
          <t>COLLAGE</t>
        </is>
      </c>
      <c r="AT57" s="173" t="n"/>
      <c r="AU57" s="173" t="n"/>
      <c r="AV57" s="173" t="n"/>
      <c r="AW57" s="173" t="n"/>
      <c r="AX57" s="173">
        <f>IFERROR((BI57*(1-#REF!))*(1-BG57),0)</f>
        <v/>
      </c>
      <c r="AY57" s="173" t="n"/>
      <c r="AZ57" s="173" t="n"/>
      <c r="BA57" s="173" t="n"/>
      <c r="BB57" s="178">
        <f>IFERROR(((IF(BA57&gt;0, BA57, IF(AZ57&gt;0, AZ57, 0))))*INDEX(#REF!,MATCH(#REF!,#REF!,0)),0)</f>
        <v/>
      </c>
      <c r="BC57" s="178">
        <f>IFERROR(((IF(BA57&gt;0, BA57, IF(AZ57&gt;0, AZ57, 0))))*INDEX(#REF!,MATCH(#REF!,#REF!,0)),0)</f>
        <v/>
      </c>
      <c r="BD57" s="178">
        <f>IFERROR(((IF(BA57&gt;0, BA57, IF(AZ57&gt;0, AZ57, 0))))*INDEX(#REF!,MATCH(#REF!,#REF!,0)),0)</f>
        <v/>
      </c>
      <c r="BE57" s="178">
        <f>IFERROR(((IF(BA57&gt;0, BA57, IF(AZ57&gt;0, AZ57, 0))))*INDEX(#REF!,MATCH(#REF!,#REF!,0)),0)</f>
        <v/>
      </c>
      <c r="BF57" s="178">
        <f>SUM(BB57:BE57)</f>
        <v/>
      </c>
      <c r="BG57" s="179">
        <f>IFERROR(INDEX(#REF!,MATCH(#REF!,#REF!,0))+INDEX(#REF!,MATCH(#REF!,#REF!,0))+INDEX(#REF!,MATCH(#REF!,#REF!,0))+INDEX(#REF!,MATCH(#REF!,#REF!,0)),0)</f>
        <v/>
      </c>
      <c r="BH57" s="173">
        <f>((IF(BA57&gt;0, BA57, IF(AZ57&gt;0, AZ57, 0))))+BF57</f>
        <v/>
      </c>
      <c r="BI57" s="173">
        <f>BL57/BK57</f>
        <v/>
      </c>
      <c r="BJ57" s="173">
        <f>BL57/2.38</f>
        <v/>
      </c>
      <c r="BK57" s="65" t="n">
        <v>2.5</v>
      </c>
      <c r="BL57" s="173" t="n"/>
      <c r="BM57" s="180">
        <f>IF(SUM(AZ57:BA57)=0,0,(BI57-BH57)/BI57)</f>
        <v/>
      </c>
      <c r="BN57" s="173">
        <f>AY57*CC57</f>
        <v/>
      </c>
      <c r="BO57" s="173" t="n"/>
      <c r="BP57" s="173" t="n"/>
      <c r="BQ57" s="117" t="n"/>
      <c r="BR57" s="117" t="n"/>
      <c r="BS57" s="117" t="n"/>
      <c r="BT57" s="117" t="n"/>
      <c r="BU57" s="117" t="inlineStr">
        <is>
          <t>-</t>
        </is>
      </c>
      <c r="BV57" s="117" t="n"/>
      <c r="BW57" s="117" t="n"/>
      <c r="BX57" s="117" t="n"/>
      <c r="BY57" s="117" t="n"/>
      <c r="BZ57" s="67" t="n"/>
      <c r="CA57" s="67" t="n"/>
      <c r="CB57" s="67" t="n"/>
      <c r="CC57" s="119" t="n"/>
      <c r="CD57" s="119" t="n"/>
      <c r="CE57" s="104" t="n"/>
      <c r="CF57" s="120" t="n"/>
      <c r="CG57" s="120" t="n"/>
      <c r="CH57" s="120" t="n"/>
      <c r="CI57" s="121" t="n"/>
      <c r="CJ57" s="121" t="n"/>
      <c r="CK57" s="121" t="n"/>
      <c r="CL57" s="122" t="n"/>
      <c r="CM57" s="123" t="n"/>
      <c r="CN57" s="123" t="n"/>
      <c r="CO57" s="123" t="n"/>
      <c r="CP57" s="123" t="n"/>
      <c r="CQ57" s="123" t="n"/>
      <c r="CR57" s="123" t="n"/>
      <c r="CS57" s="104" t="n"/>
      <c r="CT57" s="104" t="n"/>
      <c r="CU57" s="104" t="n"/>
      <c r="CV57" s="120" t="n"/>
      <c r="CW57" s="124" t="n"/>
      <c r="CX57" s="124" t="n"/>
      <c r="CY57" s="124" t="n"/>
      <c r="CZ57" s="124" t="n"/>
      <c r="DA57" s="124">
        <f>CZ57*AR57</f>
        <v/>
      </c>
      <c r="DB57" s="124" t="n"/>
      <c r="DC57" s="125" t="n"/>
      <c r="DD57" s="124" t="n"/>
      <c r="DE57" s="126">
        <f>CZ57*BI57</f>
        <v/>
      </c>
      <c r="DF57" s="126">
        <f>DE57-(CZ57*BH57)</f>
        <v/>
      </c>
      <c r="DG57" s="127" t="n"/>
    </row>
    <row customHeight="1" ht="15.75" r="58" s="213">
      <c r="A58" s="61" t="inlineStr">
        <is>
          <t>x</t>
        </is>
      </c>
      <c r="B58" s="101" t="inlineStr">
        <is>
          <t>x</t>
        </is>
      </c>
      <c r="C58" s="61" t="n"/>
      <c r="D58" s="61" t="n"/>
      <c r="E58" s="220" t="inlineStr">
        <is>
          <t>DAUPHINE</t>
        </is>
      </c>
      <c r="F58" s="61" t="inlineStr">
        <is>
          <t>CHAMBRAY</t>
        </is>
      </c>
      <c r="G58" s="61" t="n">
        <v>1</v>
      </c>
      <c r="H58" s="104" t="n">
        <v>43067</v>
      </c>
      <c r="I58" s="61" t="n"/>
      <c r="J58" s="61" t="n"/>
      <c r="K58" s="61" t="inlineStr">
        <is>
          <t>JUMPSUIT</t>
        </is>
      </c>
      <c r="L58" s="61" t="n"/>
      <c r="M58" s="61" t="n"/>
      <c r="N58" s="64" t="inlineStr">
        <is>
          <t>WOMEN</t>
        </is>
      </c>
      <c r="O58" s="61" t="n"/>
      <c r="P58" s="61" t="n"/>
      <c r="Q58" s="61" t="n"/>
      <c r="R58" s="65" t="inlineStr">
        <is>
          <t>-</t>
        </is>
      </c>
      <c r="S58" s="65" t="inlineStr">
        <is>
          <t>TBC</t>
        </is>
      </c>
      <c r="T58" s="65" t="inlineStr">
        <is>
          <t>XS-L</t>
        </is>
      </c>
      <c r="U58" s="65" t="inlineStr">
        <is>
          <t xml:space="preserve">ONE INSEAM </t>
        </is>
      </c>
      <c r="V58" s="65" t="inlineStr">
        <is>
          <t>NEW</t>
        </is>
      </c>
      <c r="W58" s="65" t="n"/>
      <c r="X58" s="65" t="n"/>
      <c r="Y58" s="66" t="inlineStr">
        <is>
          <t xml:space="preserve">GREECE </t>
        </is>
      </c>
      <c r="Z58" s="66" t="inlineStr">
        <is>
          <t>UNI TEXTILES</t>
        </is>
      </c>
      <c r="AA58" s="66" t="n"/>
      <c r="AB58" s="66" t="n"/>
      <c r="AC58" s="61" t="n"/>
      <c r="AD58" s="65" t="inlineStr">
        <is>
          <t>ORTA</t>
        </is>
      </c>
      <c r="AE58" s="65" t="inlineStr">
        <is>
          <t>9024A-15</t>
        </is>
      </c>
      <c r="AF58" s="65" t="n"/>
      <c r="AG58" s="65" t="n"/>
      <c r="AH58" s="65" t="n"/>
      <c r="AI58" s="65" t="n"/>
      <c r="AJ58" s="65" t="n"/>
      <c r="AK58" s="173" t="n"/>
      <c r="AL58" s="65" t="n"/>
      <c r="AM58" s="65" t="n"/>
      <c r="AN58" s="65" t="n"/>
      <c r="AO58" s="174" t="n"/>
      <c r="AP58" s="174" t="n"/>
      <c r="AQ58" s="174" t="n"/>
      <c r="AR58" s="177" t="n"/>
      <c r="AS58" s="113" t="inlineStr">
        <is>
          <t>TBC</t>
        </is>
      </c>
      <c r="AT58" s="173" t="n"/>
      <c r="AU58" s="173" t="n"/>
      <c r="AV58" s="173" t="n"/>
      <c r="AW58" s="173" t="n"/>
      <c r="AX58" s="173">
        <f>IFERROR((BI58*(1-#REF!))*(1-BG58),0)</f>
        <v/>
      </c>
      <c r="AY58" s="173" t="n"/>
      <c r="AZ58" s="173" t="n"/>
      <c r="BA58" s="173" t="n"/>
      <c r="BB58" s="178">
        <f>IFERROR(((IF(BA58&gt;0, BA58, IF(AZ58&gt;0, AZ58, 0))))*INDEX(#REF!,MATCH(#REF!,#REF!,0)),0)</f>
        <v/>
      </c>
      <c r="BC58" s="178">
        <f>IFERROR(((IF(BA58&gt;0, BA58, IF(AZ58&gt;0, AZ58, 0))))*INDEX(#REF!,MATCH(#REF!,#REF!,0)),0)</f>
        <v/>
      </c>
      <c r="BD58" s="178">
        <f>IFERROR(((IF(BA58&gt;0, BA58, IF(AZ58&gt;0, AZ58, 0))))*INDEX(#REF!,MATCH(#REF!,#REF!,0)),0)</f>
        <v/>
      </c>
      <c r="BE58" s="178">
        <f>IFERROR(((IF(BA58&gt;0, BA58, IF(AZ58&gt;0, AZ58, 0))))*INDEX(#REF!,MATCH(#REF!,#REF!,0)),0)</f>
        <v/>
      </c>
      <c r="BF58" s="178">
        <f>SUM(BB58:BE58)</f>
        <v/>
      </c>
      <c r="BG58" s="179">
        <f>IFERROR(INDEX(#REF!,MATCH(#REF!,#REF!,0))+INDEX(#REF!,MATCH(#REF!,#REF!,0))+INDEX(#REF!,MATCH(#REF!,#REF!,0))+INDEX(#REF!,MATCH(#REF!,#REF!,0)),0)</f>
        <v/>
      </c>
      <c r="BH58" s="173">
        <f>((IF(BA58&gt;0, BA58, IF(AZ58&gt;0, AZ58, 0))))+BF58</f>
        <v/>
      </c>
      <c r="BI58" s="173">
        <f>BL58/BK58</f>
        <v/>
      </c>
      <c r="BJ58" s="173">
        <f>BL58/2.38</f>
        <v/>
      </c>
      <c r="BK58" s="65" t="n">
        <v>2.5</v>
      </c>
      <c r="BL58" s="173" t="n"/>
      <c r="BM58" s="180">
        <f>IF(SUM(AZ58:BA58)=0,0,(BI58-BH58)/BI58)</f>
        <v/>
      </c>
      <c r="BN58" s="173">
        <f>AY58*CC58</f>
        <v/>
      </c>
      <c r="BO58" s="173" t="n"/>
      <c r="BP58" s="173" t="n"/>
      <c r="BQ58" s="117" t="n"/>
      <c r="BR58" s="117" t="n"/>
      <c r="BS58" s="117" t="n"/>
      <c r="BT58" s="117" t="n"/>
      <c r="BU58" s="117" t="inlineStr">
        <is>
          <t>S</t>
        </is>
      </c>
      <c r="BV58" s="117" t="n"/>
      <c r="BW58" s="117" t="n"/>
      <c r="BX58" s="117" t="n"/>
      <c r="BY58" s="117" t="n"/>
      <c r="BZ58" s="67" t="n"/>
      <c r="CA58" s="67" t="n"/>
      <c r="CB58" s="67" t="n"/>
      <c r="CC58" s="119" t="n"/>
      <c r="CD58" s="119" t="n"/>
      <c r="CE58" s="104" t="n"/>
      <c r="CF58" s="120" t="n"/>
      <c r="CG58" s="120" t="n"/>
      <c r="CH58" s="120" t="n"/>
      <c r="CI58" s="121" t="n"/>
      <c r="CJ58" s="121" t="n"/>
      <c r="CK58" s="121" t="n"/>
      <c r="CL58" s="122" t="n"/>
      <c r="CM58" s="123" t="n"/>
      <c r="CN58" s="123" t="n"/>
      <c r="CO58" s="123" t="n"/>
      <c r="CP58" s="123" t="n"/>
      <c r="CQ58" s="123" t="n"/>
      <c r="CR58" s="123" t="n"/>
      <c r="CS58" s="104" t="n"/>
      <c r="CT58" s="104" t="n"/>
      <c r="CU58" s="104" t="n"/>
      <c r="CV58" s="120" t="n"/>
      <c r="CW58" s="124" t="n"/>
      <c r="CX58" s="124" t="n"/>
      <c r="CY58" s="124" t="n"/>
      <c r="CZ58" s="124" t="n"/>
      <c r="DA58" s="124">
        <f>CZ58*AR58</f>
        <v/>
      </c>
      <c r="DB58" s="124" t="n"/>
      <c r="DC58" s="125" t="n"/>
      <c r="DD58" s="124" t="n"/>
      <c r="DE58" s="126">
        <f>CZ58*BI58</f>
        <v/>
      </c>
      <c r="DF58" s="126">
        <f>DE58-(CZ58*BH58)</f>
        <v/>
      </c>
      <c r="DG58" s="127" t="n"/>
    </row>
    <row customHeight="1" ht="15.75" r="59" s="213">
      <c r="A59" s="61" t="inlineStr">
        <is>
          <t>x</t>
        </is>
      </c>
      <c r="B59" s="101" t="inlineStr">
        <is>
          <t>x</t>
        </is>
      </c>
      <c r="C59" s="61" t="n"/>
      <c r="D59" s="61" t="n"/>
      <c r="E59" s="61" t="inlineStr">
        <is>
          <t>TAJA</t>
        </is>
      </c>
      <c r="F59" s="61" t="inlineStr">
        <is>
          <t>LIPSTICK RED</t>
        </is>
      </c>
      <c r="G59" s="61" t="n">
        <v>1</v>
      </c>
      <c r="H59" s="104" t="n">
        <v>43067</v>
      </c>
      <c r="I59" s="61" t="n"/>
      <c r="J59" s="61" t="n"/>
      <c r="K59" s="61" t="inlineStr">
        <is>
          <t>SHIRT L/S</t>
        </is>
      </c>
      <c r="L59" s="61" t="n"/>
      <c r="M59" s="61" t="n"/>
      <c r="N59" s="64" t="inlineStr">
        <is>
          <t>WOMEN</t>
        </is>
      </c>
      <c r="O59" s="61" t="n"/>
      <c r="P59" s="61" t="n"/>
      <c r="Q59" s="61" t="n"/>
      <c r="R59" s="65" t="inlineStr">
        <is>
          <t>-</t>
        </is>
      </c>
      <c r="S59" s="65" t="inlineStr">
        <is>
          <t>C/O</t>
        </is>
      </c>
      <c r="T59" s="65" t="inlineStr">
        <is>
          <t>XS-L</t>
        </is>
      </c>
      <c r="U59" s="65" t="inlineStr">
        <is>
          <t>-</t>
        </is>
      </c>
      <c r="V59" s="65" t="inlineStr">
        <is>
          <t>C/O</t>
        </is>
      </c>
      <c r="W59" s="65" t="n"/>
      <c r="X59" s="65" t="n"/>
      <c r="Y59" s="66" t="inlineStr">
        <is>
          <t xml:space="preserve">GREECE </t>
        </is>
      </c>
      <c r="Z59" s="66" t="inlineStr">
        <is>
          <t>UNI TEXTILES</t>
        </is>
      </c>
      <c r="AA59" s="66" t="n"/>
      <c r="AB59" s="66" t="n"/>
      <c r="AC59" s="61" t="n"/>
      <c r="AD59" s="65" t="inlineStr">
        <is>
          <t xml:space="preserve">ROYO </t>
        </is>
      </c>
      <c r="AE59" s="65" t="inlineStr">
        <is>
          <t>DUBAI-TOB-L</t>
        </is>
      </c>
      <c r="AF59" s="65" t="n"/>
      <c r="AG59" s="65" t="n"/>
      <c r="AH59" s="65" t="n"/>
      <c r="AI59" s="65" t="n"/>
      <c r="AJ59" s="65" t="n"/>
      <c r="AK59" s="173" t="n"/>
      <c r="AL59" s="65" t="n"/>
      <c r="AM59" s="65" t="n"/>
      <c r="AN59" s="65" t="n"/>
      <c r="AO59" s="174" t="n"/>
      <c r="AP59" s="174" t="n"/>
      <c r="AQ59" s="174" t="n"/>
      <c r="AR59" s="177" t="n"/>
      <c r="AS59" s="113" t="inlineStr">
        <is>
          <t>PETRA</t>
        </is>
      </c>
      <c r="AT59" s="173" t="n"/>
      <c r="AU59" s="173" t="n"/>
      <c r="AV59" s="173" t="n"/>
      <c r="AW59" s="173" t="n"/>
      <c r="AX59" s="173">
        <f>IFERROR((BI59*(1-#REF!))*(1-BG59),0)</f>
        <v/>
      </c>
      <c r="AY59" s="173" t="n"/>
      <c r="AZ59" s="173" t="n"/>
      <c r="BA59" s="173" t="n"/>
      <c r="BB59" s="178">
        <f>IFERROR(((IF(BA59&gt;0, BA59, IF(AZ59&gt;0, AZ59, 0))))*INDEX(#REF!,MATCH(#REF!,#REF!,0)),0)</f>
        <v/>
      </c>
      <c r="BC59" s="178">
        <f>IFERROR(((IF(BA59&gt;0, BA59, IF(AZ59&gt;0, AZ59, 0))))*INDEX(#REF!,MATCH(#REF!,#REF!,0)),0)</f>
        <v/>
      </c>
      <c r="BD59" s="178">
        <f>IFERROR(((IF(BA59&gt;0, BA59, IF(AZ59&gt;0, AZ59, 0))))*INDEX(#REF!,MATCH(#REF!,#REF!,0)),0)</f>
        <v/>
      </c>
      <c r="BE59" s="178">
        <f>IFERROR(((IF(BA59&gt;0, BA59, IF(AZ59&gt;0, AZ59, 0))))*INDEX(#REF!,MATCH(#REF!,#REF!,0)),0)</f>
        <v/>
      </c>
      <c r="BF59" s="178">
        <f>SUM(BB59:BE59)</f>
        <v/>
      </c>
      <c r="BG59" s="179">
        <f>IFERROR(INDEX(#REF!,MATCH(#REF!,#REF!,0))+INDEX(#REF!,MATCH(#REF!,#REF!,0))+INDEX(#REF!,MATCH(#REF!,#REF!,0))+INDEX(#REF!,MATCH(#REF!,#REF!,0)),0)</f>
        <v/>
      </c>
      <c r="BH59" s="173">
        <f>((IF(BA59&gt;0, BA59, IF(AZ59&gt;0, AZ59, 0))))+BF59</f>
        <v/>
      </c>
      <c r="BI59" s="173">
        <f>BL59/BK59</f>
        <v/>
      </c>
      <c r="BJ59" s="173">
        <f>BL59/2.38</f>
        <v/>
      </c>
      <c r="BK59" s="65" t="n">
        <v>2.5</v>
      </c>
      <c r="BL59" s="173" t="n"/>
      <c r="BM59" s="180">
        <f>IF(SUM(AZ59:BA59)=0,0,(BI59-BH59)/BI59)</f>
        <v/>
      </c>
      <c r="BN59" s="173">
        <f>AY59*CC59</f>
        <v/>
      </c>
      <c r="BO59" s="173" t="n"/>
      <c r="BP59" s="173" t="n"/>
      <c r="BQ59" s="117" t="n"/>
      <c r="BR59" s="117" t="n"/>
      <c r="BS59" s="117" t="n"/>
      <c r="BT59" s="117" t="n"/>
      <c r="BU59" s="118" t="inlineStr">
        <is>
          <t>-</t>
        </is>
      </c>
      <c r="BV59" s="118" t="n"/>
      <c r="BW59" s="117" t="n"/>
      <c r="BX59" s="117" t="n"/>
      <c r="BY59" s="117" t="n"/>
      <c r="BZ59" s="67" t="n"/>
      <c r="CA59" s="67" t="n"/>
      <c r="CB59" s="67" t="n"/>
      <c r="CC59" s="119" t="n"/>
      <c r="CD59" s="119" t="n"/>
      <c r="CE59" s="104" t="n"/>
      <c r="CF59" s="120" t="n"/>
      <c r="CG59" s="120" t="n"/>
      <c r="CH59" s="120" t="n"/>
      <c r="CI59" s="121" t="n"/>
      <c r="CJ59" s="121" t="n"/>
      <c r="CK59" s="121" t="n"/>
      <c r="CL59" s="122" t="n"/>
      <c r="CM59" s="123" t="n"/>
      <c r="CN59" s="123" t="n"/>
      <c r="CO59" s="123" t="n"/>
      <c r="CP59" s="123" t="n"/>
      <c r="CQ59" s="123" t="n"/>
      <c r="CR59" s="123" t="n"/>
      <c r="CS59" s="104" t="n"/>
      <c r="CT59" s="104" t="n"/>
      <c r="CU59" s="104" t="n"/>
      <c r="CV59" s="120" t="n"/>
      <c r="CW59" s="124" t="n"/>
      <c r="CX59" s="124" t="n"/>
      <c r="CY59" s="124" t="n"/>
      <c r="CZ59" s="124" t="n"/>
      <c r="DA59" s="124">
        <f>CZ59*AR59</f>
        <v/>
      </c>
      <c r="DB59" s="124" t="n"/>
      <c r="DC59" s="125" t="n"/>
      <c r="DD59" s="124" t="n"/>
      <c r="DE59" s="126">
        <f>CZ59*BI59</f>
        <v/>
      </c>
      <c r="DF59" s="126">
        <f>DE59-(CZ59*BH59)</f>
        <v/>
      </c>
      <c r="DG59" s="127" t="n"/>
    </row>
    <row customHeight="1" ht="15.75" r="60" s="213">
      <c r="A60" s="61" t="inlineStr">
        <is>
          <t>x</t>
        </is>
      </c>
      <c r="B60" s="101" t="inlineStr">
        <is>
          <t>x</t>
        </is>
      </c>
      <c r="C60" s="61" t="n"/>
      <c r="D60" s="61" t="n"/>
      <c r="E60" s="61" t="inlineStr">
        <is>
          <t>SALLY</t>
        </is>
      </c>
      <c r="F60" s="61" t="inlineStr">
        <is>
          <t>INDIGO STRIPE TENCEL</t>
        </is>
      </c>
      <c r="G60" s="61" t="n">
        <v>2</v>
      </c>
      <c r="H60" s="104" t="n">
        <v>43067</v>
      </c>
      <c r="I60" s="61" t="n"/>
      <c r="J60" s="61" t="n"/>
      <c r="K60" s="61" t="inlineStr">
        <is>
          <t>W SHIRT L/S</t>
        </is>
      </c>
      <c r="L60" s="61" t="n"/>
      <c r="M60" s="61" t="n"/>
      <c r="N60" s="64" t="inlineStr">
        <is>
          <t>WOMEN</t>
        </is>
      </c>
      <c r="O60" s="61" t="n"/>
      <c r="P60" s="61" t="n"/>
      <c r="Q60" s="61" t="n"/>
      <c r="R60" s="65" t="inlineStr">
        <is>
          <t>-</t>
        </is>
      </c>
      <c r="S60" s="65" t="inlineStr">
        <is>
          <t>TBC</t>
        </is>
      </c>
      <c r="T60" s="65" t="inlineStr">
        <is>
          <t>XS-L</t>
        </is>
      </c>
      <c r="U60" s="65" t="inlineStr">
        <is>
          <t>-</t>
        </is>
      </c>
      <c r="V60" s="65" t="inlineStr">
        <is>
          <t>NEW</t>
        </is>
      </c>
      <c r="W60" s="65" t="n"/>
      <c r="X60" s="65" t="n"/>
      <c r="Y60" s="66" t="inlineStr">
        <is>
          <t xml:space="preserve">GREECE </t>
        </is>
      </c>
      <c r="Z60" s="66" t="inlineStr">
        <is>
          <t>UNI TEXTILES</t>
        </is>
      </c>
      <c r="AA60" s="66" t="n"/>
      <c r="AB60" s="66" t="n"/>
      <c r="AC60" s="61" t="n"/>
      <c r="AD60" s="65" t="inlineStr">
        <is>
          <t>TEXTIL SANTANDERINA</t>
        </is>
      </c>
      <c r="AE60" s="65" t="n">
        <v>12533</v>
      </c>
      <c r="AF60" s="65" t="n"/>
      <c r="AG60" s="65" t="n"/>
      <c r="AH60" s="65" t="n"/>
      <c r="AI60" s="65" t="n"/>
      <c r="AJ60" s="65" t="n"/>
      <c r="AK60" s="173" t="n"/>
      <c r="AL60" s="65" t="n"/>
      <c r="AM60" s="65" t="n"/>
      <c r="AN60" s="65" t="n"/>
      <c r="AO60" s="174" t="n"/>
      <c r="AP60" s="174" t="n"/>
      <c r="AQ60" s="174" t="n"/>
      <c r="AR60" s="177" t="n"/>
      <c r="AS60" s="113" t="inlineStr">
        <is>
          <t>TBC</t>
        </is>
      </c>
      <c r="AT60" s="173" t="n"/>
      <c r="AU60" s="173" t="n"/>
      <c r="AV60" s="173" t="n"/>
      <c r="AW60" s="173" t="n"/>
      <c r="AX60" s="173" t="n"/>
      <c r="AY60" s="173" t="n"/>
      <c r="AZ60" s="173" t="n"/>
      <c r="BA60" s="173" t="n"/>
      <c r="BB60" s="178" t="n"/>
      <c r="BC60" s="178" t="n"/>
      <c r="BD60" s="178" t="n"/>
      <c r="BE60" s="178" t="n"/>
      <c r="BF60" s="178" t="n"/>
      <c r="BG60" s="179" t="n"/>
      <c r="BH60" s="173" t="n"/>
      <c r="BI60" s="173" t="n"/>
      <c r="BJ60" s="173" t="n"/>
      <c r="BK60" s="65" t="n"/>
      <c r="BL60" s="173" t="n"/>
      <c r="BM60" s="180" t="n"/>
      <c r="BN60" s="173" t="n"/>
      <c r="BO60" s="173" t="n"/>
      <c r="BP60" s="173" t="n"/>
      <c r="BQ60" s="117" t="n"/>
      <c r="BR60" s="117" t="n"/>
      <c r="BS60" s="117" t="n"/>
      <c r="BT60" s="117" t="n"/>
      <c r="BU60" s="117" t="inlineStr">
        <is>
          <t>S</t>
        </is>
      </c>
      <c r="BV60" s="117" t="n"/>
      <c r="BW60" s="117" t="n"/>
      <c r="BX60" s="117" t="n"/>
      <c r="BY60" s="117" t="n"/>
      <c r="BZ60" s="67" t="n"/>
      <c r="CA60" s="67" t="n"/>
      <c r="CB60" s="67" t="n"/>
      <c r="CC60" s="119" t="n"/>
      <c r="CD60" s="119" t="n"/>
      <c r="CE60" s="104" t="n"/>
      <c r="CF60" s="120" t="n"/>
      <c r="CG60" s="120" t="n"/>
      <c r="CH60" s="120" t="n"/>
      <c r="CI60" s="121" t="n"/>
      <c r="CJ60" s="121" t="n"/>
      <c r="CK60" s="121" t="n"/>
      <c r="CL60" s="122" t="n"/>
      <c r="CM60" s="123" t="n"/>
      <c r="CN60" s="123" t="n"/>
      <c r="CO60" s="123" t="n"/>
      <c r="CP60" s="123" t="n"/>
      <c r="CQ60" s="123" t="n"/>
      <c r="CR60" s="123" t="n"/>
      <c r="CS60" s="104" t="n"/>
      <c r="CT60" s="104" t="n"/>
      <c r="CU60" s="104" t="n"/>
      <c r="CV60" s="120" t="n"/>
      <c r="CW60" s="124" t="n"/>
      <c r="CX60" s="124" t="n"/>
      <c r="CY60" s="124" t="n"/>
      <c r="CZ60" s="124" t="n"/>
      <c r="DA60" s="124" t="n"/>
      <c r="DB60" s="124" t="n"/>
      <c r="DC60" s="125" t="n"/>
      <c r="DD60" s="124" t="n"/>
      <c r="DE60" s="126" t="n"/>
      <c r="DF60" s="126" t="n"/>
      <c r="DG60" s="127" t="n"/>
    </row>
    <row customHeight="1" ht="15.75" r="61" s="213">
      <c r="A61" s="61" t="inlineStr">
        <is>
          <t>x</t>
        </is>
      </c>
      <c r="B61" s="101" t="inlineStr">
        <is>
          <t>x</t>
        </is>
      </c>
      <c r="C61" s="101" t="n"/>
      <c r="D61" s="101" t="n"/>
      <c r="E61" s="61" t="inlineStr">
        <is>
          <t>AMIR</t>
        </is>
      </c>
      <c r="F61" s="61" t="inlineStr">
        <is>
          <t>ROYAL BLUE</t>
        </is>
      </c>
      <c r="G61" s="61" t="n">
        <v>1</v>
      </c>
      <c r="H61" s="104" t="n">
        <v>43073</v>
      </c>
      <c r="I61" s="105" t="n"/>
      <c r="J61" s="105" t="n"/>
      <c r="K61" s="61" t="inlineStr">
        <is>
          <t>KNIT L/S</t>
        </is>
      </c>
      <c r="L61" s="105" t="n"/>
      <c r="M61" s="105" t="n"/>
      <c r="N61" s="64" t="inlineStr">
        <is>
          <t>MEN</t>
        </is>
      </c>
      <c r="O61" s="105" t="n"/>
      <c r="P61" s="105" t="n"/>
      <c r="Q61" s="61" t="n"/>
      <c r="R61" s="65" t="inlineStr">
        <is>
          <t>-</t>
        </is>
      </c>
      <c r="S61" s="65" t="n"/>
      <c r="T61" s="65" t="inlineStr">
        <is>
          <t>XS-XXL</t>
        </is>
      </c>
      <c r="U61" s="65" t="inlineStr">
        <is>
          <t>-</t>
        </is>
      </c>
      <c r="V61" s="65" t="inlineStr">
        <is>
          <t>NEW</t>
        </is>
      </c>
      <c r="W61" s="107" t="n"/>
      <c r="X61" s="107" t="n"/>
      <c r="Y61" s="66" t="inlineStr">
        <is>
          <t xml:space="preserve">ITALY </t>
        </is>
      </c>
      <c r="Z61" s="66" t="inlineStr">
        <is>
          <t>FRANCO FRATTI</t>
        </is>
      </c>
      <c r="AA61" s="109" t="inlineStr">
        <is>
          <t>TRISCOTTON</t>
        </is>
      </c>
      <c r="AB61" s="109" t="n"/>
      <c r="AC61" s="105" t="n"/>
      <c r="AD61" s="65" t="inlineStr">
        <is>
          <t>TBC</t>
        </is>
      </c>
      <c r="AE61" s="65" t="n"/>
      <c r="AF61" s="107" t="n"/>
      <c r="AG61" s="107" t="n"/>
      <c r="AH61" s="107" t="n"/>
      <c r="AI61" s="107" t="n"/>
      <c r="AJ61" s="107" t="n"/>
      <c r="AK61" s="110" t="n"/>
      <c r="AL61" s="107" t="n"/>
      <c r="AM61" s="107" t="n"/>
      <c r="AN61" s="107" t="n"/>
      <c r="AO61" s="111" t="n"/>
      <c r="AP61" s="111" t="n"/>
      <c r="AQ61" s="111" t="n"/>
      <c r="AR61" s="112" t="n"/>
      <c r="AS61" s="113" t="n"/>
      <c r="AT61" s="110" t="n"/>
      <c r="AU61" s="110" t="n"/>
      <c r="AV61" s="110" t="n"/>
      <c r="AW61" s="110" t="n"/>
      <c r="AX61" s="110">
        <f>IFERROR((BI61*(1-#REF!))*(1-BG61),0)</f>
        <v/>
      </c>
      <c r="AY61" s="110" t="n"/>
      <c r="AZ61" s="110" t="n"/>
      <c r="BA61" s="110" t="n"/>
      <c r="BB61" s="114">
        <f>IFERROR(((IF(BA61&gt;0, BA61, IF(AZ61&gt;0, AZ61, 0))))*INDEX(#REF!,MATCH(#REF!,#REF!,0)),0)</f>
        <v/>
      </c>
      <c r="BC61" s="114">
        <f>IFERROR(((IF(BA61&gt;0, BA61, IF(AZ61&gt;0, AZ61, 0))))*INDEX(#REF!,MATCH(#REF!,#REF!,0)),0)</f>
        <v/>
      </c>
      <c r="BD61" s="114">
        <f>IFERROR(((IF(BA61&gt;0, BA61, IF(AZ61&gt;0, AZ61, 0))))*INDEX(#REF!,MATCH(#REF!,#REF!,0)),0)</f>
        <v/>
      </c>
      <c r="BE61" s="114">
        <f>IFERROR(((IF(BA61&gt;0, BA61, IF(AZ61&gt;0, AZ61, 0))))*INDEX(#REF!,MATCH(#REF!,#REF!,0)),0)</f>
        <v/>
      </c>
      <c r="BF61" s="114">
        <f>SUM(BB61:BE61)</f>
        <v/>
      </c>
      <c r="BG61" s="115">
        <f>IFERROR(INDEX(#REF!,MATCH(#REF!,#REF!,0))+INDEX(#REF!,MATCH(#REF!,#REF!,0))+INDEX(#REF!,MATCH(#REF!,#REF!,0))+INDEX(#REF!,MATCH(#REF!,#REF!,0)),0)</f>
        <v/>
      </c>
      <c r="BH61" s="110">
        <f>((IF(BA61&gt;0, BA61, IF(AZ61&gt;0, AZ61, 0))))+BF61</f>
        <v/>
      </c>
      <c r="BI61" s="110">
        <f>BL61/BK61</f>
        <v/>
      </c>
      <c r="BJ61" s="110">
        <f>BL61/2.38</f>
        <v/>
      </c>
      <c r="BK61" s="107" t="n">
        <v>2.5</v>
      </c>
      <c r="BL61" s="110" t="n"/>
      <c r="BM61" s="116">
        <f>IF(SUM(AZ61:BA61)=0,0,(BI61-BH61)/BI61)</f>
        <v/>
      </c>
      <c r="BN61" s="110">
        <f>AY61*CC61</f>
        <v/>
      </c>
      <c r="BO61" s="110" t="n"/>
      <c r="BP61" s="110" t="n"/>
      <c r="BQ61" s="117" t="n"/>
      <c r="BR61" s="117" t="n"/>
      <c r="BS61" s="117" t="n"/>
      <c r="BT61" s="117" t="n"/>
      <c r="BU61" s="117" t="n"/>
      <c r="BV61" s="117" t="n"/>
      <c r="BW61" s="117" t="n"/>
      <c r="BX61" s="117" t="n"/>
      <c r="BY61" s="117" t="n"/>
      <c r="BZ61" s="67" t="n"/>
      <c r="CA61" s="67" t="n"/>
      <c r="CB61" s="67" t="n"/>
      <c r="CC61" s="119" t="n"/>
      <c r="CD61" s="119" t="n"/>
      <c r="CE61" s="104" t="n"/>
      <c r="CF61" s="120" t="n"/>
      <c r="CG61" s="120" t="n"/>
      <c r="CH61" s="120" t="n"/>
      <c r="CI61" s="121" t="n"/>
      <c r="CJ61" s="121" t="n"/>
      <c r="CK61" s="121" t="n"/>
      <c r="CL61" s="122" t="n"/>
      <c r="CM61" s="123" t="n"/>
      <c r="CN61" s="123" t="n"/>
      <c r="CO61" s="123" t="n"/>
      <c r="CP61" s="123" t="n"/>
      <c r="CQ61" s="123" t="n"/>
      <c r="CR61" s="123" t="n"/>
      <c r="CS61" s="104" t="n"/>
      <c r="CT61" s="104" t="n"/>
      <c r="CU61" s="104" t="n"/>
      <c r="CV61" s="120" t="n"/>
      <c r="CW61" s="124" t="n"/>
      <c r="CX61" s="124" t="n"/>
      <c r="CY61" s="124" t="n"/>
      <c r="CZ61" s="124" t="n"/>
      <c r="DA61" s="124">
        <f>CZ61*AR61</f>
        <v/>
      </c>
      <c r="DB61" s="124" t="n"/>
      <c r="DC61" s="125" t="n"/>
      <c r="DD61" s="124" t="n"/>
      <c r="DE61" s="126">
        <f>CZ61*BI61</f>
        <v/>
      </c>
      <c r="DF61" s="126">
        <f>DE61-(CZ61*BH61)</f>
        <v/>
      </c>
      <c r="DG61" s="127" t="n"/>
    </row>
    <row customHeight="1" ht="15.75" r="62" s="213">
      <c r="A62" s="61" t="inlineStr">
        <is>
          <t>x</t>
        </is>
      </c>
      <c r="B62" s="101" t="inlineStr">
        <is>
          <t>x</t>
        </is>
      </c>
      <c r="C62" s="101" t="n"/>
      <c r="D62" s="101" t="n"/>
      <c r="E62" s="61" t="inlineStr">
        <is>
          <t>AMIR</t>
        </is>
      </c>
      <c r="F62" s="61" t="inlineStr">
        <is>
          <t xml:space="preserve">BRIGHT GREEN </t>
        </is>
      </c>
      <c r="G62" s="61" t="n">
        <v>2</v>
      </c>
      <c r="H62" s="104" t="n">
        <v>43073</v>
      </c>
      <c r="I62" s="105" t="n"/>
      <c r="J62" s="105" t="n"/>
      <c r="K62" s="61" t="inlineStr">
        <is>
          <t>KNIT L/S</t>
        </is>
      </c>
      <c r="L62" s="105" t="n"/>
      <c r="M62" s="105" t="n"/>
      <c r="N62" s="64" t="inlineStr">
        <is>
          <t>MEN</t>
        </is>
      </c>
      <c r="O62" s="105" t="n"/>
      <c r="P62" s="105" t="n"/>
      <c r="Q62" s="61" t="n"/>
      <c r="R62" s="65" t="inlineStr">
        <is>
          <t>-</t>
        </is>
      </c>
      <c r="S62" s="65" t="n"/>
      <c r="T62" s="65" t="inlineStr">
        <is>
          <t>XS-XXL</t>
        </is>
      </c>
      <c r="U62" s="65" t="inlineStr">
        <is>
          <t>-</t>
        </is>
      </c>
      <c r="V62" s="65" t="inlineStr">
        <is>
          <t>NEW</t>
        </is>
      </c>
      <c r="W62" s="107" t="n"/>
      <c r="X62" s="107" t="n"/>
      <c r="Y62" s="66" t="inlineStr">
        <is>
          <t xml:space="preserve">ITALY </t>
        </is>
      </c>
      <c r="Z62" s="66" t="inlineStr">
        <is>
          <t>FRANCO FRATTI</t>
        </is>
      </c>
      <c r="AA62" s="109" t="inlineStr">
        <is>
          <t>TRISCOTTON</t>
        </is>
      </c>
      <c r="AB62" s="109" t="n"/>
      <c r="AC62" s="105" t="n"/>
      <c r="AD62" s="65" t="inlineStr">
        <is>
          <t>TBC</t>
        </is>
      </c>
      <c r="AE62" s="65" t="n"/>
      <c r="AF62" s="107" t="n"/>
      <c r="AG62" s="107" t="n"/>
      <c r="AH62" s="107" t="n"/>
      <c r="AI62" s="107" t="n"/>
      <c r="AJ62" s="107" t="n"/>
      <c r="AK62" s="110" t="n"/>
      <c r="AL62" s="107" t="n"/>
      <c r="AM62" s="107" t="n"/>
      <c r="AN62" s="107" t="n"/>
      <c r="AO62" s="111" t="n"/>
      <c r="AP62" s="111" t="n"/>
      <c r="AQ62" s="111" t="n"/>
      <c r="AR62" s="112" t="n"/>
      <c r="AS62" s="113" t="n"/>
      <c r="AT62" s="110" t="n"/>
      <c r="AU62" s="110" t="n"/>
      <c r="AV62" s="110" t="n"/>
      <c r="AW62" s="110" t="n"/>
      <c r="AX62" s="110">
        <f>IFERROR((BI62*(1-#REF!))*(1-BG62),0)</f>
        <v/>
      </c>
      <c r="AY62" s="110" t="n"/>
      <c r="AZ62" s="110" t="n"/>
      <c r="BA62" s="110" t="n"/>
      <c r="BB62" s="114">
        <f>IFERROR(((IF(BA62&gt;0, BA62, IF(AZ62&gt;0, AZ62, 0))))*INDEX(#REF!,MATCH(#REF!,#REF!,0)),0)</f>
        <v/>
      </c>
      <c r="BC62" s="114">
        <f>IFERROR(((IF(BA62&gt;0, BA62, IF(AZ62&gt;0, AZ62, 0))))*INDEX(#REF!,MATCH(#REF!,#REF!,0)),0)</f>
        <v/>
      </c>
      <c r="BD62" s="114">
        <f>IFERROR(((IF(BA62&gt;0, BA62, IF(AZ62&gt;0, AZ62, 0))))*INDEX(#REF!,MATCH(#REF!,#REF!,0)),0)</f>
        <v/>
      </c>
      <c r="BE62" s="114">
        <f>IFERROR(((IF(BA62&gt;0, BA62, IF(AZ62&gt;0, AZ62, 0))))*INDEX(#REF!,MATCH(#REF!,#REF!,0)),0)</f>
        <v/>
      </c>
      <c r="BF62" s="114">
        <f>SUM(BB62:BE62)</f>
        <v/>
      </c>
      <c r="BG62" s="115">
        <f>IFERROR(INDEX(#REF!,MATCH(#REF!,#REF!,0))+INDEX(#REF!,MATCH(#REF!,#REF!,0))+INDEX(#REF!,MATCH(#REF!,#REF!,0))+INDEX(#REF!,MATCH(#REF!,#REF!,0)),0)</f>
        <v/>
      </c>
      <c r="BH62" s="110">
        <f>((IF(BA62&gt;0, BA62, IF(AZ62&gt;0, AZ62, 0))))+BF62</f>
        <v/>
      </c>
      <c r="BI62" s="110">
        <f>BL62/BK62</f>
        <v/>
      </c>
      <c r="BJ62" s="110">
        <f>BL62/2.38</f>
        <v/>
      </c>
      <c r="BK62" s="107" t="n">
        <v>2.5</v>
      </c>
      <c r="BL62" s="110" t="n"/>
      <c r="BM62" s="116">
        <f>IF(SUM(AZ62:BA62)=0,0,(BI62-BH62)/BI62)</f>
        <v/>
      </c>
      <c r="BN62" s="110">
        <f>AY62*CC62</f>
        <v/>
      </c>
      <c r="BO62" s="110" t="n"/>
      <c r="BP62" s="110" t="n"/>
      <c r="BQ62" s="117" t="n"/>
      <c r="BR62" s="117" t="n"/>
      <c r="BS62" s="117" t="n"/>
      <c r="BT62" s="117" t="n"/>
      <c r="BU62" s="117" t="n"/>
      <c r="BV62" s="117" t="n"/>
      <c r="BW62" s="117" t="n"/>
      <c r="BX62" s="117" t="n"/>
      <c r="BY62" s="117" t="n"/>
      <c r="BZ62" s="67" t="n"/>
      <c r="CA62" s="67" t="n"/>
      <c r="CB62" s="67" t="n"/>
      <c r="CC62" s="119" t="n"/>
      <c r="CD62" s="119" t="n"/>
      <c r="CE62" s="104" t="n"/>
      <c r="CF62" s="120" t="n"/>
      <c r="CG62" s="120" t="n"/>
      <c r="CH62" s="120" t="n"/>
      <c r="CI62" s="121" t="n"/>
      <c r="CJ62" s="121" t="n"/>
      <c r="CK62" s="121" t="n"/>
      <c r="CL62" s="122" t="n"/>
      <c r="CM62" s="123" t="n"/>
      <c r="CN62" s="123" t="n"/>
      <c r="CO62" s="123" t="n"/>
      <c r="CP62" s="123" t="n"/>
      <c r="CQ62" s="123" t="n"/>
      <c r="CR62" s="123" t="n"/>
      <c r="CS62" s="104" t="n"/>
      <c r="CT62" s="104" t="n"/>
      <c r="CU62" s="104" t="n"/>
      <c r="CV62" s="120" t="n"/>
      <c r="CW62" s="124" t="n"/>
      <c r="CX62" s="124" t="n"/>
      <c r="CY62" s="124" t="n"/>
      <c r="CZ62" s="124" t="n"/>
      <c r="DA62" s="124">
        <f>CZ62*AR62</f>
        <v/>
      </c>
      <c r="DB62" s="124" t="n"/>
      <c r="DC62" s="125" t="n"/>
      <c r="DD62" s="124" t="n"/>
      <c r="DE62" s="126">
        <f>CZ62*BI62</f>
        <v/>
      </c>
      <c r="DF62" s="126">
        <f>DE62-(CZ62*BH62)</f>
        <v/>
      </c>
      <c r="DG62" s="127" t="n"/>
    </row>
    <row customHeight="1" ht="15.75" r="63" s="213">
      <c r="A63" s="61" t="inlineStr">
        <is>
          <t>x</t>
        </is>
      </c>
      <c r="B63" s="101" t="inlineStr">
        <is>
          <t>x</t>
        </is>
      </c>
      <c r="C63" s="61" t="n"/>
      <c r="D63" s="61" t="n"/>
      <c r="E63" s="61" t="inlineStr">
        <is>
          <t>ISLA</t>
        </is>
      </c>
      <c r="F63" s="61" t="inlineStr">
        <is>
          <t>GREEN</t>
        </is>
      </c>
      <c r="G63" s="61" t="n">
        <v>1</v>
      </c>
      <c r="H63" s="104" t="n">
        <v>43069</v>
      </c>
      <c r="I63" s="61" t="n"/>
      <c r="J63" s="61" t="n"/>
      <c r="K63" s="61" t="inlineStr">
        <is>
          <t>KNIT L/S</t>
        </is>
      </c>
      <c r="L63" s="61" t="n"/>
      <c r="M63" s="61" t="n"/>
      <c r="N63" s="64" t="inlineStr">
        <is>
          <t>WOMEN</t>
        </is>
      </c>
      <c r="O63" s="61" t="n"/>
      <c r="P63" s="61" t="n"/>
      <c r="Q63" s="61" t="n"/>
      <c r="R63" s="65" t="inlineStr">
        <is>
          <t>-</t>
        </is>
      </c>
      <c r="S63" s="65" t="inlineStr">
        <is>
          <t>&amp; OTHER STORIES KNIT</t>
        </is>
      </c>
      <c r="T63" s="65" t="inlineStr">
        <is>
          <t>XS-L</t>
        </is>
      </c>
      <c r="U63" s="65" t="inlineStr">
        <is>
          <t>-</t>
        </is>
      </c>
      <c r="V63" s="65" t="inlineStr">
        <is>
          <t>NEW</t>
        </is>
      </c>
      <c r="W63" s="65" t="n"/>
      <c r="X63" s="65" t="n"/>
      <c r="Y63" s="66" t="inlineStr">
        <is>
          <t xml:space="preserve">ITALY </t>
        </is>
      </c>
      <c r="Z63" s="66" t="inlineStr">
        <is>
          <t>FRANCO FRATTI</t>
        </is>
      </c>
      <c r="AA63" s="66" t="inlineStr">
        <is>
          <t>TRISCOTTON</t>
        </is>
      </c>
      <c r="AB63" s="66" t="n"/>
      <c r="AC63" s="61" t="n"/>
      <c r="AD63" s="65" t="inlineStr">
        <is>
          <t>TBC</t>
        </is>
      </c>
      <c r="AE63" s="65" t="n"/>
      <c r="AF63" s="65" t="n"/>
      <c r="AG63" s="65" t="n"/>
      <c r="AH63" s="65" t="n"/>
      <c r="AI63" s="65" t="n"/>
      <c r="AJ63" s="65" t="n"/>
      <c r="AK63" s="173" t="n"/>
      <c r="AL63" s="65" t="n"/>
      <c r="AM63" s="65" t="n"/>
      <c r="AN63" s="65" t="n"/>
      <c r="AO63" s="174" t="n"/>
      <c r="AP63" s="174" t="n"/>
      <c r="AQ63" s="174" t="n"/>
      <c r="AR63" s="177" t="n"/>
      <c r="AS63" s="66" t="inlineStr">
        <is>
          <t>TRISCOTTON</t>
        </is>
      </c>
      <c r="AT63" s="173" t="n"/>
      <c r="AU63" s="173" t="n"/>
      <c r="AV63" s="173" t="n"/>
      <c r="AW63" s="173" t="n"/>
      <c r="AX63" s="173">
        <f>IFERROR((BI63*(1-#REF!))*(1-BG63),0)</f>
        <v/>
      </c>
      <c r="AY63" s="173" t="n"/>
      <c r="AZ63" s="173" t="n"/>
      <c r="BA63" s="173" t="n"/>
      <c r="BB63" s="178">
        <f>IFERROR(((IF(BA63&gt;0, BA63, IF(AZ63&gt;0, AZ63, 0))))*INDEX(#REF!,MATCH(#REF!,#REF!,0)),0)</f>
        <v/>
      </c>
      <c r="BC63" s="178">
        <f>IFERROR(((IF(BA63&gt;0, BA63, IF(AZ63&gt;0, AZ63, 0))))*INDEX(#REF!,MATCH(#REF!,#REF!,0)),0)</f>
        <v/>
      </c>
      <c r="BD63" s="178">
        <f>IFERROR(((IF(BA63&gt;0, BA63, IF(AZ63&gt;0, AZ63, 0))))*INDEX(#REF!,MATCH(#REF!,#REF!,0)),0)</f>
        <v/>
      </c>
      <c r="BE63" s="178">
        <f>IFERROR(((IF(BA63&gt;0, BA63, IF(AZ63&gt;0, AZ63, 0))))*INDEX(#REF!,MATCH(#REF!,#REF!,0)),0)</f>
        <v/>
      </c>
      <c r="BF63" s="178">
        <f>SUM(BB63:BE63)</f>
        <v/>
      </c>
      <c r="BG63" s="179">
        <f>IFERROR(INDEX(#REF!,MATCH(#REF!,#REF!,0))+INDEX(#REF!,MATCH(#REF!,#REF!,0))+INDEX(#REF!,MATCH(#REF!,#REF!,0))+INDEX(#REF!,MATCH(#REF!,#REF!,0)),0)</f>
        <v/>
      </c>
      <c r="BH63" s="173">
        <f>((IF(BA63&gt;0, BA63, IF(AZ63&gt;0, AZ63, 0))))+BF63</f>
        <v/>
      </c>
      <c r="BI63" s="173">
        <f>BL63/BK63</f>
        <v/>
      </c>
      <c r="BJ63" s="173">
        <f>BL63/2.38</f>
        <v/>
      </c>
      <c r="BK63" s="65" t="n">
        <v>2.5</v>
      </c>
      <c r="BL63" s="173" t="n"/>
      <c r="BM63" s="180">
        <f>IF(SUM(AZ63:BA63)=0,0,(BI63-BH63)/BI63)</f>
        <v/>
      </c>
      <c r="BN63" s="173">
        <f>AY63*CC63</f>
        <v/>
      </c>
      <c r="BO63" s="173" t="n"/>
      <c r="BP63" s="173" t="n"/>
      <c r="BQ63" s="117" t="n"/>
      <c r="BR63" s="117" t="n"/>
      <c r="BS63" s="117" t="n"/>
      <c r="BT63" s="117" t="n"/>
      <c r="BU63" s="117" t="inlineStr">
        <is>
          <t>-</t>
        </is>
      </c>
      <c r="BV63" s="117" t="n"/>
      <c r="BW63" s="117" t="n"/>
      <c r="BX63" s="117" t="n"/>
      <c r="BY63" s="117" t="n"/>
      <c r="BZ63" s="67" t="n"/>
      <c r="CA63" s="67" t="n"/>
      <c r="CB63" s="67" t="n"/>
      <c r="CC63" s="119" t="n"/>
      <c r="CD63" s="119" t="n"/>
      <c r="CE63" s="104" t="n"/>
      <c r="CF63" s="120" t="n"/>
      <c r="CG63" s="120" t="n"/>
      <c r="CH63" s="120" t="n"/>
      <c r="CI63" s="121" t="n"/>
      <c r="CJ63" s="121" t="n"/>
      <c r="CK63" s="121" t="n"/>
      <c r="CL63" s="122" t="n"/>
      <c r="CM63" s="123" t="n"/>
      <c r="CN63" s="123" t="n"/>
      <c r="CO63" s="123" t="n"/>
      <c r="CP63" s="123" t="n"/>
      <c r="CQ63" s="123" t="n"/>
      <c r="CR63" s="123" t="n"/>
      <c r="CS63" s="104" t="n"/>
      <c r="CT63" s="104" t="n"/>
      <c r="CU63" s="104" t="n"/>
      <c r="CV63" s="120" t="n"/>
      <c r="CW63" s="124" t="n"/>
      <c r="CX63" s="124" t="n"/>
      <c r="CY63" s="124" t="n"/>
      <c r="CZ63" s="124" t="n"/>
      <c r="DA63" s="124">
        <f>CZ63*AR63</f>
        <v/>
      </c>
      <c r="DB63" s="124" t="n"/>
      <c r="DC63" s="125" t="n"/>
      <c r="DD63" s="124" t="n"/>
      <c r="DE63" s="126">
        <f>CZ63*BI63</f>
        <v/>
      </c>
      <c r="DF63" s="126">
        <f>DE63-(CZ63*BH63)</f>
        <v/>
      </c>
      <c r="DG63" s="127" t="n"/>
    </row>
    <row customHeight="1" ht="15.75" r="64" s="213">
      <c r="A64" s="61" t="inlineStr">
        <is>
          <t>x</t>
        </is>
      </c>
      <c r="B64" s="101" t="inlineStr">
        <is>
          <t>x</t>
        </is>
      </c>
      <c r="C64" s="175" t="n"/>
      <c r="D64" s="175" t="n"/>
      <c r="E64" s="61" t="inlineStr">
        <is>
          <t>ALICE</t>
        </is>
      </c>
      <c r="F64" s="61" t="inlineStr">
        <is>
          <t xml:space="preserve">UNBLEACHED COTTON </t>
        </is>
      </c>
      <c r="G64" s="61" t="n">
        <v>2</v>
      </c>
      <c r="H64" s="104" t="n">
        <v>43073</v>
      </c>
      <c r="I64" s="176" t="n"/>
      <c r="J64" s="176" t="n"/>
      <c r="K64" s="61" t="inlineStr">
        <is>
          <t>PANTS</t>
        </is>
      </c>
      <c r="L64" s="176" t="n"/>
      <c r="M64" s="176" t="n"/>
      <c r="N64" s="64" t="inlineStr">
        <is>
          <t>WOMEN</t>
        </is>
      </c>
      <c r="O64" s="176" t="n"/>
      <c r="P64" s="176" t="n"/>
      <c r="Q64" s="61" t="n"/>
      <c r="R64" s="65" t="n"/>
      <c r="S64" s="65" t="inlineStr">
        <is>
          <t>C/O</t>
        </is>
      </c>
      <c r="T64" s="65" t="n"/>
      <c r="U64" s="65" t="inlineStr">
        <is>
          <t xml:space="preserve">ONE INSEAM </t>
        </is>
      </c>
      <c r="V64" s="65" t="inlineStr">
        <is>
          <t>C/O</t>
        </is>
      </c>
      <c r="W64" s="183" t="n"/>
      <c r="X64" s="183" t="n"/>
      <c r="Y64" s="65" t="inlineStr">
        <is>
          <t>TUNISIA</t>
        </is>
      </c>
      <c r="Z64" s="65" t="inlineStr">
        <is>
          <t>ARTLAB</t>
        </is>
      </c>
      <c r="AA64" s="183" t="n"/>
      <c r="AB64" s="183" t="n"/>
      <c r="AC64" s="176" t="n"/>
      <c r="AD64" s="65" t="inlineStr">
        <is>
          <t xml:space="preserve">ORTA </t>
        </is>
      </c>
      <c r="AE64" s="65" t="inlineStr">
        <is>
          <t xml:space="preserve">0003 A ECRU </t>
        </is>
      </c>
      <c r="AF64" s="183" t="n"/>
      <c r="AG64" s="183" t="n"/>
      <c r="AH64" s="183" t="n"/>
      <c r="AI64" s="183" t="n"/>
      <c r="AJ64" s="183" t="n"/>
      <c r="AK64" s="221" t="n"/>
      <c r="AL64" s="183" t="n"/>
      <c r="AM64" s="183" t="n"/>
      <c r="AN64" s="183" t="n"/>
      <c r="AO64" s="222" t="n"/>
      <c r="AP64" s="222" t="n"/>
      <c r="AQ64" s="222" t="n"/>
      <c r="AR64" s="223" t="n"/>
      <c r="AS64" s="173" t="inlineStr">
        <is>
          <t>PETRA</t>
        </is>
      </c>
      <c r="AT64" s="221" t="n"/>
      <c r="AU64" s="221" t="n"/>
      <c r="AV64" s="221" t="n"/>
      <c r="AW64" s="221" t="n"/>
      <c r="AX64" s="221">
        <f>IFERROR((BI64*(1-#REF!))*(1-BG64),0)</f>
        <v/>
      </c>
      <c r="AY64" s="221" t="n"/>
      <c r="AZ64" s="221" t="n"/>
      <c r="BA64" s="221" t="n"/>
      <c r="BB64" s="221">
        <f>IFERROR(((IF(BA64&gt;0, BA64, IF(AZ64&gt;0, AZ64, 0))))*INDEX(#REF!,MATCH(#REF!,#REF!,0)),0)</f>
        <v/>
      </c>
      <c r="BC64" s="221">
        <f>IFERROR(((IF(BA64&gt;0, BA64, IF(AZ64&gt;0, AZ64, 0))))*INDEX(#REF!,MATCH(#REF!,#REF!,0)),0)</f>
        <v/>
      </c>
      <c r="BD64" s="221">
        <f>IFERROR(((IF(BA64&gt;0, BA64, IF(AZ64&gt;0, AZ64, 0))))*INDEX(#REF!,MATCH(#REF!,#REF!,0)),0)</f>
        <v/>
      </c>
      <c r="BE64" s="221">
        <f>IFERROR(((IF(BA64&gt;0, BA64, IF(AZ64&gt;0, AZ64, 0))))*INDEX(#REF!,MATCH(#REF!,#REF!,0)),0)</f>
        <v/>
      </c>
      <c r="BF64" s="221">
        <f>SUM(BB64:BE64)</f>
        <v/>
      </c>
      <c r="BG64" s="224">
        <f>IFERROR(INDEX(#REF!,MATCH(#REF!,#REF!,0))+INDEX(#REF!,MATCH(#REF!,#REF!,0))+INDEX(#REF!,MATCH(#REF!,#REF!,0))+INDEX(#REF!,MATCH(#REF!,#REF!,0)),0)</f>
        <v/>
      </c>
      <c r="BH64" s="221">
        <f>((IF(BA64&gt;0, BA64, IF(AZ64&gt;0, AZ64, 0))))+BF64</f>
        <v/>
      </c>
      <c r="BI64" s="221">
        <f>BL64/BK64</f>
        <v/>
      </c>
      <c r="BJ64" s="221">
        <f>BL64/2.38</f>
        <v/>
      </c>
      <c r="BK64" s="183" t="n">
        <v>2.5</v>
      </c>
      <c r="BL64" s="221" t="n"/>
      <c r="BM64" s="224">
        <f>IF(SUM(AZ64:BA64)=0,0,(BI64-BH64)/BI64)</f>
        <v/>
      </c>
      <c r="BN64" s="221">
        <f>AY64*CC64</f>
        <v/>
      </c>
      <c r="BO64" s="221" t="n"/>
      <c r="BP64" s="221" t="n"/>
      <c r="BQ64" s="174" t="n"/>
      <c r="BR64" s="174" t="n"/>
      <c r="BS64" s="174" t="n"/>
      <c r="BT64" s="174" t="n"/>
      <c r="BU64" s="225" t="inlineStr">
        <is>
          <t>-</t>
        </is>
      </c>
      <c r="BV64" s="225" t="n"/>
      <c r="BW64" s="174" t="n"/>
      <c r="BX64" s="174" t="n"/>
      <c r="BY64" s="174" t="n"/>
      <c r="BZ64" s="65" t="n"/>
      <c r="CA64" s="65" t="n"/>
      <c r="CB64" s="65" t="n"/>
      <c r="CC64" s="119" t="n"/>
      <c r="CD64" s="119" t="n"/>
      <c r="CE64" s="104" t="n"/>
      <c r="CF64" s="120" t="n"/>
      <c r="CG64" s="120" t="n"/>
      <c r="CH64" s="120" t="n"/>
      <c r="CI64" s="226" t="n"/>
      <c r="CJ64" s="226" t="n"/>
      <c r="CK64" s="226" t="n"/>
      <c r="CL64" s="227" t="n"/>
      <c r="CM64" s="104" t="n"/>
      <c r="CN64" s="104" t="n"/>
      <c r="CO64" s="104" t="n"/>
      <c r="CP64" s="104" t="n"/>
      <c r="CQ64" s="104" t="n"/>
      <c r="CR64" s="104" t="n"/>
      <c r="CS64" s="104" t="n"/>
      <c r="CT64" s="104" t="n"/>
      <c r="CU64" s="104" t="n"/>
      <c r="CV64" s="120" t="n"/>
      <c r="CW64" s="64" t="n"/>
      <c r="CX64" s="64" t="n"/>
      <c r="CY64" s="64" t="n"/>
      <c r="CZ64" s="64" t="n"/>
      <c r="DA64" s="64">
        <f>CZ64*AR64</f>
        <v/>
      </c>
      <c r="DB64" s="64" t="n"/>
      <c r="DC64" s="228" t="n"/>
      <c r="DD64" s="64" t="n"/>
      <c r="DE64" s="229">
        <f>CZ64*BI64</f>
        <v/>
      </c>
      <c r="DF64" s="229">
        <f>DE64-(CZ64*BH64)</f>
        <v/>
      </c>
      <c r="DG64" s="127" t="n"/>
    </row>
    <row customHeight="1" ht="15.75" r="65" s="213">
      <c r="A65" s="61" t="inlineStr">
        <is>
          <t>x</t>
        </is>
      </c>
      <c r="B65" s="101" t="inlineStr">
        <is>
          <t>x</t>
        </is>
      </c>
      <c r="C65" s="101" t="n"/>
      <c r="D65" s="101" t="n"/>
      <c r="E65" s="61" t="inlineStr">
        <is>
          <t>LIDIO</t>
        </is>
      </c>
      <c r="F65" s="61" t="inlineStr">
        <is>
          <t xml:space="preserve">WHITE </t>
        </is>
      </c>
      <c r="G65" s="61" t="n">
        <v>1</v>
      </c>
      <c r="H65" s="104" t="n">
        <v>43073</v>
      </c>
      <c r="I65" s="105" t="n"/>
      <c r="J65" s="105" t="n"/>
      <c r="K65" s="61" t="inlineStr">
        <is>
          <t>TEES L/S</t>
        </is>
      </c>
      <c r="L65" s="105" t="n"/>
      <c r="M65" s="105" t="n"/>
      <c r="N65" s="64" t="inlineStr">
        <is>
          <t>MEN</t>
        </is>
      </c>
      <c r="O65" s="105" t="n"/>
      <c r="P65" s="105" t="n"/>
      <c r="Q65" s="61" t="n"/>
      <c r="R65" s="65" t="inlineStr">
        <is>
          <t>-</t>
        </is>
      </c>
      <c r="S65" s="65" t="n"/>
      <c r="T65" s="65" t="inlineStr">
        <is>
          <t>XS-XXL</t>
        </is>
      </c>
      <c r="U65" s="65" t="inlineStr">
        <is>
          <t>-</t>
        </is>
      </c>
      <c r="V65" s="65" t="inlineStr">
        <is>
          <t>NEW</t>
        </is>
      </c>
      <c r="W65" s="107" t="n"/>
      <c r="X65" s="107" t="n"/>
      <c r="Y65" s="66" t="inlineStr">
        <is>
          <t xml:space="preserve">GREECE </t>
        </is>
      </c>
      <c r="Z65" s="66" t="inlineStr">
        <is>
          <t>NEW POWER</t>
        </is>
      </c>
      <c r="AA65" s="109" t="n"/>
      <c r="AB65" s="109" t="n"/>
      <c r="AC65" s="105" t="n"/>
      <c r="AD65" s="65" t="n"/>
      <c r="AE65" s="65" t="n"/>
      <c r="AF65" s="107" t="n"/>
      <c r="AG65" s="107" t="n"/>
      <c r="AH65" s="107" t="n"/>
      <c r="AI65" s="107" t="n"/>
      <c r="AJ65" s="107" t="n"/>
      <c r="AK65" s="110" t="n"/>
      <c r="AL65" s="107" t="n"/>
      <c r="AM65" s="107" t="n"/>
      <c r="AN65" s="107" t="n"/>
      <c r="AO65" s="111" t="n"/>
      <c r="AP65" s="111" t="n"/>
      <c r="AQ65" s="111" t="n"/>
      <c r="AR65" s="112" t="n"/>
      <c r="AS65" s="66" t="inlineStr">
        <is>
          <t>NEW POWER</t>
        </is>
      </c>
      <c r="AT65" s="110" t="n"/>
      <c r="AU65" s="110" t="n"/>
      <c r="AV65" s="110" t="n"/>
      <c r="AW65" s="110" t="n"/>
      <c r="AX65" s="110">
        <f>IFERROR((BI65*(1-#REF!))*(1-BG65),0)</f>
        <v/>
      </c>
      <c r="AY65" s="110" t="n"/>
      <c r="AZ65" s="110" t="n"/>
      <c r="BA65" s="110" t="n"/>
      <c r="BB65" s="114">
        <f>IFERROR(((IF(BA65&gt;0, BA65, IF(AZ65&gt;0, AZ65, 0))))*INDEX(#REF!,MATCH(#REF!,#REF!,0)),0)</f>
        <v/>
      </c>
      <c r="BC65" s="114">
        <f>IFERROR(((IF(BA65&gt;0, BA65, IF(AZ65&gt;0, AZ65, 0))))*INDEX(#REF!,MATCH(#REF!,#REF!,0)),0)</f>
        <v/>
      </c>
      <c r="BD65" s="114">
        <f>IFERROR(((IF(BA65&gt;0, BA65, IF(AZ65&gt;0, AZ65, 0))))*INDEX(#REF!,MATCH(#REF!,#REF!,0)),0)</f>
        <v/>
      </c>
      <c r="BE65" s="114">
        <f>IFERROR(((IF(BA65&gt;0, BA65, IF(AZ65&gt;0, AZ65, 0))))*INDEX(#REF!,MATCH(#REF!,#REF!,0)),0)</f>
        <v/>
      </c>
      <c r="BF65" s="114">
        <f>SUM(BB65:BE65)</f>
        <v/>
      </c>
      <c r="BG65" s="115">
        <f>IFERROR(INDEX(#REF!,MATCH(#REF!,#REF!,0))+INDEX(#REF!,MATCH(#REF!,#REF!,0))+INDEX(#REF!,MATCH(#REF!,#REF!,0))+INDEX(#REF!,MATCH(#REF!,#REF!,0)),0)</f>
        <v/>
      </c>
      <c r="BH65" s="110">
        <f>((IF(BA65&gt;0, BA65, IF(AZ65&gt;0, AZ65, 0))))+BF65</f>
        <v/>
      </c>
      <c r="BI65" s="110">
        <f>BL65/BK65</f>
        <v/>
      </c>
      <c r="BJ65" s="110">
        <f>BL65/2.38</f>
        <v/>
      </c>
      <c r="BK65" s="107" t="n">
        <v>2.5</v>
      </c>
      <c r="BL65" s="110" t="n"/>
      <c r="BM65" s="116">
        <f>IF(SUM(AZ65:BA65)=0,0,(BI65-BH65)/BI65)</f>
        <v/>
      </c>
      <c r="BN65" s="110">
        <f>AY65*CC65</f>
        <v/>
      </c>
      <c r="BO65" s="110" t="n"/>
      <c r="BP65" s="110" t="n"/>
      <c r="BQ65" s="117" t="n"/>
      <c r="BR65" s="117" t="n"/>
      <c r="BS65" s="117" t="n"/>
      <c r="BT65" s="117" t="n"/>
      <c r="BU65" s="117" t="n"/>
      <c r="BV65" s="117" t="n"/>
      <c r="BW65" s="117" t="n"/>
      <c r="BX65" s="117" t="n"/>
      <c r="BY65" s="117" t="n"/>
      <c r="BZ65" s="67" t="n"/>
      <c r="CA65" s="67" t="n"/>
      <c r="CB65" s="67" t="n"/>
      <c r="CC65" s="119" t="n"/>
      <c r="CD65" s="119" t="n"/>
      <c r="CE65" s="104" t="n"/>
      <c r="CF65" s="120" t="n"/>
      <c r="CG65" s="120" t="n"/>
      <c r="CH65" s="120" t="n"/>
      <c r="CI65" s="121" t="n"/>
      <c r="CJ65" s="121" t="n"/>
      <c r="CK65" s="121" t="n"/>
      <c r="CL65" s="122" t="n"/>
      <c r="CM65" s="123" t="n"/>
      <c r="CN65" s="123" t="n"/>
      <c r="CO65" s="123" t="n"/>
      <c r="CP65" s="123" t="n"/>
      <c r="CQ65" s="123" t="n"/>
      <c r="CR65" s="123" t="n"/>
      <c r="CS65" s="104" t="n"/>
      <c r="CT65" s="104" t="n"/>
      <c r="CU65" s="104" t="n"/>
      <c r="CV65" s="120" t="n"/>
      <c r="CW65" s="124" t="n"/>
      <c r="CX65" s="124" t="n"/>
      <c r="CY65" s="124" t="n"/>
      <c r="CZ65" s="124" t="n"/>
      <c r="DA65" s="124">
        <f>CZ65*AR65</f>
        <v/>
      </c>
      <c r="DB65" s="124" t="n"/>
      <c r="DC65" s="125" t="n"/>
      <c r="DD65" s="124" t="n"/>
      <c r="DE65" s="126">
        <f>CZ65*BI65</f>
        <v/>
      </c>
      <c r="DF65" s="126">
        <f>DE65-(CZ65*BH65)</f>
        <v/>
      </c>
      <c r="DG65" s="127" t="n"/>
    </row>
    <row customHeight="1" ht="15.75" r="66" s="213">
      <c r="A66" s="61" t="inlineStr">
        <is>
          <t>x</t>
        </is>
      </c>
      <c r="B66" s="101" t="inlineStr">
        <is>
          <t>x</t>
        </is>
      </c>
      <c r="C66" s="101" t="n"/>
      <c r="D66" s="101" t="n"/>
      <c r="E66" s="61" t="inlineStr">
        <is>
          <t>DARIUS</t>
        </is>
      </c>
      <c r="F66" s="61" t="inlineStr">
        <is>
          <t>OFF WHOTE LINEN  SURF</t>
        </is>
      </c>
      <c r="G66" s="61" t="n">
        <v>2</v>
      </c>
      <c r="H66" s="104" t="n">
        <v>43073</v>
      </c>
      <c r="I66" s="105" t="n"/>
      <c r="J66" s="105" t="n"/>
      <c r="K66" s="61" t="inlineStr">
        <is>
          <t>TEES S/S</t>
        </is>
      </c>
      <c r="L66" s="105" t="n"/>
      <c r="M66" s="105" t="n"/>
      <c r="N66" s="64" t="inlineStr">
        <is>
          <t>MEN</t>
        </is>
      </c>
      <c r="O66" s="105" t="n"/>
      <c r="P66" s="105" t="n"/>
      <c r="Q66" s="61" t="n"/>
      <c r="R66" s="65" t="inlineStr">
        <is>
          <t>-</t>
        </is>
      </c>
      <c r="S66" s="65" t="inlineStr">
        <is>
          <t>C/O</t>
        </is>
      </c>
      <c r="T66" s="65" t="inlineStr">
        <is>
          <t>XS-XXL</t>
        </is>
      </c>
      <c r="U66" s="65" t="inlineStr">
        <is>
          <t>-</t>
        </is>
      </c>
      <c r="V66" s="65" t="inlineStr">
        <is>
          <t>C/O</t>
        </is>
      </c>
      <c r="W66" s="107" t="n"/>
      <c r="X66" s="107" t="n"/>
      <c r="Y66" s="66" t="inlineStr">
        <is>
          <t xml:space="preserve">GREECE </t>
        </is>
      </c>
      <c r="Z66" s="66" t="inlineStr">
        <is>
          <t>NEW POWER</t>
        </is>
      </c>
      <c r="AA66" s="109" t="n"/>
      <c r="AB66" s="109" t="n"/>
      <c r="AC66" s="105" t="n"/>
      <c r="AD66" s="65" t="n"/>
      <c r="AE66" s="65" t="n"/>
      <c r="AF66" s="107" t="n"/>
      <c r="AG66" s="107" t="n"/>
      <c r="AH66" s="107" t="n"/>
      <c r="AI66" s="107" t="n"/>
      <c r="AJ66" s="107" t="n"/>
      <c r="AK66" s="110" t="n"/>
      <c r="AL66" s="107" t="n"/>
      <c r="AM66" s="107" t="n"/>
      <c r="AN66" s="107" t="n"/>
      <c r="AO66" s="111" t="n"/>
      <c r="AP66" s="111" t="n"/>
      <c r="AQ66" s="111" t="n"/>
      <c r="AR66" s="112" t="n"/>
      <c r="AS66" s="66" t="inlineStr">
        <is>
          <t>NEW POWER</t>
        </is>
      </c>
      <c r="AT66" s="110" t="n"/>
      <c r="AU66" s="110" t="n"/>
      <c r="AV66" s="110" t="n"/>
      <c r="AW66" s="110" t="n"/>
      <c r="AX66" s="110">
        <f>IFERROR((BI66*(1-#REF!))*(1-BG66),0)</f>
        <v/>
      </c>
      <c r="AY66" s="110" t="n"/>
      <c r="AZ66" s="110" t="n"/>
      <c r="BA66" s="110" t="n"/>
      <c r="BB66" s="114">
        <f>IFERROR(((IF(BA66&gt;0, BA66, IF(AZ66&gt;0, AZ66, 0))))*INDEX(#REF!,MATCH(#REF!,#REF!,0)),0)</f>
        <v/>
      </c>
      <c r="BC66" s="114">
        <f>IFERROR(((IF(BA66&gt;0, BA66, IF(AZ66&gt;0, AZ66, 0))))*INDEX(#REF!,MATCH(#REF!,#REF!,0)),0)</f>
        <v/>
      </c>
      <c r="BD66" s="114">
        <f>IFERROR(((IF(BA66&gt;0, BA66, IF(AZ66&gt;0, AZ66, 0))))*INDEX(#REF!,MATCH(#REF!,#REF!,0)),0)</f>
        <v/>
      </c>
      <c r="BE66" s="114">
        <f>IFERROR(((IF(BA66&gt;0, BA66, IF(AZ66&gt;0, AZ66, 0))))*INDEX(#REF!,MATCH(#REF!,#REF!,0)),0)</f>
        <v/>
      </c>
      <c r="BF66" s="114">
        <f>SUM(BB66:BE66)</f>
        <v/>
      </c>
      <c r="BG66" s="115">
        <f>IFERROR(INDEX(#REF!,MATCH(#REF!,#REF!,0))+INDEX(#REF!,MATCH(#REF!,#REF!,0))+INDEX(#REF!,MATCH(#REF!,#REF!,0))+INDEX(#REF!,MATCH(#REF!,#REF!,0)),0)</f>
        <v/>
      </c>
      <c r="BH66" s="110">
        <f>((IF(BA66&gt;0, BA66, IF(AZ66&gt;0, AZ66, 0))))+BF66</f>
        <v/>
      </c>
      <c r="BI66" s="110">
        <f>BL66/BK66</f>
        <v/>
      </c>
      <c r="BJ66" s="110">
        <f>BL66/2.38</f>
        <v/>
      </c>
      <c r="BK66" s="107" t="n">
        <v>2.5</v>
      </c>
      <c r="BL66" s="110" t="n"/>
      <c r="BM66" s="116">
        <f>IF(SUM(AZ66:BA66)=0,0,(BI66-BH66)/BI66)</f>
        <v/>
      </c>
      <c r="BN66" s="110">
        <f>AY66*CC66</f>
        <v/>
      </c>
      <c r="BO66" s="110" t="n"/>
      <c r="BP66" s="110" t="n"/>
      <c r="BQ66" s="117" t="n"/>
      <c r="BR66" s="117" t="n"/>
      <c r="BS66" s="117" t="n"/>
      <c r="BT66" s="117" t="n"/>
      <c r="BU66" s="118" t="inlineStr">
        <is>
          <t>-</t>
        </is>
      </c>
      <c r="BV66" s="118" t="n"/>
      <c r="BW66" s="117" t="n"/>
      <c r="BX66" s="117" t="n"/>
      <c r="BY66" s="117" t="n"/>
      <c r="BZ66" s="67" t="n"/>
      <c r="CA66" s="67" t="n"/>
      <c r="CB66" s="67" t="n"/>
      <c r="CC66" s="119" t="n"/>
      <c r="CD66" s="119" t="n"/>
      <c r="CE66" s="104" t="n"/>
      <c r="CF66" s="120" t="n"/>
      <c r="CG66" s="120" t="n"/>
      <c r="CH66" s="120" t="n"/>
      <c r="CI66" s="121" t="n"/>
      <c r="CJ66" s="121" t="n"/>
      <c r="CK66" s="121" t="n"/>
      <c r="CL66" s="122" t="n"/>
      <c r="CM66" s="123" t="n"/>
      <c r="CN66" s="123" t="n"/>
      <c r="CO66" s="123" t="n"/>
      <c r="CP66" s="123" t="n"/>
      <c r="CQ66" s="123" t="n"/>
      <c r="CR66" s="123" t="n"/>
      <c r="CS66" s="104" t="n"/>
      <c r="CT66" s="104" t="n"/>
      <c r="CU66" s="104" t="n"/>
      <c r="CV66" s="120" t="n"/>
      <c r="CW66" s="124" t="n"/>
      <c r="CX66" s="124" t="n"/>
      <c r="CY66" s="124" t="n"/>
      <c r="CZ66" s="124" t="n"/>
      <c r="DA66" s="124">
        <f>CZ66*AR66</f>
        <v/>
      </c>
      <c r="DB66" s="124" t="n"/>
      <c r="DC66" s="125" t="n"/>
      <c r="DD66" s="124" t="n"/>
      <c r="DE66" s="126">
        <f>CZ66*BI66</f>
        <v/>
      </c>
      <c r="DF66" s="126">
        <f>DE66-(CZ66*BH66)</f>
        <v/>
      </c>
      <c r="DG66" s="127" t="n"/>
    </row>
    <row customHeight="1" ht="15.75" r="67" s="213">
      <c r="A67" s="61" t="inlineStr">
        <is>
          <t>x</t>
        </is>
      </c>
      <c r="B67" s="101" t="inlineStr">
        <is>
          <t>x</t>
        </is>
      </c>
      <c r="C67" s="101" t="n"/>
      <c r="D67" s="101" t="n"/>
      <c r="E67" s="61" t="inlineStr">
        <is>
          <t>DARIUS</t>
        </is>
      </c>
      <c r="F67" s="61" t="inlineStr">
        <is>
          <t>OFF WHOTE LINEN  RING</t>
        </is>
      </c>
      <c r="G67" s="61" t="n">
        <v>2</v>
      </c>
      <c r="H67" s="104" t="n">
        <v>43073</v>
      </c>
      <c r="I67" s="105" t="n"/>
      <c r="J67" s="105" t="n"/>
      <c r="K67" s="61" t="inlineStr">
        <is>
          <t>TEES S/S</t>
        </is>
      </c>
      <c r="L67" s="105" t="n"/>
      <c r="M67" s="105" t="n"/>
      <c r="N67" s="64" t="inlineStr">
        <is>
          <t>MEN</t>
        </is>
      </c>
      <c r="O67" s="105" t="n"/>
      <c r="P67" s="105" t="n"/>
      <c r="Q67" s="61" t="n"/>
      <c r="R67" s="65" t="inlineStr">
        <is>
          <t>-</t>
        </is>
      </c>
      <c r="S67" s="65" t="inlineStr">
        <is>
          <t>C/O</t>
        </is>
      </c>
      <c r="T67" s="65" t="inlineStr">
        <is>
          <t>XS-XXL</t>
        </is>
      </c>
      <c r="U67" s="65" t="inlineStr">
        <is>
          <t>-</t>
        </is>
      </c>
      <c r="V67" s="65" t="inlineStr">
        <is>
          <t>C/O</t>
        </is>
      </c>
      <c r="W67" s="107" t="n"/>
      <c r="X67" s="107" t="n"/>
      <c r="Y67" s="66" t="inlineStr">
        <is>
          <t xml:space="preserve">GREECE </t>
        </is>
      </c>
      <c r="Z67" s="66" t="inlineStr">
        <is>
          <t>NEW POWER</t>
        </is>
      </c>
      <c r="AA67" s="109" t="n"/>
      <c r="AB67" s="109" t="n"/>
      <c r="AC67" s="105" t="n"/>
      <c r="AD67" s="65" t="n"/>
      <c r="AE67" s="65" t="n"/>
      <c r="AF67" s="107" t="n"/>
      <c r="AG67" s="107" t="n"/>
      <c r="AH67" s="107" t="n"/>
      <c r="AI67" s="107" t="n"/>
      <c r="AJ67" s="107" t="n"/>
      <c r="AK67" s="110" t="n"/>
      <c r="AL67" s="107" t="n"/>
      <c r="AM67" s="107" t="n"/>
      <c r="AN67" s="107" t="n"/>
      <c r="AO67" s="111" t="n"/>
      <c r="AP67" s="111" t="n"/>
      <c r="AQ67" s="111" t="n"/>
      <c r="AR67" s="112" t="n"/>
      <c r="AS67" s="66" t="inlineStr">
        <is>
          <t>NEW POWER</t>
        </is>
      </c>
      <c r="AT67" s="110" t="n"/>
      <c r="AU67" s="110" t="n"/>
      <c r="AV67" s="110" t="n"/>
      <c r="AW67" s="110" t="n"/>
      <c r="AX67" s="110">
        <f>IFERROR((BI67*(1-#REF!))*(1-BG67),0)</f>
        <v/>
      </c>
      <c r="AY67" s="110" t="n"/>
      <c r="AZ67" s="110" t="n"/>
      <c r="BA67" s="110" t="n"/>
      <c r="BB67" s="114">
        <f>IFERROR(((IF(BA67&gt;0, BA67, IF(AZ67&gt;0, AZ67, 0))))*INDEX(#REF!,MATCH(#REF!,#REF!,0)),0)</f>
        <v/>
      </c>
      <c r="BC67" s="114">
        <f>IFERROR(((IF(BA67&gt;0, BA67, IF(AZ67&gt;0, AZ67, 0))))*INDEX(#REF!,MATCH(#REF!,#REF!,0)),0)</f>
        <v/>
      </c>
      <c r="BD67" s="114">
        <f>IFERROR(((IF(BA67&gt;0, BA67, IF(AZ67&gt;0, AZ67, 0))))*INDEX(#REF!,MATCH(#REF!,#REF!,0)),0)</f>
        <v/>
      </c>
      <c r="BE67" s="114">
        <f>IFERROR(((IF(BA67&gt;0, BA67, IF(AZ67&gt;0, AZ67, 0))))*INDEX(#REF!,MATCH(#REF!,#REF!,0)),0)</f>
        <v/>
      </c>
      <c r="BF67" s="114">
        <f>SUM(BB67:BE67)</f>
        <v/>
      </c>
      <c r="BG67" s="115">
        <f>IFERROR(INDEX(#REF!,MATCH(#REF!,#REF!,0))+INDEX(#REF!,MATCH(#REF!,#REF!,0))+INDEX(#REF!,MATCH(#REF!,#REF!,0))+INDEX(#REF!,MATCH(#REF!,#REF!,0)),0)</f>
        <v/>
      </c>
      <c r="BH67" s="110">
        <f>((IF(BA67&gt;0, BA67, IF(AZ67&gt;0, AZ67, 0))))+BF67</f>
        <v/>
      </c>
      <c r="BI67" s="110">
        <f>BL67/BK67</f>
        <v/>
      </c>
      <c r="BJ67" s="110">
        <f>BL67/2.38</f>
        <v/>
      </c>
      <c r="BK67" s="107" t="n">
        <v>2.5</v>
      </c>
      <c r="BL67" s="110" t="n"/>
      <c r="BM67" s="116">
        <f>IF(SUM(AZ67:BA67)=0,0,(BI67-BH67)/BI67)</f>
        <v/>
      </c>
      <c r="BN67" s="110">
        <f>AY67*CC67</f>
        <v/>
      </c>
      <c r="BO67" s="110" t="n"/>
      <c r="BP67" s="110" t="n"/>
      <c r="BQ67" s="117" t="n"/>
      <c r="BR67" s="117" t="n"/>
      <c r="BS67" s="117" t="n"/>
      <c r="BT67" s="117" t="n"/>
      <c r="BU67" s="118" t="inlineStr">
        <is>
          <t>-</t>
        </is>
      </c>
      <c r="BV67" s="118" t="n"/>
      <c r="BW67" s="117" t="n"/>
      <c r="BX67" s="117" t="n"/>
      <c r="BY67" s="117" t="n"/>
      <c r="BZ67" s="67" t="n"/>
      <c r="CA67" s="67" t="n"/>
      <c r="CB67" s="67" t="n"/>
      <c r="CC67" s="119" t="n"/>
      <c r="CD67" s="119" t="n"/>
      <c r="CE67" s="104" t="n"/>
      <c r="CF67" s="120" t="n"/>
      <c r="CG67" s="120" t="n"/>
      <c r="CH67" s="120" t="n"/>
      <c r="CI67" s="121" t="n"/>
      <c r="CJ67" s="121" t="n"/>
      <c r="CK67" s="121" t="n"/>
      <c r="CL67" s="122" t="n"/>
      <c r="CM67" s="123" t="n"/>
      <c r="CN67" s="123" t="n"/>
      <c r="CO67" s="123" t="n"/>
      <c r="CP67" s="123" t="n"/>
      <c r="CQ67" s="123" t="n"/>
      <c r="CR67" s="123" t="n"/>
      <c r="CS67" s="104" t="n"/>
      <c r="CT67" s="104" t="n"/>
      <c r="CU67" s="104" t="n"/>
      <c r="CV67" s="120" t="n"/>
      <c r="CW67" s="124" t="n"/>
      <c r="CX67" s="124" t="n"/>
      <c r="CY67" s="124" t="n"/>
      <c r="CZ67" s="124" t="n"/>
      <c r="DA67" s="124">
        <f>CZ67*AR67</f>
        <v/>
      </c>
      <c r="DB67" s="124" t="n"/>
      <c r="DC67" s="125" t="n"/>
      <c r="DD67" s="124" t="n"/>
      <c r="DE67" s="126">
        <f>CZ67*BI67</f>
        <v/>
      </c>
      <c r="DF67" s="126">
        <f>DE67-(CZ67*BH67)</f>
        <v/>
      </c>
      <c r="DG67" s="127" t="n"/>
    </row>
    <row customHeight="1" ht="15.75" r="68" s="213">
      <c r="A68" s="61" t="inlineStr">
        <is>
          <t>x</t>
        </is>
      </c>
      <c r="B68" s="101" t="inlineStr">
        <is>
          <t>x</t>
        </is>
      </c>
      <c r="C68" s="101" t="n"/>
      <c r="D68" s="101" t="n"/>
      <c r="E68" s="61" t="inlineStr">
        <is>
          <t>NEIL</t>
        </is>
      </c>
      <c r="F68" s="61" t="inlineStr">
        <is>
          <t>WHITE</t>
        </is>
      </c>
      <c r="G68" s="61" t="n">
        <v>1</v>
      </c>
      <c r="H68" s="104" t="n">
        <v>43073</v>
      </c>
      <c r="I68" s="105" t="n"/>
      <c r="J68" s="105" t="n"/>
      <c r="K68" s="61" t="inlineStr">
        <is>
          <t>TEES S/S</t>
        </is>
      </c>
      <c r="L68" s="105" t="n"/>
      <c r="M68" s="105" t="n"/>
      <c r="N68" s="64" t="inlineStr">
        <is>
          <t>MEN</t>
        </is>
      </c>
      <c r="O68" s="105" t="n"/>
      <c r="P68" s="105" t="n"/>
      <c r="Q68" s="61" t="n"/>
      <c r="R68" s="65" t="inlineStr">
        <is>
          <t>-</t>
        </is>
      </c>
      <c r="S68" s="65" t="n"/>
      <c r="T68" s="65" t="inlineStr">
        <is>
          <t>XS-XXL</t>
        </is>
      </c>
      <c r="U68" s="65" t="inlineStr">
        <is>
          <t>-</t>
        </is>
      </c>
      <c r="V68" s="65" t="inlineStr">
        <is>
          <t>NEW</t>
        </is>
      </c>
      <c r="W68" s="107" t="n"/>
      <c r="X68" s="107" t="n"/>
      <c r="Y68" s="66" t="inlineStr">
        <is>
          <t xml:space="preserve">GREECE </t>
        </is>
      </c>
      <c r="Z68" s="66" t="inlineStr">
        <is>
          <t>NEW POWER</t>
        </is>
      </c>
      <c r="AA68" s="109" t="n"/>
      <c r="AB68" s="109" t="n"/>
      <c r="AC68" s="105" t="n"/>
      <c r="AD68" s="65" t="n"/>
      <c r="AE68" s="65" t="n"/>
      <c r="AF68" s="107" t="n"/>
      <c r="AG68" s="107" t="n"/>
      <c r="AH68" s="107" t="n"/>
      <c r="AI68" s="107" t="n"/>
      <c r="AJ68" s="107" t="n"/>
      <c r="AK68" s="110" t="n"/>
      <c r="AL68" s="107" t="n"/>
      <c r="AM68" s="107" t="n"/>
      <c r="AN68" s="107" t="n"/>
      <c r="AO68" s="111" t="n"/>
      <c r="AP68" s="111" t="n"/>
      <c r="AQ68" s="111" t="n"/>
      <c r="AR68" s="112" t="n"/>
      <c r="AS68" s="66" t="inlineStr">
        <is>
          <t>NEW POWER</t>
        </is>
      </c>
      <c r="AT68" s="110" t="n"/>
      <c r="AU68" s="110" t="n"/>
      <c r="AV68" s="110" t="n"/>
      <c r="AW68" s="110" t="n"/>
      <c r="AX68" s="110">
        <f>IFERROR((BI68*(1-#REF!))*(1-BG68),0)</f>
        <v/>
      </c>
      <c r="AY68" s="110" t="n"/>
      <c r="AZ68" s="110" t="n"/>
      <c r="BA68" s="110" t="n"/>
      <c r="BB68" s="114">
        <f>IFERROR(((IF(BA68&gt;0, BA68, IF(AZ68&gt;0, AZ68, 0))))*INDEX(#REF!,MATCH(#REF!,#REF!,0)),0)</f>
        <v/>
      </c>
      <c r="BC68" s="114">
        <f>IFERROR(((IF(BA68&gt;0, BA68, IF(AZ68&gt;0, AZ68, 0))))*INDEX(#REF!,MATCH(#REF!,#REF!,0)),0)</f>
        <v/>
      </c>
      <c r="BD68" s="114">
        <f>IFERROR(((IF(BA68&gt;0, BA68, IF(AZ68&gt;0, AZ68, 0))))*INDEX(#REF!,MATCH(#REF!,#REF!,0)),0)</f>
        <v/>
      </c>
      <c r="BE68" s="114">
        <f>IFERROR(((IF(BA68&gt;0, BA68, IF(AZ68&gt;0, AZ68, 0))))*INDEX(#REF!,MATCH(#REF!,#REF!,0)),0)</f>
        <v/>
      </c>
      <c r="BF68" s="114">
        <f>SUM(BB68:BE68)</f>
        <v/>
      </c>
      <c r="BG68" s="115">
        <f>IFERROR(INDEX(#REF!,MATCH(#REF!,#REF!,0))+INDEX(#REF!,MATCH(#REF!,#REF!,0))+INDEX(#REF!,MATCH(#REF!,#REF!,0))+INDEX(#REF!,MATCH(#REF!,#REF!,0)),0)</f>
        <v/>
      </c>
      <c r="BH68" s="110">
        <f>((IF(BA68&gt;0, BA68, IF(AZ68&gt;0, AZ68, 0))))+BF68</f>
        <v/>
      </c>
      <c r="BI68" s="110">
        <f>BL68/BK68</f>
        <v/>
      </c>
      <c r="BJ68" s="110">
        <f>BL68/2.38</f>
        <v/>
      </c>
      <c r="BK68" s="107" t="n">
        <v>2.5</v>
      </c>
      <c r="BL68" s="110" t="n"/>
      <c r="BM68" s="116">
        <f>IF(SUM(AZ68:BA68)=0,0,(BI68-BH68)/BI68)</f>
        <v/>
      </c>
      <c r="BN68" s="110">
        <f>AY68*CC68</f>
        <v/>
      </c>
      <c r="BO68" s="110" t="n"/>
      <c r="BP68" s="110" t="n"/>
      <c r="BQ68" s="117" t="n"/>
      <c r="BR68" s="117" t="n"/>
      <c r="BS68" s="117" t="n"/>
      <c r="BT68" s="117" t="n"/>
      <c r="BU68" s="117" t="n"/>
      <c r="BV68" s="117" t="n"/>
      <c r="BW68" s="117" t="n"/>
      <c r="BX68" s="117" t="n"/>
      <c r="BY68" s="117" t="n"/>
      <c r="BZ68" s="67" t="n"/>
      <c r="CA68" s="67" t="n"/>
      <c r="CB68" s="67" t="n"/>
      <c r="CC68" s="119" t="n"/>
      <c r="CD68" s="119" t="n"/>
      <c r="CE68" s="104" t="n"/>
      <c r="CF68" s="120" t="n"/>
      <c r="CG68" s="120" t="n"/>
      <c r="CH68" s="120" t="n"/>
      <c r="CI68" s="121" t="n"/>
      <c r="CJ68" s="121" t="n"/>
      <c r="CK68" s="121" t="n"/>
      <c r="CL68" s="122" t="n"/>
      <c r="CM68" s="123" t="n"/>
      <c r="CN68" s="123" t="n"/>
      <c r="CO68" s="123" t="n"/>
      <c r="CP68" s="123" t="n"/>
      <c r="CQ68" s="123" t="n"/>
      <c r="CR68" s="123" t="n"/>
      <c r="CS68" s="104" t="n"/>
      <c r="CT68" s="104" t="n"/>
      <c r="CU68" s="104" t="n"/>
      <c r="CV68" s="120" t="n"/>
      <c r="CW68" s="124" t="n"/>
      <c r="CX68" s="124" t="n"/>
      <c r="CY68" s="124" t="n"/>
      <c r="CZ68" s="124" t="n"/>
      <c r="DA68" s="124">
        <f>CZ68*AR68</f>
        <v/>
      </c>
      <c r="DB68" s="124" t="n"/>
      <c r="DC68" s="125" t="n"/>
      <c r="DD68" s="124" t="n"/>
      <c r="DE68" s="126">
        <f>CZ68*BI68</f>
        <v/>
      </c>
      <c r="DF68" s="126">
        <f>DE68-(CZ68*BH68)</f>
        <v/>
      </c>
      <c r="DG68" s="127" t="n"/>
    </row>
    <row customHeight="1" ht="15.75" r="69" s="213">
      <c r="A69" s="61" t="inlineStr">
        <is>
          <t>x</t>
        </is>
      </c>
      <c r="B69" s="101" t="inlineStr">
        <is>
          <t>x</t>
        </is>
      </c>
      <c r="C69" s="61" t="n"/>
      <c r="D69" s="61" t="n"/>
      <c r="E69" s="61" t="inlineStr">
        <is>
          <t xml:space="preserve">BILLIE  UPDATE </t>
        </is>
      </c>
      <c r="F69" s="61" t="inlineStr">
        <is>
          <t>TBC</t>
        </is>
      </c>
      <c r="G69" s="61" t="n">
        <v>2</v>
      </c>
      <c r="H69" s="104" t="n">
        <v>43069</v>
      </c>
      <c r="I69" s="61" t="n"/>
      <c r="J69" s="61" t="n"/>
      <c r="K69" s="61" t="inlineStr">
        <is>
          <t>TEES S/S</t>
        </is>
      </c>
      <c r="L69" s="61" t="n"/>
      <c r="M69" s="61" t="n"/>
      <c r="N69" s="64" t="inlineStr">
        <is>
          <t>WOMEN</t>
        </is>
      </c>
      <c r="O69" s="61" t="n"/>
      <c r="P69" s="61" t="n"/>
      <c r="Q69" s="61" t="n"/>
      <c r="R69" s="65" t="inlineStr">
        <is>
          <t>-</t>
        </is>
      </c>
      <c r="S69" s="65" t="inlineStr">
        <is>
          <t xml:space="preserve">BILLE UPDATE </t>
        </is>
      </c>
      <c r="T69" s="65" t="inlineStr">
        <is>
          <t>XS-L</t>
        </is>
      </c>
      <c r="U69" s="65" t="inlineStr">
        <is>
          <t>-</t>
        </is>
      </c>
      <c r="V69" s="65" t="inlineStr">
        <is>
          <t>NEW</t>
        </is>
      </c>
      <c r="W69" s="65" t="n"/>
      <c r="X69" s="65" t="n"/>
      <c r="Y69" s="66" t="inlineStr">
        <is>
          <t xml:space="preserve">GREECE </t>
        </is>
      </c>
      <c r="Z69" s="66" t="inlineStr">
        <is>
          <t>NEW POWER</t>
        </is>
      </c>
      <c r="AA69" s="66" t="n"/>
      <c r="AB69" s="66" t="n"/>
      <c r="AC69" s="61" t="n"/>
      <c r="AD69" s="65" t="inlineStr">
        <is>
          <t>TBC</t>
        </is>
      </c>
      <c r="AE69" s="65" t="n"/>
      <c r="AF69" s="65" t="n"/>
      <c r="AG69" s="65" t="n"/>
      <c r="AH69" s="65" t="n"/>
      <c r="AI69" s="65" t="n"/>
      <c r="AJ69" s="65" t="n"/>
      <c r="AK69" s="173" t="n"/>
      <c r="AL69" s="65" t="n"/>
      <c r="AM69" s="65" t="n"/>
      <c r="AN69" s="65" t="n"/>
      <c r="AO69" s="174" t="n"/>
      <c r="AP69" s="174" t="n"/>
      <c r="AQ69" s="174" t="n"/>
      <c r="AR69" s="177" t="n"/>
      <c r="AS69" s="66" t="inlineStr">
        <is>
          <t>NEW POWER</t>
        </is>
      </c>
      <c r="AT69" s="173" t="n"/>
      <c r="AU69" s="173" t="n"/>
      <c r="AV69" s="173" t="n"/>
      <c r="AW69" s="173" t="n"/>
      <c r="AX69" s="173">
        <f>IFERROR((BI69*(1-#REF!))*(1-BG69),0)</f>
        <v/>
      </c>
      <c r="AY69" s="173" t="n"/>
      <c r="AZ69" s="173" t="n"/>
      <c r="BA69" s="173" t="n"/>
      <c r="BB69" s="178">
        <f>IFERROR(((IF(BA69&gt;0, BA69, IF(AZ69&gt;0, AZ69, 0))))*INDEX(#REF!,MATCH(#REF!,#REF!,0)),0)</f>
        <v/>
      </c>
      <c r="BC69" s="178">
        <f>IFERROR(((IF(BA69&gt;0, BA69, IF(AZ69&gt;0, AZ69, 0))))*INDEX(#REF!,MATCH(#REF!,#REF!,0)),0)</f>
        <v/>
      </c>
      <c r="BD69" s="178">
        <f>IFERROR(((IF(BA69&gt;0, BA69, IF(AZ69&gt;0, AZ69, 0))))*INDEX(#REF!,MATCH(#REF!,#REF!,0)),0)</f>
        <v/>
      </c>
      <c r="BE69" s="178">
        <f>IFERROR(((IF(BA69&gt;0, BA69, IF(AZ69&gt;0, AZ69, 0))))*INDEX(#REF!,MATCH(#REF!,#REF!,0)),0)</f>
        <v/>
      </c>
      <c r="BF69" s="178">
        <f>SUM(BB69:BE69)</f>
        <v/>
      </c>
      <c r="BG69" s="179">
        <f>IFERROR(INDEX(#REF!,MATCH(#REF!,#REF!,0))+INDEX(#REF!,MATCH(#REF!,#REF!,0))+INDEX(#REF!,MATCH(#REF!,#REF!,0))+INDEX(#REF!,MATCH(#REF!,#REF!,0)),0)</f>
        <v/>
      </c>
      <c r="BH69" s="173">
        <f>((IF(BA69&gt;0, BA69, IF(AZ69&gt;0, AZ69, 0))))+BF69</f>
        <v/>
      </c>
      <c r="BI69" s="173">
        <f>BL69/BK69</f>
        <v/>
      </c>
      <c r="BJ69" s="173">
        <f>BL69/2.38</f>
        <v/>
      </c>
      <c r="BK69" s="65" t="n">
        <v>2.5</v>
      </c>
      <c r="BL69" s="173" t="n"/>
      <c r="BM69" s="180">
        <f>IF(SUM(AZ69:BA69)=0,0,(BI69-BH69)/BI69)</f>
        <v/>
      </c>
      <c r="BN69" s="173">
        <f>AY69*CC69</f>
        <v/>
      </c>
      <c r="BO69" s="173" t="n"/>
      <c r="BP69" s="173" t="n"/>
      <c r="BQ69" s="117" t="n"/>
      <c r="BR69" s="117" t="n"/>
      <c r="BS69" s="117" t="n"/>
      <c r="BT69" s="117" t="n"/>
      <c r="BU69" s="117" t="inlineStr">
        <is>
          <t>-</t>
        </is>
      </c>
      <c r="BV69" s="117" t="n"/>
      <c r="BW69" s="117" t="n"/>
      <c r="BX69" s="117" t="n"/>
      <c r="BY69" s="117" t="n"/>
      <c r="BZ69" s="67" t="n"/>
      <c r="CA69" s="67" t="n"/>
      <c r="CB69" s="67" t="n"/>
      <c r="CC69" s="119" t="n"/>
      <c r="CD69" s="119" t="n"/>
      <c r="CE69" s="104" t="n"/>
      <c r="CF69" s="120" t="n"/>
      <c r="CG69" s="120" t="n"/>
      <c r="CH69" s="120" t="n"/>
      <c r="CI69" s="121" t="n"/>
      <c r="CJ69" s="121" t="n"/>
      <c r="CK69" s="121" t="n"/>
      <c r="CL69" s="122" t="n"/>
      <c r="CM69" s="123" t="n"/>
      <c r="CN69" s="123" t="n"/>
      <c r="CO69" s="123" t="n"/>
      <c r="CP69" s="123" t="n"/>
      <c r="CQ69" s="123" t="n"/>
      <c r="CR69" s="123" t="n"/>
      <c r="CS69" s="104" t="n"/>
      <c r="CT69" s="104" t="n"/>
      <c r="CU69" s="104" t="n"/>
      <c r="CV69" s="120" t="n"/>
      <c r="CW69" s="124" t="n"/>
      <c r="CX69" s="124" t="n"/>
      <c r="CY69" s="124" t="n"/>
      <c r="CZ69" s="124" t="n"/>
      <c r="DA69" s="124">
        <f>CZ69*AR69</f>
        <v/>
      </c>
      <c r="DB69" s="124" t="n"/>
      <c r="DC69" s="125" t="n"/>
      <c r="DD69" s="124" t="n"/>
      <c r="DE69" s="126">
        <f>CZ69*BI69</f>
        <v/>
      </c>
      <c r="DF69" s="126">
        <f>DE69-(CZ69*BH69)</f>
        <v/>
      </c>
      <c r="DG69" s="127" t="n"/>
    </row>
    <row customHeight="1" ht="15.75" r="70" s="213">
      <c r="A70" s="61" t="inlineStr">
        <is>
          <t>x</t>
        </is>
      </c>
      <c r="B70" s="101" t="inlineStr">
        <is>
          <t>x</t>
        </is>
      </c>
      <c r="C70" s="101" t="n"/>
      <c r="D70" s="101" t="n"/>
      <c r="E70" s="61" t="inlineStr">
        <is>
          <t>DARIUS</t>
        </is>
      </c>
      <c r="F70" s="61" t="inlineStr">
        <is>
          <t xml:space="preserve">OFF WHOTE LINEN  KOI FISH </t>
        </is>
      </c>
      <c r="G70" s="61" t="n">
        <v>2</v>
      </c>
      <c r="H70" s="104" t="n">
        <v>43073</v>
      </c>
      <c r="I70" s="105" t="n"/>
      <c r="J70" s="105" t="n"/>
      <c r="K70" s="61" t="n"/>
      <c r="L70" s="105" t="n"/>
      <c r="M70" s="105" t="n"/>
      <c r="N70" s="64" t="inlineStr">
        <is>
          <t>MEN</t>
        </is>
      </c>
      <c r="O70" s="105" t="n"/>
      <c r="P70" s="105" t="n"/>
      <c r="Q70" s="61" t="n"/>
      <c r="R70" s="65" t="inlineStr">
        <is>
          <t>-</t>
        </is>
      </c>
      <c r="S70" s="65" t="inlineStr">
        <is>
          <t>C/O</t>
        </is>
      </c>
      <c r="T70" s="65" t="inlineStr">
        <is>
          <t>XS-XXL</t>
        </is>
      </c>
      <c r="U70" s="65" t="inlineStr">
        <is>
          <t>-</t>
        </is>
      </c>
      <c r="V70" s="65" t="inlineStr">
        <is>
          <t>C/O</t>
        </is>
      </c>
      <c r="W70" s="107" t="n"/>
      <c r="X70" s="107" t="n"/>
      <c r="Y70" s="66" t="inlineStr">
        <is>
          <t xml:space="preserve">GREECE </t>
        </is>
      </c>
      <c r="Z70" s="66" t="inlineStr">
        <is>
          <t>NEW POWER</t>
        </is>
      </c>
      <c r="AA70" s="109" t="n"/>
      <c r="AB70" s="109" t="n"/>
      <c r="AC70" s="105" t="n"/>
      <c r="AD70" s="65" t="n"/>
      <c r="AE70" s="65" t="n"/>
      <c r="AF70" s="107" t="n"/>
      <c r="AG70" s="107" t="n"/>
      <c r="AH70" s="107" t="n"/>
      <c r="AI70" s="107" t="n"/>
      <c r="AJ70" s="107" t="n"/>
      <c r="AK70" s="110" t="n"/>
      <c r="AL70" s="107" t="n"/>
      <c r="AM70" s="107" t="n"/>
      <c r="AN70" s="107" t="n"/>
      <c r="AO70" s="111" t="n"/>
      <c r="AP70" s="111" t="n"/>
      <c r="AQ70" s="111" t="n"/>
      <c r="AR70" s="112" t="n"/>
      <c r="AS70" s="66" t="inlineStr">
        <is>
          <t>NEW POWER</t>
        </is>
      </c>
      <c r="AT70" s="110" t="n"/>
      <c r="AU70" s="110" t="n"/>
      <c r="AV70" s="110" t="n"/>
      <c r="AW70" s="110" t="n"/>
      <c r="AX70" s="110">
        <f>IFERROR((BI70*(1-#REF!))*(1-BG70),0)</f>
        <v/>
      </c>
      <c r="AY70" s="110" t="n"/>
      <c r="AZ70" s="110" t="n"/>
      <c r="BA70" s="110" t="n"/>
      <c r="BB70" s="114">
        <f>IFERROR(((IF(BA70&gt;0, BA70, IF(AZ70&gt;0, AZ70, 0))))*INDEX(#REF!,MATCH(#REF!,#REF!,0)),0)</f>
        <v/>
      </c>
      <c r="BC70" s="114">
        <f>IFERROR(((IF(BA70&gt;0, BA70, IF(AZ70&gt;0, AZ70, 0))))*INDEX(#REF!,MATCH(#REF!,#REF!,0)),0)</f>
        <v/>
      </c>
      <c r="BD70" s="114">
        <f>IFERROR(((IF(BA70&gt;0, BA70, IF(AZ70&gt;0, AZ70, 0))))*INDEX(#REF!,MATCH(#REF!,#REF!,0)),0)</f>
        <v/>
      </c>
      <c r="BE70" s="114">
        <f>IFERROR(((IF(BA70&gt;0, BA70, IF(AZ70&gt;0, AZ70, 0))))*INDEX(#REF!,MATCH(#REF!,#REF!,0)),0)</f>
        <v/>
      </c>
      <c r="BF70" s="114">
        <f>SUM(BB70:BE70)</f>
        <v/>
      </c>
      <c r="BG70" s="115">
        <f>IFERROR(INDEX(#REF!,MATCH(#REF!,#REF!,0))+INDEX(#REF!,MATCH(#REF!,#REF!,0))+INDEX(#REF!,MATCH(#REF!,#REF!,0))+INDEX(#REF!,MATCH(#REF!,#REF!,0)),0)</f>
        <v/>
      </c>
      <c r="BH70" s="110">
        <f>((IF(BA70&gt;0, BA70, IF(AZ70&gt;0, AZ70, 0))))+BF70</f>
        <v/>
      </c>
      <c r="BI70" s="110">
        <f>BL70/BK70</f>
        <v/>
      </c>
      <c r="BJ70" s="110">
        <f>BL70/2.38</f>
        <v/>
      </c>
      <c r="BK70" s="107" t="n">
        <v>2.5</v>
      </c>
      <c r="BL70" s="110" t="n"/>
      <c r="BM70" s="116">
        <f>IF(SUM(AZ70:BA70)=0,0,(BI70-BH70)/BI70)</f>
        <v/>
      </c>
      <c r="BN70" s="110">
        <f>AY70*CC70</f>
        <v/>
      </c>
      <c r="BO70" s="110" t="n"/>
      <c r="BP70" s="110" t="n"/>
      <c r="BQ70" s="117" t="n"/>
      <c r="BR70" s="117" t="n"/>
      <c r="BS70" s="117" t="n"/>
      <c r="BT70" s="117" t="n"/>
      <c r="BU70" s="118" t="inlineStr">
        <is>
          <t>-</t>
        </is>
      </c>
      <c r="BV70" s="118" t="n"/>
      <c r="BW70" s="117" t="n"/>
      <c r="BX70" s="117" t="n"/>
      <c r="BY70" s="117" t="n"/>
      <c r="BZ70" s="67" t="n"/>
      <c r="CA70" s="67" t="n"/>
      <c r="CB70" s="67" t="n"/>
      <c r="CC70" s="119" t="n"/>
      <c r="CD70" s="119" t="n"/>
      <c r="CE70" s="104" t="n"/>
      <c r="CF70" s="120" t="n"/>
      <c r="CG70" s="120" t="n"/>
      <c r="CH70" s="120" t="n"/>
      <c r="CI70" s="121" t="n"/>
      <c r="CJ70" s="121" t="n"/>
      <c r="CK70" s="121" t="n"/>
      <c r="CL70" s="122" t="n"/>
      <c r="CM70" s="123" t="n"/>
      <c r="CN70" s="123" t="n"/>
      <c r="CO70" s="123" t="n"/>
      <c r="CP70" s="123" t="n"/>
      <c r="CQ70" s="123" t="n"/>
      <c r="CR70" s="123" t="n"/>
      <c r="CS70" s="104" t="n"/>
      <c r="CT70" s="104" t="n"/>
      <c r="CU70" s="104" t="n"/>
      <c r="CV70" s="120" t="n"/>
      <c r="CW70" s="124" t="n"/>
      <c r="CX70" s="124" t="n"/>
      <c r="CY70" s="124" t="n"/>
      <c r="CZ70" s="124" t="n"/>
      <c r="DA70" s="124">
        <f>CZ70*AR70</f>
        <v/>
      </c>
      <c r="DB70" s="124" t="n"/>
      <c r="DC70" s="125" t="n"/>
      <c r="DD70" s="124" t="n"/>
      <c r="DE70" s="126">
        <f>CZ70*BI70</f>
        <v/>
      </c>
      <c r="DF70" s="126">
        <f>DE70-(CZ70*BH70)</f>
        <v/>
      </c>
      <c r="DG70" s="127" t="n"/>
    </row>
    <row customHeight="1" ht="15.75" r="71" s="213">
      <c r="A71" s="61" t="n">
        <v>970</v>
      </c>
      <c r="B71" s="61" t="inlineStr">
        <is>
          <t>K190101740</t>
        </is>
      </c>
      <c r="C71" s="61" t="n">
        <v>20101</v>
      </c>
      <c r="D71" s="61" t="inlineStr">
        <is>
          <t>TBC</t>
        </is>
      </c>
      <c r="E71" s="61" t="inlineStr">
        <is>
          <t>KIMBERLEY</t>
        </is>
      </c>
      <c r="F71" s="61" t="n"/>
      <c r="G71" s="61" t="inlineStr">
        <is>
          <t>TBC</t>
        </is>
      </c>
      <c r="H71" s="61" t="inlineStr">
        <is>
          <t>X</t>
        </is>
      </c>
      <c r="I71" s="63" t="n">
        <v>43168</v>
      </c>
      <c r="J71" s="61" t="n"/>
      <c r="K71" s="61" t="n"/>
      <c r="L71" s="61" t="inlineStr">
        <is>
          <t>JEANS</t>
        </is>
      </c>
      <c r="M71" s="105" t="n">
        <v>62046231</v>
      </c>
      <c r="N71" s="105" t="inlineStr">
        <is>
          <t>Women's or girls' cotton denim trousers and breeches (excl. industrial and occupational, bib and brace overalls and panties)</t>
        </is>
      </c>
      <c r="O71" s="106" t="inlineStr">
        <is>
          <t>WOMEN</t>
        </is>
      </c>
      <c r="P71" s="105" t="n"/>
      <c r="Q71" s="105" t="n"/>
      <c r="R71" s="105" t="n"/>
      <c r="S71" s="107" t="n"/>
      <c r="T71" s="107" t="inlineStr">
        <is>
          <t>HIGH RISE SLIM</t>
        </is>
      </c>
      <c r="U71" s="107" t="inlineStr">
        <is>
          <t>24-32</t>
        </is>
      </c>
      <c r="V71" s="107" t="inlineStr">
        <is>
          <t>30-32-34</t>
        </is>
      </c>
      <c r="W71" s="107" t="inlineStr">
        <is>
          <t>C/O</t>
        </is>
      </c>
      <c r="X71" s="107" t="inlineStr">
        <is>
          <t>-</t>
        </is>
      </c>
      <c r="Y71" s="107" t="n"/>
      <c r="Z71" s="109" t="inlineStr">
        <is>
          <t>TUNISIA</t>
        </is>
      </c>
      <c r="AA71" s="134" t="inlineStr">
        <is>
          <t>ARTLAB</t>
        </is>
      </c>
      <c r="AB71" s="134" t="inlineStr">
        <is>
          <t>ARTLAB</t>
        </is>
      </c>
      <c r="AC71" s="134" t="inlineStr">
        <is>
          <t>INTERWASHING</t>
        </is>
      </c>
      <c r="AD71" s="105" t="n"/>
      <c r="AE71" s="65" t="n"/>
      <c r="AF71" s="65" t="n"/>
      <c r="AG71" s="65" t="n"/>
      <c r="AH71" s="107" t="n"/>
      <c r="AI71" s="107" t="n"/>
      <c r="AJ71" s="107" t="n"/>
      <c r="AK71" s="107" t="n"/>
      <c r="AL71" s="110" t="n"/>
      <c r="AM71" s="107" t="n"/>
      <c r="AN71" s="107" t="n"/>
      <c r="AO71" s="107" t="n"/>
      <c r="AP71" s="111" t="n"/>
      <c r="AQ71" s="111" t="n"/>
      <c r="AR71" s="111" t="n"/>
      <c r="AS71" s="112" t="n"/>
      <c r="AT71" s="138" t="n"/>
      <c r="AU71" s="110" t="inlineStr">
        <is>
          <t>EUR</t>
        </is>
      </c>
      <c r="AV71" s="110" t="inlineStr">
        <is>
          <t>FOB</t>
        </is>
      </c>
      <c r="AW71" s="110" t="inlineStr">
        <is>
          <t>90 DAYS NETT</t>
        </is>
      </c>
      <c r="AX71" s="173" t="n"/>
      <c r="AY71" s="173">
        <f>IFERROR((BJ71*(1-Assumptions!$K$3))*(1-BH71),0)</f>
        <v/>
      </c>
      <c r="AZ71" s="110" t="n"/>
      <c r="BA71" s="110" t="n"/>
      <c r="BB71" s="110" t="n"/>
      <c r="BC71" s="114">
        <f ref="BC71" t="array">IFERROR(((IF(BB71&gt;0, BB71, IF(BA71&gt;0, BA71, 0))))*INDEX(Assumptions!$B:$B,MATCH(Z71,Assumptions!$A:$A,0)),0)</f>
        <v/>
      </c>
      <c r="BD71" s="114">
        <f ref="BD71" t="array">IFERROR(((IF(BB71&gt;0, BB71, IF(BA71&gt;0, BA71, 0))))*INDEX(Assumptions!$C:$C,MATCH(Z71,Assumptions!$A:$A,0)),0)</f>
        <v/>
      </c>
      <c r="BE71" s="114">
        <f ref="BE71" t="array">IFERROR(((IF(BB71&gt;0, BB71, IF(BA71&gt;0, BA71, 0))))*INDEX(Assumptions!$D:$D,MATCH(Z71,Assumptions!$A:$A,0)),0)</f>
        <v/>
      </c>
      <c r="BF71" s="114">
        <f ref="BF71" t="array">IFERROR(((IF(BB71&gt;0, BB71, IF(BA71&gt;0, BA71, 0))))*INDEX(Assumptions!$G:$G,MATCH(AA71,Assumptions!$F:$F,0)),0)</f>
        <v/>
      </c>
      <c r="BG71" s="114">
        <f>SUM(BC71:BF71)</f>
        <v/>
      </c>
      <c r="BH71" s="115">
        <f ref="BH71" t="array">IFERROR(INDEX(Assumptions!$B:$B,MATCH(Z71,Assumptions!$A:$A,0))+INDEX(Assumptions!$C:$C,MATCH(Z71,Assumptions!$A:$A,0))+INDEX(Assumptions!$D:$D,MATCH(Z71,Assumptions!$A:$A,0))+INDEX(Assumptions!$G:$G,MATCH(AA71,Assumptions!$F:$F,0)),0)</f>
        <v/>
      </c>
      <c r="BI71" s="110">
        <f>((IF(BB71&gt;0, BB71, IF(BA71&gt;0, BA71, 0))))+BG71</f>
        <v/>
      </c>
      <c r="BJ71" s="110">
        <f>BM71/BL71</f>
        <v/>
      </c>
      <c r="BK71" s="110">
        <f>BM71/2.38</f>
        <v/>
      </c>
      <c r="BL71" s="107" t="n">
        <v>2.5</v>
      </c>
      <c r="BM71" s="173" t="n">
        <v>139.95</v>
      </c>
      <c r="BN71" s="180">
        <f>IF(SUM(BA71:BB71)=0,0,(BJ71-BI71)/BJ71)</f>
        <v/>
      </c>
      <c r="BO71" s="173">
        <f>AZ71*CD71</f>
        <v/>
      </c>
      <c r="BP71" s="173" t="n"/>
      <c r="BQ71" s="173" t="n"/>
      <c r="BR71" s="158" t="n"/>
      <c r="BS71" s="158" t="n"/>
      <c r="BT71" s="158" t="n"/>
      <c r="BU71" s="158" t="n"/>
      <c r="BV71" s="159" t="n"/>
      <c r="BW71" s="117" t="n"/>
      <c r="BX71" s="230" t="inlineStr">
        <is>
          <t>-</t>
        </is>
      </c>
      <c r="BY71" s="117" t="inlineStr">
        <is>
          <t>-</t>
        </is>
      </c>
      <c r="BZ71" s="230" t="inlineStr">
        <is>
          <t>-</t>
        </is>
      </c>
      <c r="CA71" s="231" t="inlineStr">
        <is>
          <t>EX SOURCE - 3 PCS 05-05-2018</t>
        </is>
      </c>
      <c r="CB71" s="67" t="n"/>
      <c r="CC71" s="67" t="n"/>
      <c r="CD71" s="71" t="n"/>
      <c r="CE71" s="71" t="n"/>
      <c r="CF71" s="72" t="inlineStr">
        <is>
          <t>27X34</t>
        </is>
      </c>
      <c r="CG71" s="119" t="n"/>
      <c r="CH71" s="119" t="n"/>
      <c r="CI71" s="119" t="n"/>
      <c r="CJ71" s="104" t="n"/>
      <c r="CK71" s="120" t="n"/>
      <c r="CL71" s="120" t="n"/>
      <c r="CM71" s="121" t="n"/>
      <c r="CN71" s="121" t="n"/>
      <c r="CO71" s="121" t="n"/>
      <c r="CP71" s="121" t="n"/>
      <c r="CQ71" s="122" t="n"/>
      <c r="CR71" s="123" t="n"/>
      <c r="CS71" s="123" t="n"/>
      <c r="CT71" s="123" t="n"/>
      <c r="CU71" s="123" t="n"/>
      <c r="CV71" s="123" t="n"/>
      <c r="CW71" s="104" t="n"/>
      <c r="CX71" s="104" t="n"/>
      <c r="CY71" s="104" t="n"/>
      <c r="CZ71" s="120" t="n"/>
      <c r="DA71" s="120" t="n"/>
      <c r="DB71" s="120" t="n"/>
      <c r="DC71" s="124" t="n"/>
      <c r="DD71" s="124" t="n"/>
      <c r="DE71" s="124" t="n"/>
      <c r="DF71" s="124" t="n"/>
      <c r="DG71" s="126">
        <f>DE71*BJ71</f>
        <v/>
      </c>
    </row>
    <row customHeight="1" ht="15.75" r="72" s="213">
      <c r="A72" s="61" t="n">
        <v>975</v>
      </c>
      <c r="B72" s="61" t="inlineStr">
        <is>
          <t>K190101745</t>
        </is>
      </c>
      <c r="C72" s="61" t="n">
        <v>20101</v>
      </c>
      <c r="D72" s="61" t="inlineStr">
        <is>
          <t>TBC</t>
        </is>
      </c>
      <c r="E72" s="61" t="inlineStr">
        <is>
          <t>KIMBERLEY</t>
        </is>
      </c>
      <c r="F72" s="61" t="n"/>
      <c r="G72" s="61" t="inlineStr">
        <is>
          <t>TBC</t>
        </is>
      </c>
      <c r="H72" s="61" t="inlineStr">
        <is>
          <t>X</t>
        </is>
      </c>
      <c r="I72" s="63" t="n">
        <v>43168</v>
      </c>
      <c r="J72" s="61" t="n"/>
      <c r="K72" s="61" t="n"/>
      <c r="L72" s="61" t="inlineStr">
        <is>
          <t>JEANS</t>
        </is>
      </c>
      <c r="M72" s="105" t="n">
        <v>62046231</v>
      </c>
      <c r="N72" s="105" t="inlineStr">
        <is>
          <t>Women's or girls' cotton denim trousers and breeches (excl. industrial and occupational, bib and brace overalls and panties)</t>
        </is>
      </c>
      <c r="O72" s="106" t="inlineStr">
        <is>
          <t>WOMEN</t>
        </is>
      </c>
      <c r="P72" s="105" t="n"/>
      <c r="Q72" s="105" t="n"/>
      <c r="R72" s="105" t="n"/>
      <c r="S72" s="107" t="n"/>
      <c r="T72" s="107" t="inlineStr">
        <is>
          <t>HIGH RISE SLIM</t>
        </is>
      </c>
      <c r="U72" s="107" t="inlineStr">
        <is>
          <t>24-32</t>
        </is>
      </c>
      <c r="V72" s="107" t="inlineStr">
        <is>
          <t>30-32-34</t>
        </is>
      </c>
      <c r="W72" s="107" t="inlineStr">
        <is>
          <t>C/O</t>
        </is>
      </c>
      <c r="X72" s="107" t="inlineStr">
        <is>
          <t>-</t>
        </is>
      </c>
      <c r="Y72" s="107" t="n"/>
      <c r="Z72" s="109" t="inlineStr">
        <is>
          <t>TUNISIA</t>
        </is>
      </c>
      <c r="AA72" s="134" t="inlineStr">
        <is>
          <t>ARTLAB</t>
        </is>
      </c>
      <c r="AB72" s="134" t="inlineStr">
        <is>
          <t>ARTLAB</t>
        </is>
      </c>
      <c r="AC72" s="134" t="inlineStr">
        <is>
          <t>INTERWASHING</t>
        </is>
      </c>
      <c r="AD72" s="105" t="n"/>
      <c r="AE72" s="65" t="n"/>
      <c r="AF72" s="65" t="n"/>
      <c r="AG72" s="65" t="n"/>
      <c r="AH72" s="107" t="n"/>
      <c r="AI72" s="107" t="n"/>
      <c r="AJ72" s="107" t="n"/>
      <c r="AK72" s="107" t="n"/>
      <c r="AL72" s="110" t="n"/>
      <c r="AM72" s="107" t="n"/>
      <c r="AN72" s="107" t="n"/>
      <c r="AO72" s="107" t="n"/>
      <c r="AP72" s="111" t="n"/>
      <c r="AQ72" s="111" t="n"/>
      <c r="AR72" s="111" t="n"/>
      <c r="AS72" s="112" t="n"/>
      <c r="AT72" s="138" t="n"/>
      <c r="AU72" s="110" t="inlineStr">
        <is>
          <t>EUR</t>
        </is>
      </c>
      <c r="AV72" s="110" t="inlineStr">
        <is>
          <t>FOB</t>
        </is>
      </c>
      <c r="AW72" s="110" t="inlineStr">
        <is>
          <t>90 DAYS NETT</t>
        </is>
      </c>
      <c r="AX72" s="173" t="n"/>
      <c r="AY72" s="173">
        <f>IFERROR((BJ72*(1-Assumptions!$K$3))*(1-BH72),0)</f>
        <v/>
      </c>
      <c r="AZ72" s="110" t="n"/>
      <c r="BA72" s="110" t="n"/>
      <c r="BB72" s="110" t="n"/>
      <c r="BC72" s="114">
        <f ref="BC72" t="array">IFERROR(((IF(BB72&gt;0, BB72, IF(BA72&gt;0, BA72, 0))))*INDEX(Assumptions!$B:$B,MATCH(Z72,Assumptions!$A:$A,0)),0)</f>
        <v/>
      </c>
      <c r="BD72" s="114">
        <f ref="BD72" t="array">IFERROR(((IF(BB72&gt;0, BB72, IF(BA72&gt;0, BA72, 0))))*INDEX(Assumptions!$C:$C,MATCH(Z72,Assumptions!$A:$A,0)),0)</f>
        <v/>
      </c>
      <c r="BE72" s="114">
        <f ref="BE72" t="array">IFERROR(((IF(BB72&gt;0, BB72, IF(BA72&gt;0, BA72, 0))))*INDEX(Assumptions!$D:$D,MATCH(Z72,Assumptions!$A:$A,0)),0)</f>
        <v/>
      </c>
      <c r="BF72" s="114">
        <f ref="BF72" t="array">IFERROR(((IF(BB72&gt;0, BB72, IF(BA72&gt;0, BA72, 0))))*INDEX(Assumptions!$G:$G,MATCH(AA72,Assumptions!$F:$F,0)),0)</f>
        <v/>
      </c>
      <c r="BG72" s="114">
        <f>SUM(BC72:BF72)</f>
        <v/>
      </c>
      <c r="BH72" s="115">
        <f ref="BH72" t="array">IFERROR(INDEX(Assumptions!$B:$B,MATCH(Z72,Assumptions!$A:$A,0))+INDEX(Assumptions!$C:$C,MATCH(Z72,Assumptions!$A:$A,0))+INDEX(Assumptions!$D:$D,MATCH(Z72,Assumptions!$A:$A,0))+INDEX(Assumptions!$G:$G,MATCH(AA72,Assumptions!$F:$F,0)),0)</f>
        <v/>
      </c>
      <c r="BI72" s="110">
        <f>((IF(BB72&gt;0, BB72, IF(BA72&gt;0, BA72, 0))))+BG72</f>
        <v/>
      </c>
      <c r="BJ72" s="110">
        <f>BM72/BL72</f>
        <v/>
      </c>
      <c r="BK72" s="110">
        <f>BM72/2.38</f>
        <v/>
      </c>
      <c r="BL72" s="107" t="n">
        <v>2.5</v>
      </c>
      <c r="BM72" s="173" t="n">
        <v>109.95</v>
      </c>
      <c r="BN72" s="180">
        <f>IF(SUM(BA72:BB72)=0,0,(BJ72-BI72)/BJ72)</f>
        <v/>
      </c>
      <c r="BO72" s="173">
        <f>AZ72*CD72</f>
        <v/>
      </c>
      <c r="BP72" s="173" t="n"/>
      <c r="BQ72" s="173" t="n"/>
      <c r="BR72" s="158" t="n"/>
      <c r="BS72" s="158" t="n"/>
      <c r="BT72" s="158" t="n"/>
      <c r="BU72" s="158" t="n"/>
      <c r="BV72" s="159" t="n"/>
      <c r="BW72" s="117" t="n"/>
      <c r="BX72" s="230" t="inlineStr">
        <is>
          <t>-</t>
        </is>
      </c>
      <c r="BY72" s="117" t="inlineStr">
        <is>
          <t>-</t>
        </is>
      </c>
      <c r="BZ72" s="230" t="inlineStr">
        <is>
          <t>-</t>
        </is>
      </c>
      <c r="CA72" s="231" t="inlineStr">
        <is>
          <t>EX SOURCE - 3 PCS 05-05-2018</t>
        </is>
      </c>
      <c r="CB72" s="67" t="n"/>
      <c r="CC72" s="67" t="n"/>
      <c r="CD72" s="71" t="n"/>
      <c r="CE72" s="71" t="n"/>
      <c r="CF72" s="72" t="inlineStr">
        <is>
          <t>27X34</t>
        </is>
      </c>
      <c r="CG72" s="119" t="n"/>
      <c r="CH72" s="119" t="n"/>
      <c r="CI72" s="119" t="n"/>
      <c r="CJ72" s="104" t="n"/>
      <c r="CK72" s="120" t="n"/>
      <c r="CL72" s="120" t="n"/>
      <c r="CM72" s="121" t="n"/>
      <c r="CN72" s="121" t="n"/>
      <c r="CO72" s="121" t="n"/>
      <c r="CP72" s="121" t="n"/>
      <c r="CQ72" s="122" t="n"/>
      <c r="CR72" s="123" t="n"/>
      <c r="CS72" s="123" t="n"/>
      <c r="CT72" s="123" t="n"/>
      <c r="CU72" s="123" t="n"/>
      <c r="CV72" s="123" t="n"/>
      <c r="CW72" s="104" t="n"/>
      <c r="CX72" s="104" t="n"/>
      <c r="CY72" s="104" t="n"/>
      <c r="CZ72" s="120" t="n"/>
      <c r="DA72" s="120" t="n"/>
      <c r="DB72" s="120" t="n"/>
      <c r="DC72" s="124" t="n"/>
      <c r="DD72" s="124" t="n"/>
      <c r="DE72" s="124" t="n"/>
      <c r="DF72" s="124" t="n"/>
      <c r="DG72" s="126">
        <f>DE72*BJ72</f>
        <v/>
      </c>
    </row>
    <row customHeight="1" ht="15.75" r="73" s="213">
      <c r="A73" s="61" t="n">
        <v>1180</v>
      </c>
      <c r="B73" s="61" t="inlineStr">
        <is>
          <t>K190151725</t>
        </is>
      </c>
      <c r="C73" s="61" t="n">
        <v>10101</v>
      </c>
      <c r="D73" s="61" t="inlineStr">
        <is>
          <t>TBC</t>
        </is>
      </c>
      <c r="E73" s="61" t="inlineStr">
        <is>
          <t>LUCIUS</t>
        </is>
      </c>
      <c r="F73" s="61" t="n">
        <v>30</v>
      </c>
      <c r="G73" s="61" t="inlineStr">
        <is>
          <t>TBC</t>
        </is>
      </c>
      <c r="H73" s="61" t="inlineStr">
        <is>
          <t>X</t>
        </is>
      </c>
      <c r="I73" s="132" t="n">
        <v>43168</v>
      </c>
      <c r="J73" s="61" t="n"/>
      <c r="K73" s="61" t="n"/>
      <c r="L73" s="61" t="inlineStr">
        <is>
          <t>JEANS</t>
        </is>
      </c>
      <c r="M73" s="105" t="n">
        <v>62034235</v>
      </c>
      <c r="N73" s="105" t="inlineStr">
        <is>
          <t>Men's or boys' trousers and breeches of cotton (excl. denim, cut corduroy, knitted or crocheted, industrial and occupational, bib and brace overalls and underpants)</t>
        </is>
      </c>
      <c r="O73" s="106" t="inlineStr">
        <is>
          <t>MEN</t>
        </is>
      </c>
      <c r="P73" s="105" t="n"/>
      <c r="Q73" s="105" t="n"/>
      <c r="R73" s="105" t="n"/>
      <c r="S73" s="107" t="n"/>
      <c r="T73" s="107" t="inlineStr">
        <is>
          <t xml:space="preserve">HIGH RISE STRAIGHT </t>
        </is>
      </c>
      <c r="U73" s="107" t="inlineStr">
        <is>
          <t>28-38</t>
        </is>
      </c>
      <c r="V73" s="107" t="inlineStr">
        <is>
          <t>30-32-34</t>
        </is>
      </c>
      <c r="W73" s="107" t="inlineStr">
        <is>
          <t>C/O</t>
        </is>
      </c>
      <c r="X73" s="107" t="inlineStr">
        <is>
          <t>-</t>
        </is>
      </c>
      <c r="Y73" s="107" t="n"/>
      <c r="Z73" s="109" t="inlineStr">
        <is>
          <t>TUNISIA</t>
        </is>
      </c>
      <c r="AA73" s="134" t="inlineStr">
        <is>
          <t>ARTLAB</t>
        </is>
      </c>
      <c r="AB73" s="134" t="inlineStr">
        <is>
          <t>ARTLAB</t>
        </is>
      </c>
      <c r="AC73" s="134" t="inlineStr">
        <is>
          <t>INTERWASHING</t>
        </is>
      </c>
      <c r="AD73" s="105" t="n"/>
      <c r="AE73" s="65" t="n"/>
      <c r="AF73" s="65" t="n"/>
      <c r="AG73" s="65" t="n"/>
      <c r="AH73" s="107" t="n"/>
      <c r="AI73" s="107" t="n"/>
      <c r="AJ73" s="107" t="n"/>
      <c r="AK73" s="107" t="n"/>
      <c r="AL73" s="110" t="n"/>
      <c r="AM73" s="107" t="n"/>
      <c r="AN73" s="107" t="n"/>
      <c r="AO73" s="107" t="n"/>
      <c r="AP73" s="111" t="n"/>
      <c r="AQ73" s="111" t="n"/>
      <c r="AR73" s="111" t="n"/>
      <c r="AS73" s="112" t="n"/>
      <c r="AT73" s="138" t="n"/>
      <c r="AU73" s="110" t="inlineStr">
        <is>
          <t>EUR</t>
        </is>
      </c>
      <c r="AV73" s="110" t="inlineStr">
        <is>
          <t>FOB</t>
        </is>
      </c>
      <c r="AW73" s="110" t="inlineStr">
        <is>
          <t>90 DAYS NETT</t>
        </is>
      </c>
      <c r="AX73" s="173" t="n"/>
      <c r="AY73" s="173">
        <f>IFERROR((BJ73*(1-Assumptions!$K$3))*(1-BH73),0)</f>
        <v/>
      </c>
      <c r="AZ73" s="110" t="n"/>
      <c r="BA73" s="110" t="n"/>
      <c r="BB73" s="110" t="n"/>
      <c r="BC73" s="114">
        <f ref="BC73" t="array">IFERROR(((IF(BB73&gt;0, BB73, IF(BA73&gt;0, BA73, 0))))*INDEX(Assumptions!$B:$B,MATCH(Z73,Assumptions!$A:$A,0)),0)</f>
        <v/>
      </c>
      <c r="BD73" s="114">
        <f ref="BD73" t="array">IFERROR(((IF(BB73&gt;0, BB73, IF(BA73&gt;0, BA73, 0))))*INDEX(Assumptions!$C:$C,MATCH(Z73,Assumptions!$A:$A,0)),0)</f>
        <v/>
      </c>
      <c r="BE73" s="114">
        <f ref="BE73" t="array">IFERROR(((IF(BB73&gt;0, BB73, IF(BA73&gt;0, BA73, 0))))*INDEX(Assumptions!$D:$D,MATCH(Z73,Assumptions!$A:$A,0)),0)</f>
        <v/>
      </c>
      <c r="BF73" s="114">
        <f ref="BF73" t="array">IFERROR(((IF(BB73&gt;0, BB73, IF(BA73&gt;0, BA73, 0))))*INDEX(Assumptions!$G:$G,MATCH(AA73,Assumptions!$F:$F,0)),0)</f>
        <v/>
      </c>
      <c r="BG73" s="114">
        <f>SUM(BC73:BF73)</f>
        <v/>
      </c>
      <c r="BH73" s="115">
        <f ref="BH73" t="array">IFERROR(INDEX(Assumptions!$B:$B,MATCH(Z73,Assumptions!$A:$A,0))+INDEX(Assumptions!$C:$C,MATCH(Z73,Assumptions!$A:$A,0))+INDEX(Assumptions!$D:$D,MATCH(Z73,Assumptions!$A:$A,0))+INDEX(Assumptions!$G:$G,MATCH(AA73,Assumptions!$F:$F,0)),0)</f>
        <v/>
      </c>
      <c r="BI73" s="110">
        <f>((IF(BB73&gt;0, BB73, IF(BA73&gt;0, BA73, 0))))+BG73</f>
        <v/>
      </c>
      <c r="BJ73" s="110">
        <f>BM73/BL73</f>
        <v/>
      </c>
      <c r="BK73" s="110">
        <f>BM73/2.38</f>
        <v/>
      </c>
      <c r="BL73" s="107" t="n">
        <v>2.5</v>
      </c>
      <c r="BM73" s="173" t="n">
        <v>109.95</v>
      </c>
      <c r="BN73" s="180">
        <f>IF(SUM(BA73:BB73)=0,0,(BJ73-BI73)/BJ73)</f>
        <v/>
      </c>
      <c r="BO73" s="173">
        <f>AZ73*CD73</f>
        <v/>
      </c>
      <c r="BP73" s="173" t="n"/>
      <c r="BQ73" s="173" t="n"/>
      <c r="BR73" s="158" t="n"/>
      <c r="BS73" s="158" t="n"/>
      <c r="BT73" s="158" t="n"/>
      <c r="BU73" s="158" t="n"/>
      <c r="BV73" s="159" t="n"/>
      <c r="BW73" s="117" t="n"/>
      <c r="BX73" s="230" t="inlineStr">
        <is>
          <t>-</t>
        </is>
      </c>
      <c r="BY73" s="117" t="inlineStr">
        <is>
          <t>-</t>
        </is>
      </c>
      <c r="BZ73" s="230" t="inlineStr">
        <is>
          <t>-</t>
        </is>
      </c>
      <c r="CA73" s="231" t="inlineStr">
        <is>
          <t>EX SOURCE - 3 PCS 05-05-2018</t>
        </is>
      </c>
      <c r="CB73" s="67" t="n"/>
      <c r="CC73" s="67" t="n"/>
      <c r="CD73" s="71" t="n"/>
      <c r="CE73" s="71" t="n"/>
      <c r="CF73" s="72" t="inlineStr">
        <is>
          <t>32X34</t>
        </is>
      </c>
      <c r="CG73" s="119" t="n"/>
      <c r="CH73" s="119" t="n"/>
      <c r="CI73" s="119" t="n"/>
      <c r="CJ73" s="104" t="n"/>
      <c r="CK73" s="120" t="n"/>
      <c r="CL73" s="120" t="n"/>
      <c r="CM73" s="121" t="n"/>
      <c r="CN73" s="121" t="n"/>
      <c r="CO73" s="121" t="n"/>
      <c r="CP73" s="121" t="n"/>
      <c r="CQ73" s="122" t="n"/>
      <c r="CR73" s="123" t="n"/>
      <c r="CS73" s="123" t="n"/>
      <c r="CT73" s="123" t="n"/>
      <c r="CU73" s="123" t="n"/>
      <c r="CV73" s="123" t="n"/>
      <c r="CW73" s="104" t="n"/>
      <c r="CX73" s="104" t="n"/>
      <c r="CY73" s="104" t="n"/>
      <c r="CZ73" s="120" t="n"/>
      <c r="DA73" s="120" t="n"/>
      <c r="DB73" s="120" t="n"/>
      <c r="DC73" s="124" t="n"/>
      <c r="DD73" s="124" t="n"/>
      <c r="DE73" s="124" t="n"/>
      <c r="DF73" s="124" t="n"/>
      <c r="DG73" s="126">
        <f>DE73*BJ73</f>
        <v/>
      </c>
    </row>
    <row customHeight="1" ht="15.75" r="74" s="213">
      <c r="A74" s="61" t="n">
        <v>1185</v>
      </c>
      <c r="B74" s="61" t="inlineStr">
        <is>
          <t>K190151730</t>
        </is>
      </c>
      <c r="C74" s="61" t="n">
        <v>10101</v>
      </c>
      <c r="D74" s="61" t="inlineStr">
        <is>
          <t>TBC</t>
        </is>
      </c>
      <c r="E74" s="61" t="inlineStr">
        <is>
          <t>LUCIUS</t>
        </is>
      </c>
      <c r="F74" s="61" t="n">
        <v>35</v>
      </c>
      <c r="G74" s="61" t="inlineStr">
        <is>
          <t>TBC</t>
        </is>
      </c>
      <c r="H74" s="61" t="inlineStr">
        <is>
          <t>X</t>
        </is>
      </c>
      <c r="I74" s="132" t="n">
        <v>43168</v>
      </c>
      <c r="J74" s="61" t="n"/>
      <c r="K74" s="61" t="n"/>
      <c r="L74" s="61" t="inlineStr">
        <is>
          <t>JEANS</t>
        </is>
      </c>
      <c r="M74" s="105" t="n">
        <v>62034231</v>
      </c>
      <c r="N74" s="105" t="inlineStr">
        <is>
          <t>Men's or boys' trousers and breeches of cotton denim (excl. knitted or crocheted, industrial and occupational, bib and brace overalls and underpants)</t>
        </is>
      </c>
      <c r="O74" s="106" t="inlineStr">
        <is>
          <t>MEN</t>
        </is>
      </c>
      <c r="P74" s="105" t="n"/>
      <c r="Q74" s="105" t="n"/>
      <c r="R74" s="105" t="n"/>
      <c r="S74" s="107" t="n"/>
      <c r="T74" s="107" t="inlineStr">
        <is>
          <t xml:space="preserve">HIGH RISE STRAIGHT </t>
        </is>
      </c>
      <c r="U74" s="107" t="inlineStr">
        <is>
          <t>28-38</t>
        </is>
      </c>
      <c r="V74" s="107" t="inlineStr">
        <is>
          <t>30-32-34</t>
        </is>
      </c>
      <c r="W74" s="107" t="inlineStr">
        <is>
          <t>C/O</t>
        </is>
      </c>
      <c r="X74" s="107" t="inlineStr">
        <is>
          <t>-</t>
        </is>
      </c>
      <c r="Y74" s="107" t="n"/>
      <c r="Z74" s="109" t="inlineStr">
        <is>
          <t>TUNISIA</t>
        </is>
      </c>
      <c r="AA74" s="134" t="inlineStr">
        <is>
          <t>ARTLAB</t>
        </is>
      </c>
      <c r="AB74" s="134" t="inlineStr">
        <is>
          <t>ARTLAB</t>
        </is>
      </c>
      <c r="AC74" s="134" t="inlineStr">
        <is>
          <t>INTERWASHING</t>
        </is>
      </c>
      <c r="AD74" s="105" t="n"/>
      <c r="AE74" s="65" t="n"/>
      <c r="AF74" s="65" t="n"/>
      <c r="AG74" s="65" t="n"/>
      <c r="AH74" s="107" t="n"/>
      <c r="AI74" s="107" t="n"/>
      <c r="AJ74" s="107" t="n"/>
      <c r="AK74" s="107" t="n"/>
      <c r="AL74" s="110" t="n"/>
      <c r="AM74" s="107" t="n"/>
      <c r="AN74" s="107" t="n"/>
      <c r="AO74" s="107" t="n"/>
      <c r="AP74" s="111" t="n"/>
      <c r="AQ74" s="111" t="n"/>
      <c r="AR74" s="111" t="n"/>
      <c r="AS74" s="112" t="n"/>
      <c r="AT74" s="138" t="n"/>
      <c r="AU74" s="110" t="inlineStr">
        <is>
          <t>EUR</t>
        </is>
      </c>
      <c r="AV74" s="110" t="inlineStr">
        <is>
          <t>FOB</t>
        </is>
      </c>
      <c r="AW74" s="110" t="inlineStr">
        <is>
          <t>90 DAYS NETT</t>
        </is>
      </c>
      <c r="AX74" s="173" t="n"/>
      <c r="AY74" s="173">
        <f>IFERROR((BJ74*(1-Assumptions!$K$3))*(1-BH74),0)</f>
        <v/>
      </c>
      <c r="AZ74" s="110" t="n"/>
      <c r="BA74" s="110" t="n"/>
      <c r="BB74" s="110" t="n"/>
      <c r="BC74" s="114">
        <f ref="BC74" t="array">IFERROR(((IF(BB74&gt;0, BB74, IF(BA74&gt;0, BA74, 0))))*INDEX(Assumptions!$B:$B,MATCH(Z74,Assumptions!$A:$A,0)),0)</f>
        <v/>
      </c>
      <c r="BD74" s="114">
        <f ref="BD74" t="array">IFERROR(((IF(BB74&gt;0, BB74, IF(BA74&gt;0, BA74, 0))))*INDEX(Assumptions!$C:$C,MATCH(Z74,Assumptions!$A:$A,0)),0)</f>
        <v/>
      </c>
      <c r="BE74" s="114">
        <f ref="BE74" t="array">IFERROR(((IF(BB74&gt;0, BB74, IF(BA74&gt;0, BA74, 0))))*INDEX(Assumptions!$D:$D,MATCH(Z74,Assumptions!$A:$A,0)),0)</f>
        <v/>
      </c>
      <c r="BF74" s="114">
        <f ref="BF74" t="array">IFERROR(((IF(BB74&gt;0, BB74, IF(BA74&gt;0, BA74, 0))))*INDEX(Assumptions!$G:$G,MATCH(AA74,Assumptions!$F:$F,0)),0)</f>
        <v/>
      </c>
      <c r="BG74" s="114">
        <f>SUM(BC74:BF74)</f>
        <v/>
      </c>
      <c r="BH74" s="115">
        <f ref="BH74" t="array">IFERROR(INDEX(Assumptions!$B:$B,MATCH(Z74,Assumptions!$A:$A,0))+INDEX(Assumptions!$C:$C,MATCH(Z74,Assumptions!$A:$A,0))+INDEX(Assumptions!$D:$D,MATCH(Z74,Assumptions!$A:$A,0))+INDEX(Assumptions!$G:$G,MATCH(AA74,Assumptions!$F:$F,0)),0)</f>
        <v/>
      </c>
      <c r="BI74" s="110">
        <f>((IF(BB74&gt;0, BB74, IF(BA74&gt;0, BA74, 0))))+BG74</f>
        <v/>
      </c>
      <c r="BJ74" s="110">
        <f>BM74/BL74</f>
        <v/>
      </c>
      <c r="BK74" s="110">
        <f>BM74/2.38</f>
        <v/>
      </c>
      <c r="BL74" s="107" t="n">
        <v>2.5</v>
      </c>
      <c r="BM74" s="173" t="n">
        <v>149.95</v>
      </c>
      <c r="BN74" s="180">
        <f>IF(SUM(BA74:BB74)=0,0,(BJ74-BI74)/BJ74)</f>
        <v/>
      </c>
      <c r="BO74" s="173">
        <f>AZ74*CD74</f>
        <v/>
      </c>
      <c r="BP74" s="173" t="n"/>
      <c r="BQ74" s="173" t="n"/>
      <c r="BR74" s="158" t="n"/>
      <c r="BS74" s="158" t="n"/>
      <c r="BT74" s="158" t="n"/>
      <c r="BU74" s="158" t="n"/>
      <c r="BV74" s="159" t="n"/>
      <c r="BW74" s="117" t="n"/>
      <c r="BX74" s="230" t="inlineStr">
        <is>
          <t>-</t>
        </is>
      </c>
      <c r="BY74" s="117" t="inlineStr">
        <is>
          <t>-</t>
        </is>
      </c>
      <c r="BZ74" s="230" t="inlineStr">
        <is>
          <t>-</t>
        </is>
      </c>
      <c r="CA74" s="231" t="inlineStr">
        <is>
          <t>EX SOURCE - 3 PCS 05-05-2018</t>
        </is>
      </c>
      <c r="CB74" s="67" t="n"/>
      <c r="CC74" s="67" t="n"/>
      <c r="CD74" s="71" t="n"/>
      <c r="CE74" s="71" t="n"/>
      <c r="CF74" s="72" t="inlineStr">
        <is>
          <t>32X34</t>
        </is>
      </c>
      <c r="CG74" s="119" t="n"/>
      <c r="CH74" s="119" t="n"/>
      <c r="CI74" s="119" t="n"/>
      <c r="CJ74" s="104" t="n"/>
      <c r="CK74" s="120" t="n"/>
      <c r="CL74" s="120" t="n"/>
      <c r="CM74" s="121" t="n"/>
      <c r="CN74" s="121" t="n"/>
      <c r="CO74" s="121" t="n"/>
      <c r="CP74" s="121" t="n"/>
      <c r="CQ74" s="122" t="n"/>
      <c r="CR74" s="123" t="n"/>
      <c r="CS74" s="123" t="n"/>
      <c r="CT74" s="123" t="n"/>
      <c r="CU74" s="123" t="n"/>
      <c r="CV74" s="123" t="n"/>
      <c r="CW74" s="104" t="n"/>
      <c r="CX74" s="104" t="n"/>
      <c r="CY74" s="104" t="n"/>
      <c r="CZ74" s="120" t="n"/>
      <c r="DA74" s="120" t="n"/>
      <c r="DB74" s="120" t="n"/>
      <c r="DC74" s="124" t="n"/>
      <c r="DD74" s="124" t="n"/>
      <c r="DE74" s="124" t="n"/>
      <c r="DF74" s="124" t="n"/>
      <c r="DG74" s="126">
        <f>DE74*BJ74</f>
        <v/>
      </c>
    </row>
    <row customHeight="1" ht="15.75" r="75" s="213"/>
    <row customHeight="1" ht="15.75" r="76" s="213"/>
    <row customHeight="1" ht="15.75" r="77" s="213"/>
    <row customHeight="1" ht="15.75" r="78" s="213"/>
    <row customHeight="1" ht="15.75" r="79" s="213"/>
    <row customHeight="1" ht="15.75" r="80" s="213"/>
    <row customHeight="1" ht="15.75" r="81" s="213"/>
    <row customHeight="1" ht="15.75" r="82" s="213"/>
    <row customHeight="1" ht="15.75" r="83" s="213"/>
    <row customHeight="1" ht="15.75" r="84" s="213"/>
    <row customHeight="1" ht="15.75" r="85" s="213"/>
    <row customHeight="1" ht="15.75" r="86" s="213"/>
    <row customHeight="1" ht="15.75" r="87" s="213"/>
    <row customHeight="1" ht="15.75" r="88" s="213"/>
    <row customHeight="1" ht="15.75" r="89" s="213"/>
    <row customHeight="1" ht="15.75" r="90" s="213"/>
    <row customHeight="1" ht="15.75" r="91" s="213"/>
    <row customHeight="1" ht="15.75" r="92" s="213"/>
    <row customHeight="1" ht="15.75" r="93" s="213"/>
    <row customHeight="1" ht="15.75" r="94" s="213"/>
    <row customHeight="1" ht="15.75" r="95" s="213"/>
    <row customHeight="1" ht="15.75" r="96" s="213"/>
    <row customHeight="1" ht="15.75" r="97" s="213"/>
    <row customHeight="1" ht="15.75" r="98" s="213"/>
    <row customHeight="1" ht="15.75" r="99" s="213"/>
    <row customHeight="1" ht="15.75" r="100" s="213"/>
    <row customHeight="1" ht="15.75" r="101" s="213"/>
    <row customHeight="1" ht="15.75" r="102" s="213"/>
    <row customHeight="1" ht="15.75" r="103" s="213"/>
    <row customHeight="1" ht="15.75" r="104" s="213"/>
    <row customHeight="1" ht="15.75" r="105" s="213"/>
    <row customHeight="1" ht="15.75" r="106" s="213"/>
    <row customHeight="1" ht="15.75" r="107" s="213"/>
    <row customHeight="1" ht="15.75" r="108" s="213"/>
    <row customHeight="1" ht="15.75" r="109" s="213"/>
    <row customHeight="1" ht="15.75" r="110" s="213"/>
    <row customHeight="1" ht="15.75" r="111" s="213"/>
    <row customHeight="1" ht="15.75" r="112" s="213"/>
    <row customHeight="1" ht="15.75" r="113" s="213"/>
    <row customHeight="1" ht="15.75" r="114" s="213"/>
    <row customHeight="1" ht="15.75" r="115" s="213"/>
    <row customHeight="1" ht="15.75" r="116" s="213"/>
    <row customHeight="1" ht="15.75" r="117" s="213"/>
    <row customHeight="1" ht="15.75" r="118" s="213"/>
    <row customHeight="1" ht="15.75" r="119" s="213"/>
    <row customHeight="1" ht="15.75" r="120" s="213"/>
    <row customHeight="1" ht="15.75" r="121" s="213"/>
    <row customHeight="1" ht="15.75" r="122" s="213"/>
    <row customHeight="1" ht="15.75" r="123" s="213"/>
    <row customHeight="1" ht="15.75" r="124" s="213"/>
    <row customHeight="1" ht="15.75" r="125" s="213"/>
    <row customHeight="1" ht="15.75" r="126" s="213"/>
    <row customHeight="1" ht="15.75" r="127" s="213"/>
    <row customHeight="1" ht="15.75" r="128" s="213"/>
    <row customHeight="1" ht="15.75" r="129" s="213"/>
    <row customHeight="1" ht="15.75" r="130" s="213"/>
    <row customHeight="1" ht="15.75" r="131" s="213"/>
    <row customHeight="1" ht="15.75" r="132" s="213"/>
    <row customHeight="1" ht="15.75" r="133" s="213"/>
    <row customHeight="1" ht="15.75" r="134" s="213"/>
    <row customHeight="1" ht="15.75" r="135" s="213"/>
    <row customHeight="1" ht="15.75" r="136" s="213"/>
    <row customHeight="1" ht="15.75" r="137" s="213"/>
    <row customHeight="1" ht="15.75" r="138" s="213"/>
    <row customHeight="1" ht="15.75" r="139" s="213"/>
    <row customHeight="1" ht="15.75" r="140" s="213"/>
    <row customHeight="1" ht="15.75" r="141" s="213"/>
    <row customHeight="1" ht="15.75" r="142" s="213"/>
    <row customHeight="1" ht="15.75" r="143" s="213"/>
    <row customHeight="1" ht="15.75" r="144" s="213"/>
    <row customHeight="1" ht="15.75" r="145" s="213"/>
    <row customHeight="1" ht="15.75" r="146" s="213"/>
    <row customHeight="1" ht="15.75" r="147" s="213"/>
    <row customHeight="1" ht="15.75" r="148" s="213"/>
    <row customHeight="1" ht="15.75" r="149" s="213"/>
    <row customHeight="1" ht="15.75" r="150" s="213"/>
    <row customHeight="1" ht="15.75" r="151" s="213"/>
    <row customHeight="1" ht="15.75" r="152" s="213"/>
    <row customHeight="1" ht="15.75" r="153" s="213"/>
    <row customHeight="1" ht="15.75" r="154" s="213"/>
    <row customHeight="1" ht="15.75" r="155" s="213"/>
    <row customHeight="1" ht="15.75" r="156" s="213"/>
    <row customHeight="1" ht="15.75" r="157" s="213"/>
    <row customHeight="1" ht="15.75" r="158" s="213"/>
    <row customHeight="1" ht="15.75" r="159" s="213"/>
    <row customHeight="1" ht="15.75" r="160" s="213"/>
    <row customHeight="1" ht="15.75" r="161" s="213"/>
    <row customHeight="1" ht="15.75" r="162" s="213"/>
    <row customHeight="1" ht="15.75" r="163" s="213"/>
    <row customHeight="1" ht="15.75" r="164" s="213"/>
    <row customHeight="1" ht="15.75" r="165" s="213"/>
    <row customHeight="1" ht="15.75" r="166" s="213"/>
    <row customHeight="1" ht="15.75" r="167" s="213"/>
    <row customHeight="1" ht="15.75" r="168" s="213"/>
    <row customHeight="1" ht="15.75" r="169" s="213"/>
    <row customHeight="1" ht="15.75" r="170" s="213"/>
    <row customHeight="1" ht="15.75" r="171" s="213"/>
    <row customHeight="1" ht="15.75" r="172" s="213"/>
    <row customHeight="1" ht="15.75" r="173" s="213"/>
    <row customHeight="1" ht="15.75" r="174" s="213"/>
    <row customHeight="1" ht="15.75" r="175" s="213"/>
    <row customHeight="1" ht="15.75" r="176" s="213"/>
    <row customHeight="1" ht="15.75" r="177" s="213"/>
    <row customHeight="1" ht="15.75" r="178" s="213"/>
    <row customHeight="1" ht="15.75" r="179" s="213"/>
    <row customHeight="1" ht="15.75" r="180" s="213"/>
    <row customHeight="1" ht="15.75" r="181" s="213"/>
    <row customHeight="1" ht="15.75" r="182" s="213"/>
    <row customHeight="1" ht="15.75" r="183" s="213"/>
    <row customHeight="1" ht="15.75" r="184" s="213"/>
    <row customHeight="1" ht="15.75" r="185" s="213"/>
    <row customHeight="1" ht="15.75" r="186" s="213"/>
    <row customHeight="1" ht="15.75" r="187" s="213"/>
    <row customHeight="1" ht="15.75" r="188" s="213"/>
    <row customHeight="1" ht="15.75" r="189" s="213"/>
    <row customHeight="1" ht="15.75" r="190" s="213"/>
    <row customHeight="1" ht="15.75" r="191" s="213"/>
    <row customHeight="1" ht="15.75" r="192" s="213"/>
    <row customHeight="1" ht="15.75" r="193" s="213"/>
    <row customHeight="1" ht="15.75" r="194" s="213"/>
    <row customHeight="1" ht="15.75" r="195" s="213"/>
    <row customHeight="1" ht="15.75" r="196" s="213"/>
    <row customHeight="1" ht="15.75" r="197" s="213"/>
    <row customHeight="1" ht="15.75" r="198" s="213"/>
    <row customHeight="1" ht="15.75" r="199" s="213"/>
    <row customHeight="1" ht="15.75" r="200" s="213"/>
    <row customHeight="1" ht="15.75" r="201" s="213"/>
    <row customHeight="1" ht="15.75" r="202" s="213"/>
    <row customHeight="1" ht="15.75" r="203" s="213"/>
    <row customHeight="1" ht="15.75" r="204" s="213"/>
    <row customHeight="1" ht="15.75" r="205" s="213"/>
    <row customHeight="1" ht="15.75" r="206" s="213"/>
    <row customHeight="1" ht="15.75" r="207" s="213"/>
    <row customHeight="1" ht="15.75" r="208" s="213"/>
    <row customHeight="1" ht="15.75" r="209" s="213"/>
    <row customHeight="1" ht="15.75" r="210" s="213"/>
    <row customHeight="1" ht="15.75" r="211" s="213"/>
    <row customHeight="1" ht="15.75" r="212" s="213"/>
    <row customHeight="1" ht="15.75" r="213" s="213"/>
    <row customHeight="1" ht="15.75" r="214" s="213"/>
    <row customHeight="1" ht="15.75" r="215" s="213"/>
    <row customHeight="1" ht="15.75" r="216" s="213"/>
    <row customHeight="1" ht="15.75" r="217" s="213"/>
    <row customHeight="1" ht="15.75" r="218" s="213"/>
    <row customHeight="1" ht="15.75" r="219" s="213"/>
    <row customHeight="1" ht="15.75" r="220" s="213"/>
    <row customHeight="1" ht="15.75" r="221" s="213"/>
    <row customHeight="1" ht="15.75" r="222" s="213"/>
    <row customHeight="1" ht="15.75" r="223" s="213"/>
    <row customHeight="1" ht="15.75" r="224" s="213"/>
    <row customHeight="1" ht="15.75" r="225" s="213"/>
    <row customHeight="1" ht="15.75" r="226" s="213"/>
    <row customHeight="1" ht="15.75" r="227" s="213"/>
    <row customHeight="1" ht="15.75" r="228" s="213"/>
    <row customHeight="1" ht="15.75" r="229" s="213"/>
    <row customHeight="1" ht="15.75" r="230" s="213"/>
    <row customHeight="1" ht="15.75" r="231" s="213"/>
    <row customHeight="1" ht="15.75" r="232" s="213"/>
    <row customHeight="1" ht="15.75" r="233" s="213"/>
    <row customHeight="1" ht="15.75" r="234" s="213"/>
    <row customHeight="1" ht="15.75" r="235" s="213"/>
    <row customHeight="1" ht="15.75" r="236" s="213"/>
    <row customHeight="1" ht="15.75" r="237" s="213"/>
    <row customHeight="1" ht="15.75" r="238" s="213"/>
    <row customHeight="1" ht="15.75" r="239" s="213"/>
    <row customHeight="1" ht="15.75" r="240" s="213"/>
    <row customHeight="1" ht="15.75" r="241" s="213"/>
    <row customHeight="1" ht="15.75" r="242" s="213"/>
    <row customHeight="1" ht="15.75" r="243" s="213"/>
    <row customHeight="1" ht="15.75" r="244" s="213"/>
    <row customHeight="1" ht="15.75" r="245" s="213"/>
    <row customHeight="1" ht="15.75" r="246" s="213"/>
    <row customHeight="1" ht="15.75" r="247" s="213"/>
    <row customHeight="1" ht="15.75" r="248" s="213"/>
    <row customHeight="1" ht="15.75" r="249" s="213"/>
    <row customHeight="1" ht="15.75" r="250" s="213"/>
    <row customHeight="1" ht="15.75" r="251" s="213"/>
    <row customHeight="1" ht="15.75" r="252" s="213"/>
    <row customHeight="1" ht="15.75" r="253" s="213"/>
    <row customHeight="1" ht="15.75" r="254" s="213"/>
    <row customHeight="1" ht="15.75" r="255" s="213"/>
    <row customHeight="1" ht="15.75" r="256" s="213"/>
    <row customHeight="1" ht="15.75" r="257" s="213"/>
    <row customHeight="1" ht="15.75" r="258" s="213"/>
    <row customHeight="1" ht="15.75" r="259" s="213"/>
    <row customHeight="1" ht="15.75" r="260" s="213"/>
    <row customHeight="1" ht="15.75" r="261" s="213"/>
    <row customHeight="1" ht="15.75" r="262" s="213"/>
    <row customHeight="1" ht="15.75" r="263" s="213"/>
    <row customHeight="1" ht="15.75" r="264" s="213"/>
    <row customHeight="1" ht="15.75" r="265" s="213"/>
    <row customHeight="1" ht="15.75" r="266" s="213"/>
    <row customHeight="1" ht="15.75" r="267" s="213"/>
    <row customHeight="1" ht="15.75" r="268" s="213"/>
    <row customHeight="1" ht="15.75" r="269" s="213"/>
    <row customHeight="1" ht="15.75" r="270" s="213"/>
    <row customHeight="1" ht="15.75" r="271" s="213"/>
    <row customHeight="1" ht="15.75" r="272" s="213"/>
    <row customHeight="1" ht="15.75" r="273" s="213"/>
    <row customHeight="1" ht="15.75" r="274" s="213"/>
  </sheetData>
  <pageMargins bottom="0.75" footer="0" header="0" left="0.7" right="0.7" top="0.75"/>
  <pageSetup orientation="landscape"/>
  <legacyDrawing r:id="anysvml"/>
</worksheet>
</file>

<file path=xl/worksheets/sheet3.xml><?xml version="1.0" encoding="utf-8"?>
<worksheet xmlns="http://schemas.openxmlformats.org/spreadsheetml/2006/main">
  <sheetPr>
    <outlinePr summaryBelow="1" summaryRight="1"/>
    <pageSetUpPr/>
  </sheetPr>
  <dimension ref="A1:Z228"/>
  <sheetViews>
    <sheetView workbookViewId="0">
      <selection activeCell="A1" sqref="A1"/>
    </sheetView>
  </sheetViews>
  <sheetFormatPr baseColWidth="8" customHeight="1" defaultColWidth="14.453125" defaultRowHeight="15"/>
  <cols>
    <col customWidth="1" max="1" min="1" style="213" width="23.453125"/>
    <col customWidth="1" max="4" min="2" style="213" width="11.453125"/>
    <col customWidth="1" max="5" min="5" style="213" width="8.81640625"/>
    <col customWidth="1" max="6" min="6" style="213" width="16.08984375"/>
    <col customWidth="1" max="7" min="7" style="213" width="11.453125"/>
    <col customWidth="1" max="8" min="8" style="213" width="8.81640625"/>
    <col customWidth="1" max="9" min="9" style="213" width="22.453125"/>
    <col customWidth="1" max="26" min="10" style="213" width="8.81640625"/>
  </cols>
  <sheetData>
    <row customHeight="1" ht="14.5" r="1" s="213">
      <c r="A1" s="2" t="inlineStr">
        <is>
          <t>Costs - Per Land</t>
        </is>
      </c>
      <c r="B1" s="3" t="n"/>
      <c r="C1" s="3" t="n"/>
      <c r="D1" s="3" t="n"/>
      <c r="E1" s="4" t="n"/>
      <c r="F1" s="12" t="inlineStr">
        <is>
          <t>Costs - Per Agent</t>
        </is>
      </c>
      <c r="G1" s="13" t="n"/>
      <c r="H1" s="4" t="n"/>
      <c r="I1" s="13" t="n"/>
      <c r="J1" s="4" t="n"/>
      <c r="K1" s="13" t="n"/>
      <c r="L1" s="4" t="n"/>
      <c r="M1" s="4" t="n"/>
      <c r="N1" s="4" t="n"/>
      <c r="O1" s="4" t="n"/>
      <c r="P1" s="4" t="n"/>
      <c r="Q1" s="4" t="n"/>
      <c r="R1" s="4" t="n"/>
      <c r="S1" s="4" t="n"/>
      <c r="T1" s="4" t="n"/>
      <c r="U1" s="4" t="n"/>
      <c r="V1" s="4" t="n"/>
      <c r="W1" s="4" t="n"/>
      <c r="X1" s="4" t="n"/>
      <c r="Y1" s="4" t="n"/>
      <c r="Z1" s="4" t="n"/>
    </row>
    <row customHeight="1" ht="38.5" r="2" s="213">
      <c r="A2" s="21" t="inlineStr">
        <is>
          <t>Land</t>
        </is>
      </c>
      <c r="B2" s="31" t="inlineStr">
        <is>
          <t>Transport (%)</t>
        </is>
      </c>
      <c r="C2" s="31" t="inlineStr">
        <is>
          <t>Duties (%)</t>
        </is>
      </c>
      <c r="D2" s="31" t="inlineStr">
        <is>
          <t>Insurance (%)</t>
        </is>
      </c>
      <c r="F2" s="21" t="inlineStr">
        <is>
          <t>Agent</t>
        </is>
      </c>
      <c r="G2" s="31" t="inlineStr">
        <is>
          <t>Buying commission (%)</t>
        </is>
      </c>
      <c r="I2" s="21" t="inlineStr">
        <is>
          <t>Vendors</t>
        </is>
      </c>
      <c r="K2" s="32" t="inlineStr">
        <is>
          <t>Target Purchase price %</t>
        </is>
      </c>
    </row>
    <row customHeight="1" ht="14.5" r="3" s="213">
      <c r="A3" s="52" t="inlineStr">
        <is>
          <t xml:space="preserve">GREECE </t>
        </is>
      </c>
      <c r="B3" s="53" t="n">
        <v>0.02</v>
      </c>
      <c r="C3" s="53" t="n">
        <v>0</v>
      </c>
      <c r="D3" s="53" t="n">
        <v>0</v>
      </c>
      <c r="F3" s="52" t="inlineStr">
        <is>
          <t>A2</t>
        </is>
      </c>
      <c r="G3" s="53" t="n">
        <v>0</v>
      </c>
      <c r="I3" s="52" t="inlineStr">
        <is>
          <t>ARTIE</t>
        </is>
      </c>
      <c r="K3" s="54" t="n">
        <v>0.55</v>
      </c>
    </row>
    <row customHeight="1" ht="14.5" r="4" s="213">
      <c r="A4" s="52" t="inlineStr">
        <is>
          <t>FYROM</t>
        </is>
      </c>
      <c r="B4" s="53" t="n">
        <v>0.02</v>
      </c>
      <c r="C4" s="53" t="n">
        <v>0</v>
      </c>
      <c r="D4" s="53" t="n">
        <v>0</v>
      </c>
      <c r="F4" s="52" t="inlineStr">
        <is>
          <t>ARTLAB</t>
        </is>
      </c>
      <c r="G4" s="53" t="n">
        <v>0</v>
      </c>
      <c r="I4" s="52" t="inlineStr">
        <is>
          <t>ARTLAB</t>
        </is>
      </c>
    </row>
    <row customHeight="1" ht="14.5" r="5" s="213">
      <c r="A5" s="52" t="inlineStr">
        <is>
          <t>BULGARIA</t>
        </is>
      </c>
      <c r="B5" s="53" t="n">
        <v>0.02</v>
      </c>
      <c r="C5" s="53" t="n">
        <v>0</v>
      </c>
      <c r="D5" s="53" t="n">
        <v>0.002</v>
      </c>
      <c r="F5" s="52" t="inlineStr">
        <is>
          <t>ATLANTIQC</t>
        </is>
      </c>
      <c r="G5" s="53" t="n">
        <v>0</v>
      </c>
      <c r="I5" s="52" t="inlineStr">
        <is>
          <t>BHA</t>
        </is>
      </c>
    </row>
    <row customHeight="1" ht="14.5" r="6" s="213">
      <c r="A6" s="52" t="inlineStr">
        <is>
          <t>INDIA</t>
        </is>
      </c>
      <c r="B6" s="53" t="n">
        <v>0.12</v>
      </c>
      <c r="C6" s="53" t="n">
        <v>0.096</v>
      </c>
      <c r="D6" s="53" t="n">
        <v>0.002</v>
      </c>
      <c r="F6" s="52" t="inlineStr">
        <is>
          <t>CCC</t>
        </is>
      </c>
      <c r="G6" s="53" t="n">
        <v>0</v>
      </c>
      <c r="I6" s="52" t="inlineStr">
        <is>
          <t>EDWARD JEANS</t>
        </is>
      </c>
    </row>
    <row customHeight="1" ht="14.5" r="7" s="213">
      <c r="A7" s="52" t="inlineStr">
        <is>
          <t>ITALY</t>
        </is>
      </c>
      <c r="B7" s="53" t="n">
        <v>0.02</v>
      </c>
      <c r="C7" s="53" t="n">
        <v>0</v>
      </c>
      <c r="D7" s="53" t="n">
        <v>0.002</v>
      </c>
      <c r="F7" s="52" t="inlineStr">
        <is>
          <t>CHERRYFIELD</t>
        </is>
      </c>
      <c r="G7" s="53" t="n">
        <v>0.1</v>
      </c>
      <c r="I7" s="52" t="inlineStr">
        <is>
          <t>KONNEKT TEKSTIL</t>
        </is>
      </c>
    </row>
    <row customHeight="1" ht="14.5" r="8" s="213">
      <c r="A8" s="52" t="inlineStr">
        <is>
          <t>PORTUGAL</t>
        </is>
      </c>
      <c r="B8" s="53" t="n">
        <v>0.02</v>
      </c>
      <c r="C8" s="53" t="n">
        <v>0</v>
      </c>
      <c r="D8" s="53" t="n">
        <v>0.002</v>
      </c>
      <c r="F8" s="52" t="inlineStr">
        <is>
          <t>FRANCO FRATTI</t>
        </is>
      </c>
      <c r="G8" s="53" t="n">
        <v>0</v>
      </c>
      <c r="I8" s="52" t="inlineStr">
        <is>
          <t>NEW POWER</t>
        </is>
      </c>
    </row>
    <row customHeight="1" ht="14.5" r="9" s="213">
      <c r="A9" s="52" t="inlineStr">
        <is>
          <t>TUNISIA</t>
        </is>
      </c>
      <c r="B9" s="53" t="n">
        <v>0.02</v>
      </c>
      <c r="C9" s="53" t="n">
        <v>0</v>
      </c>
      <c r="D9" s="53" t="n">
        <v>0.002</v>
      </c>
      <c r="F9" s="52" t="inlineStr">
        <is>
          <t>INDYBLU</t>
        </is>
      </c>
      <c r="G9" s="53" t="n">
        <v>0.1</v>
      </c>
      <c r="I9" s="52" t="inlineStr">
        <is>
          <t>TRISCOTTON</t>
        </is>
      </c>
    </row>
    <row customHeight="1" ht="14.5" r="10" s="213">
      <c r="A10" s="52" t="inlineStr">
        <is>
          <t>TURKEY</t>
        </is>
      </c>
      <c r="B10" s="53" t="n">
        <v>0.02</v>
      </c>
      <c r="C10" s="53" t="n">
        <v>0</v>
      </c>
      <c r="D10" s="53" t="n">
        <v>0.002</v>
      </c>
      <c r="F10" s="52" t="inlineStr">
        <is>
          <t>SALGARI</t>
        </is>
      </c>
      <c r="G10" s="53" t="n">
        <v>0</v>
      </c>
      <c r="I10" s="52" t="inlineStr">
        <is>
          <t>CRIVEDI</t>
        </is>
      </c>
    </row>
    <row customHeight="1" ht="14.5" r="11" s="213">
      <c r="A11" s="52" t="inlineStr">
        <is>
          <t>NETHERLANDS</t>
        </is>
      </c>
      <c r="B11" s="53" t="n">
        <v>0.01</v>
      </c>
      <c r="C11" s="53" t="n">
        <v>0</v>
      </c>
      <c r="D11" s="53" t="n">
        <v>0</v>
      </c>
      <c r="F11" s="52" t="inlineStr">
        <is>
          <t>TBC</t>
        </is>
      </c>
      <c r="G11" s="53" t="n">
        <v>0</v>
      </c>
      <c r="I11" s="52" t="inlineStr">
        <is>
          <t>CORTEBELO</t>
        </is>
      </c>
    </row>
    <row customHeight="1" ht="14.5" r="12" s="213">
      <c r="A12" s="52" t="inlineStr">
        <is>
          <t>SPAIN</t>
        </is>
      </c>
      <c r="B12" s="53" t="n">
        <v>0.02</v>
      </c>
      <c r="C12" s="53" t="n">
        <v>0</v>
      </c>
      <c r="D12" s="53" t="n">
        <v>0.002</v>
      </c>
      <c r="F12" s="52" t="inlineStr">
        <is>
          <t>UNI TEXTILES</t>
        </is>
      </c>
      <c r="G12" s="53" t="n">
        <v>0</v>
      </c>
      <c r="I12" s="52" t="inlineStr">
        <is>
          <t>DIRENE</t>
        </is>
      </c>
    </row>
    <row customHeight="1" ht="14.5" r="13" s="213">
      <c r="A13" s="52" t="inlineStr">
        <is>
          <t>CROATIA</t>
        </is>
      </c>
      <c r="B13" s="53" t="n">
        <v>0.02</v>
      </c>
      <c r="C13" s="53" t="n">
        <v>0</v>
      </c>
      <c r="D13" s="53" t="n">
        <v>0.002</v>
      </c>
      <c r="F13" s="52" t="inlineStr">
        <is>
          <t>TIME BRIDGE</t>
        </is>
      </c>
      <c r="G13" s="53" t="n">
        <v>0.05</v>
      </c>
      <c r="I13" s="52" t="inlineStr">
        <is>
          <t>IDEA MODA</t>
        </is>
      </c>
    </row>
    <row customHeight="1" ht="14.5" r="14" s="213">
      <c r="A14" s="52" t="inlineStr">
        <is>
          <t>CHINA</t>
        </is>
      </c>
      <c r="B14" s="53" t="n">
        <v>0.12</v>
      </c>
      <c r="C14" s="53" t="n">
        <v>0.096</v>
      </c>
      <c r="D14" s="53" t="n">
        <v>0.002</v>
      </c>
      <c r="F14" s="52" t="inlineStr">
        <is>
          <t>MODALOCA</t>
        </is>
      </c>
      <c r="G14" s="62" t="n">
        <v>0.1</v>
      </c>
      <c r="I14" s="52" t="inlineStr">
        <is>
          <t>EFFEGI</t>
        </is>
      </c>
    </row>
    <row customHeight="1" ht="14.5" r="15" s="213">
      <c r="A15" s="52" t="inlineStr">
        <is>
          <t>REPUBLIC OF MOLDOVA</t>
        </is>
      </c>
      <c r="B15" s="53" t="n">
        <v>0.02</v>
      </c>
      <c r="C15" s="53" t="n">
        <v>0</v>
      </c>
      <c r="D15" s="53" t="n">
        <v>0.002</v>
      </c>
      <c r="F15" s="52" t="inlineStr">
        <is>
          <t>BLANKET BAY</t>
        </is>
      </c>
      <c r="G15" s="53" t="n">
        <v>0</v>
      </c>
      <c r="I15" s="52" t="inlineStr">
        <is>
          <t>JAUME</t>
        </is>
      </c>
    </row>
    <row customHeight="1" ht="14.5" r="16" s="213">
      <c r="A16" s="52" t="inlineStr"/>
      <c r="B16" s="74" t="n"/>
      <c r="C16" s="74" t="n"/>
      <c r="D16" s="74" t="n"/>
      <c r="F16" s="52" t="n"/>
      <c r="G16" s="53" t="n"/>
      <c r="I16" s="52" t="inlineStr">
        <is>
          <t>PTT</t>
        </is>
      </c>
    </row>
    <row customHeight="1" ht="14.5" r="17" s="213">
      <c r="A17" s="52" t="inlineStr"/>
      <c r="B17" s="74" t="n"/>
      <c r="C17" s="74" t="n"/>
      <c r="D17" s="74" t="n"/>
      <c r="F17" s="75" t="n"/>
      <c r="G17" s="84" t="n"/>
      <c r="I17" s="52" t="inlineStr">
        <is>
          <t>COLLAGE</t>
        </is>
      </c>
    </row>
    <row customHeight="1" ht="14.5" r="18" s="213">
      <c r="A18" s="52" t="inlineStr"/>
      <c r="B18" s="74" t="n"/>
      <c r="C18" s="74" t="n"/>
      <c r="D18" s="74" t="n"/>
      <c r="F18" s="85" t="n"/>
      <c r="G18" s="89" t="n"/>
      <c r="I18" s="91" t="inlineStr">
        <is>
          <t>MANUELA &amp; PERREIRA</t>
        </is>
      </c>
    </row>
    <row customHeight="1" ht="14.5" r="19" s="213">
      <c r="A19" s="75" t="n"/>
      <c r="B19" s="92" t="n"/>
      <c r="C19" s="92" t="n"/>
      <c r="D19" s="92" t="n"/>
      <c r="F19" s="85" t="n"/>
      <c r="G19" s="89" t="n"/>
      <c r="I19" s="91" t="inlineStr">
        <is>
          <t>FLOR DA MODA</t>
        </is>
      </c>
    </row>
    <row customHeight="1" ht="14.5" r="20" s="213">
      <c r="A20" s="85" t="n"/>
      <c r="B20" s="89" t="n"/>
      <c r="C20" s="89" t="n"/>
      <c r="D20" s="89" t="n"/>
      <c r="F20" s="85" t="n"/>
      <c r="G20" s="89" t="n"/>
      <c r="I20" s="91" t="inlineStr">
        <is>
          <t>BERRETTI</t>
        </is>
      </c>
    </row>
    <row customHeight="1" ht="15.75" r="21" s="213">
      <c r="A21" s="85" t="n"/>
      <c r="B21" s="89" t="n"/>
      <c r="C21" s="89" t="n"/>
      <c r="D21" s="89" t="n"/>
      <c r="F21" s="85" t="n"/>
      <c r="G21" s="89" t="n"/>
      <c r="I21" s="52" t="inlineStr">
        <is>
          <t>ELLETI GROUP</t>
        </is>
      </c>
    </row>
    <row customHeight="1" ht="15.75" r="22" s="213">
      <c r="A22" s="85" t="n"/>
      <c r="B22" s="89" t="n"/>
      <c r="C22" s="89" t="n"/>
      <c r="D22" s="89" t="n"/>
      <c r="F22" s="85" t="n"/>
      <c r="G22" s="89" t="n"/>
      <c r="I22" s="52" t="inlineStr">
        <is>
          <t>NETO &amp; SILVA</t>
        </is>
      </c>
    </row>
    <row customHeight="1" ht="15.75" r="23" s="213">
      <c r="A23" s="85" t="n"/>
      <c r="B23" s="89" t="n"/>
      <c r="C23" s="89" t="n"/>
      <c r="D23" s="89" t="n"/>
      <c r="F23" s="85" t="n"/>
      <c r="G23" s="89" t="n"/>
      <c r="I23" s="52" t="inlineStr">
        <is>
          <t>JEANS SERVICES</t>
        </is>
      </c>
    </row>
    <row customHeight="1" ht="15.75" r="24" s="213">
      <c r="A24" s="85" t="n"/>
      <c r="B24" s="89" t="n"/>
      <c r="C24" s="89" t="n"/>
      <c r="D24" s="89" t="n"/>
      <c r="F24" s="85" t="n"/>
      <c r="G24" s="89" t="n"/>
      <c r="I24" s="52" t="inlineStr">
        <is>
          <t>CARTHAGO</t>
        </is>
      </c>
    </row>
    <row customHeight="1" ht="15.75" r="25" s="213">
      <c r="A25" s="85" t="n"/>
      <c r="B25" s="89" t="n"/>
      <c r="C25" s="89" t="n"/>
      <c r="D25" s="89" t="n"/>
      <c r="F25" s="85" t="n"/>
      <c r="G25" s="89" t="n"/>
      <c r="I25" s="52" t="inlineStr">
        <is>
          <t>APX</t>
        </is>
      </c>
    </row>
    <row customHeight="1" ht="15.75" r="26" s="213">
      <c r="A26" s="85" t="n"/>
      <c r="B26" s="89" t="n"/>
      <c r="C26" s="89" t="n"/>
      <c r="D26" s="89" t="n"/>
      <c r="F26" s="85" t="n"/>
      <c r="G26" s="89" t="n"/>
      <c r="I26" s="52" t="inlineStr">
        <is>
          <t>EXTRAVIE SRL</t>
        </is>
      </c>
    </row>
    <row customHeight="1" ht="15.75" r="27" s="213">
      <c r="A27" s="85" t="n"/>
      <c r="B27" s="89" t="n"/>
      <c r="C27" s="89" t="n"/>
      <c r="D27" s="89" t="n"/>
      <c r="F27" s="85" t="n"/>
      <c r="G27" s="89" t="n"/>
      <c r="I27" s="52" t="inlineStr">
        <is>
          <t>BORO ATELIER</t>
        </is>
      </c>
    </row>
    <row customHeight="1" ht="15.75" r="28" s="213">
      <c r="A28" s="85" t="n"/>
      <c r="B28" s="89" t="n"/>
      <c r="C28" s="89" t="n"/>
      <c r="D28" s="89" t="n"/>
      <c r="F28" s="85" t="n"/>
      <c r="G28" s="89" t="n"/>
      <c r="I28" s="52" t="inlineStr">
        <is>
          <t>OFFICINA3</t>
        </is>
      </c>
    </row>
    <row customHeight="1" ht="15.75" r="29" s="213">
      <c r="A29" s="85" t="n"/>
      <c r="B29" s="89" t="n"/>
      <c r="C29" s="89" t="n"/>
      <c r="D29" s="89" t="n"/>
      <c r="F29" s="85" t="n"/>
      <c r="G29" s="89" t="n"/>
    </row>
    <row customHeight="1" ht="15.75" r="30" s="213">
      <c r="A30" s="85" t="n"/>
      <c r="B30" s="89" t="n"/>
      <c r="C30" s="89" t="n"/>
      <c r="D30" s="89" t="n"/>
      <c r="F30" s="85" t="n"/>
      <c r="G30" s="89" t="n"/>
    </row>
    <row customHeight="1" ht="15.75" r="31" s="213">
      <c r="A31" s="85" t="n"/>
      <c r="B31" s="89" t="n"/>
      <c r="C31" s="89" t="n"/>
      <c r="D31" s="89" t="n"/>
      <c r="F31" s="85" t="n"/>
      <c r="G31" s="89" t="n"/>
    </row>
    <row customHeight="1" ht="15.75" r="32" s="213">
      <c r="A32" s="85" t="n"/>
      <c r="B32" s="89" t="n"/>
      <c r="C32" s="89" t="n"/>
      <c r="D32" s="89" t="n"/>
      <c r="F32" s="85" t="n"/>
      <c r="G32" s="89" t="n"/>
    </row>
    <row customHeight="1" ht="15.75" r="33" s="213">
      <c r="A33" s="85" t="n"/>
      <c r="B33" s="89" t="n"/>
      <c r="C33" s="89" t="n"/>
      <c r="D33" s="89" t="n"/>
      <c r="F33" s="85" t="n"/>
      <c r="G33" s="89" t="n"/>
    </row>
    <row customHeight="1" ht="15.75" r="34" s="213">
      <c r="A34" s="85" t="n"/>
      <c r="B34" s="89" t="n"/>
      <c r="C34" s="89" t="n"/>
      <c r="D34" s="89" t="n"/>
      <c r="F34" s="85" t="n"/>
      <c r="G34" s="89" t="n"/>
    </row>
    <row customHeight="1" ht="15.75" r="35" s="213">
      <c r="A35" s="85" t="n"/>
      <c r="B35" s="89" t="n"/>
      <c r="C35" s="89" t="n"/>
      <c r="D35" s="89" t="n"/>
      <c r="F35" s="85" t="n"/>
      <c r="G35" s="89" t="n"/>
    </row>
    <row customHeight="1" ht="15.75" r="36" s="213">
      <c r="A36" s="85" t="n"/>
      <c r="B36" s="89" t="n"/>
      <c r="C36" s="89" t="n"/>
      <c r="D36" s="89" t="n"/>
      <c r="F36" s="85" t="n"/>
      <c r="G36" s="89" t="n"/>
    </row>
    <row customHeight="1" ht="15.75" r="37" s="213">
      <c r="A37" s="85" t="n"/>
      <c r="B37" s="89" t="n"/>
      <c r="C37" s="89" t="n"/>
      <c r="D37" s="89" t="n"/>
      <c r="F37" s="85" t="n"/>
      <c r="G37" s="89" t="n"/>
    </row>
    <row customHeight="1" ht="15.75" r="38" s="213">
      <c r="A38" s="85" t="n"/>
      <c r="B38" s="89" t="n"/>
      <c r="C38" s="89" t="n"/>
      <c r="D38" s="89" t="n"/>
      <c r="F38" s="85" t="n"/>
      <c r="G38" s="89" t="n"/>
    </row>
    <row customHeight="1" ht="15.75" r="39" s="213">
      <c r="A39" s="85" t="n"/>
      <c r="B39" s="89" t="n"/>
      <c r="C39" s="89" t="n"/>
      <c r="D39" s="89" t="n"/>
      <c r="F39" s="85" t="n"/>
      <c r="G39" s="89" t="n"/>
    </row>
    <row customHeight="1" ht="15.75" r="40" s="213">
      <c r="A40" s="85" t="n"/>
      <c r="B40" s="89" t="n"/>
      <c r="C40" s="89" t="n"/>
      <c r="D40" s="89" t="n"/>
      <c r="F40" s="85" t="n"/>
      <c r="G40" s="89" t="n"/>
    </row>
    <row customHeight="1" ht="15.75" r="41" s="213">
      <c r="A41" s="85" t="n"/>
      <c r="B41" s="89" t="n"/>
      <c r="C41" s="89" t="n"/>
      <c r="D41" s="89" t="n"/>
      <c r="F41" s="85" t="n"/>
      <c r="G41" s="89" t="n"/>
    </row>
    <row customHeight="1" ht="15.75" r="42" s="213">
      <c r="A42" s="85" t="n"/>
      <c r="B42" s="89" t="n"/>
      <c r="C42" s="89" t="n"/>
      <c r="D42" s="89" t="n"/>
      <c r="F42" s="85" t="n"/>
      <c r="G42" s="89" t="n"/>
    </row>
    <row customHeight="1" ht="15.75" r="43" s="213">
      <c r="A43" s="85" t="n"/>
      <c r="B43" s="89" t="n"/>
      <c r="C43" s="89" t="n"/>
      <c r="D43" s="89" t="n"/>
      <c r="F43" s="85" t="n"/>
      <c r="G43" s="89" t="n"/>
    </row>
    <row customHeight="1" ht="15.75" r="44" s="213">
      <c r="A44" s="85" t="n"/>
      <c r="B44" s="89" t="n"/>
      <c r="C44" s="89" t="n"/>
      <c r="D44" s="89" t="n"/>
      <c r="F44" s="85" t="n"/>
      <c r="G44" s="89" t="n"/>
    </row>
    <row customHeight="1" ht="15.75" r="45" s="213">
      <c r="A45" s="85" t="n"/>
      <c r="B45" s="89" t="n"/>
      <c r="C45" s="89" t="n"/>
      <c r="D45" s="89" t="n"/>
      <c r="F45" s="85" t="n"/>
      <c r="G45" s="89" t="n"/>
    </row>
    <row customHeight="1" ht="15.75" r="46" s="213">
      <c r="A46" s="85" t="n"/>
      <c r="B46" s="89" t="n"/>
      <c r="C46" s="89" t="n"/>
      <c r="D46" s="89" t="n"/>
      <c r="F46" s="85" t="n"/>
      <c r="G46" s="89" t="n"/>
    </row>
    <row customHeight="1" ht="15.75" r="47" s="213">
      <c r="A47" s="85" t="n"/>
      <c r="B47" s="89" t="n"/>
      <c r="C47" s="89" t="n"/>
      <c r="D47" s="89" t="n"/>
      <c r="F47" s="85" t="n"/>
      <c r="G47" s="89" t="n"/>
    </row>
    <row customHeight="1" ht="15.75" r="48" s="213">
      <c r="A48" s="85" t="n"/>
      <c r="B48" s="89" t="n"/>
      <c r="C48" s="89" t="n"/>
      <c r="D48" s="89" t="n"/>
      <c r="F48" s="85" t="n"/>
      <c r="G48" s="89" t="n"/>
    </row>
    <row customHeight="1" ht="15.75" r="49" s="213">
      <c r="A49" s="85" t="n"/>
      <c r="B49" s="89" t="n"/>
      <c r="C49" s="89" t="n"/>
      <c r="D49" s="89" t="n"/>
      <c r="F49" s="85" t="n"/>
      <c r="G49" s="89" t="n"/>
    </row>
    <row customHeight="1" ht="15.75" r="50" s="213">
      <c r="A50" s="85" t="n"/>
      <c r="B50" s="89" t="n"/>
      <c r="C50" s="89" t="n"/>
      <c r="D50" s="89" t="n"/>
      <c r="F50" s="85" t="n"/>
      <c r="G50" s="89" t="n"/>
    </row>
    <row customHeight="1" ht="15.75" r="51" s="213">
      <c r="A51" s="85" t="n"/>
      <c r="B51" s="89" t="n"/>
      <c r="C51" s="89" t="n"/>
      <c r="D51" s="89" t="n"/>
      <c r="F51" s="85" t="n"/>
      <c r="G51" s="89" t="n"/>
    </row>
    <row customHeight="1" ht="15.75" r="52" s="213">
      <c r="A52" s="85" t="n"/>
      <c r="B52" s="89" t="n"/>
      <c r="C52" s="89" t="n"/>
      <c r="D52" s="89" t="n"/>
      <c r="F52" s="85" t="n"/>
      <c r="G52" s="89" t="n"/>
    </row>
    <row customHeight="1" ht="15.75" r="53" s="213">
      <c r="A53" s="85" t="n"/>
      <c r="B53" s="89" t="n"/>
      <c r="C53" s="89" t="n"/>
      <c r="D53" s="89" t="n"/>
      <c r="F53" s="85" t="n"/>
      <c r="G53" s="89" t="n"/>
    </row>
    <row customHeight="1" ht="15.75" r="54" s="213">
      <c r="A54" s="85" t="n"/>
      <c r="B54" s="89" t="n"/>
      <c r="C54" s="89" t="n"/>
      <c r="D54" s="89" t="n"/>
      <c r="F54" s="85" t="n"/>
      <c r="G54" s="89" t="n"/>
    </row>
    <row customHeight="1" ht="15.75" r="55" s="213">
      <c r="A55" s="85" t="n"/>
      <c r="B55" s="89" t="n"/>
      <c r="C55" s="89" t="n"/>
      <c r="D55" s="89" t="n"/>
      <c r="F55" s="85" t="n"/>
      <c r="G55" s="89" t="n"/>
    </row>
    <row customHeight="1" ht="15.75" r="56" s="213">
      <c r="A56" s="85" t="n"/>
      <c r="B56" s="89" t="n"/>
      <c r="C56" s="89" t="n"/>
      <c r="D56" s="89" t="n"/>
      <c r="F56" s="85" t="n"/>
      <c r="G56" s="89" t="n"/>
    </row>
    <row customHeight="1" ht="15.75" r="57" s="213">
      <c r="A57" s="85" t="n"/>
      <c r="B57" s="89" t="n"/>
      <c r="C57" s="89" t="n"/>
      <c r="D57" s="89" t="n"/>
      <c r="F57" s="85" t="n"/>
      <c r="G57" s="89" t="n"/>
    </row>
    <row customHeight="1" ht="15.75" r="58" s="213">
      <c r="A58" s="85" t="n"/>
      <c r="B58" s="89" t="n"/>
      <c r="C58" s="89" t="n"/>
      <c r="D58" s="89" t="n"/>
      <c r="F58" s="85" t="n"/>
      <c r="G58" s="89" t="n"/>
    </row>
    <row customHeight="1" ht="15.75" r="59" s="213">
      <c r="A59" s="85" t="n"/>
      <c r="B59" s="89" t="n"/>
      <c r="C59" s="89" t="n"/>
      <c r="D59" s="89" t="n"/>
      <c r="F59" s="85" t="n"/>
      <c r="G59" s="89" t="n"/>
    </row>
    <row customHeight="1" ht="15.75" r="60" s="213">
      <c r="A60" s="85" t="n"/>
      <c r="B60" s="89" t="n"/>
      <c r="C60" s="89" t="n"/>
      <c r="D60" s="89" t="n"/>
      <c r="F60" s="85" t="n"/>
      <c r="G60" s="89" t="n"/>
    </row>
    <row customHeight="1" ht="15.75" r="61" s="213">
      <c r="A61" s="85" t="n"/>
      <c r="B61" s="89" t="n"/>
      <c r="C61" s="89" t="n"/>
      <c r="D61" s="89" t="n"/>
      <c r="F61" s="85" t="n"/>
      <c r="G61" s="89" t="n"/>
    </row>
    <row customHeight="1" ht="15.75" r="62" s="213">
      <c r="A62" s="85" t="n"/>
      <c r="B62" s="89" t="n"/>
      <c r="C62" s="89" t="n"/>
      <c r="D62" s="89" t="n"/>
      <c r="F62" s="85" t="n"/>
      <c r="G62" s="89" t="n"/>
    </row>
    <row customHeight="1" ht="15.75" r="63" s="213">
      <c r="A63" s="85" t="n"/>
      <c r="B63" s="89" t="n"/>
      <c r="C63" s="89" t="n"/>
      <c r="D63" s="89" t="n"/>
      <c r="F63" s="85" t="n"/>
      <c r="G63" s="89" t="n"/>
    </row>
    <row customHeight="1" ht="15.75" r="64" s="213">
      <c r="A64" s="85" t="n"/>
      <c r="B64" s="89" t="n"/>
      <c r="C64" s="89" t="n"/>
      <c r="D64" s="89" t="n"/>
      <c r="F64" s="85" t="n"/>
      <c r="G64" s="89" t="n"/>
    </row>
    <row customHeight="1" ht="15.75" r="65" s="213">
      <c r="A65" s="85" t="n"/>
      <c r="B65" s="89" t="n"/>
      <c r="C65" s="89" t="n"/>
      <c r="D65" s="89" t="n"/>
      <c r="F65" s="85" t="n"/>
      <c r="G65" s="89" t="n"/>
    </row>
    <row customHeight="1" ht="15.75" r="66" s="213">
      <c r="A66" s="85" t="n"/>
      <c r="B66" s="89" t="n"/>
      <c r="C66" s="89" t="n"/>
      <c r="D66" s="89" t="n"/>
      <c r="F66" s="85" t="n"/>
      <c r="G66" s="89" t="n"/>
    </row>
    <row customHeight="1" ht="15.75" r="67" s="213">
      <c r="A67" s="85" t="n"/>
      <c r="B67" s="89" t="n"/>
      <c r="C67" s="89" t="n"/>
      <c r="D67" s="89" t="n"/>
      <c r="F67" s="85" t="n"/>
      <c r="G67" s="89" t="n"/>
    </row>
    <row customHeight="1" ht="15.75" r="68" s="213">
      <c r="A68" s="85" t="n"/>
      <c r="B68" s="89" t="n"/>
      <c r="C68" s="89" t="n"/>
      <c r="D68" s="89" t="n"/>
      <c r="F68" s="85" t="n"/>
      <c r="G68" s="89" t="n"/>
    </row>
    <row customHeight="1" ht="15.75" r="69" s="213">
      <c r="A69" s="85" t="n"/>
      <c r="B69" s="89" t="n"/>
      <c r="C69" s="89" t="n"/>
      <c r="D69" s="89" t="n"/>
      <c r="F69" s="85" t="n"/>
      <c r="G69" s="89" t="n"/>
    </row>
    <row customHeight="1" ht="15.75" r="70" s="213">
      <c r="A70" s="85" t="n"/>
      <c r="B70" s="89" t="n"/>
      <c r="C70" s="89" t="n"/>
      <c r="D70" s="89" t="n"/>
      <c r="F70" s="85" t="n"/>
      <c r="G70" s="89" t="n"/>
    </row>
    <row customHeight="1" ht="15.75" r="71" s="213">
      <c r="A71" s="85" t="n"/>
      <c r="B71" s="89" t="n"/>
      <c r="C71" s="89" t="n"/>
      <c r="D71" s="89" t="n"/>
      <c r="F71" s="85" t="n"/>
      <c r="G71" s="89" t="n"/>
    </row>
    <row customHeight="1" ht="15.75" r="72" s="213">
      <c r="A72" s="85" t="n"/>
      <c r="B72" s="89" t="n"/>
      <c r="C72" s="89" t="n"/>
      <c r="D72" s="89" t="n"/>
      <c r="F72" s="85" t="n"/>
      <c r="G72" s="89" t="n"/>
    </row>
    <row customHeight="1" ht="15.75" r="73" s="213">
      <c r="A73" s="85" t="n"/>
      <c r="B73" s="89" t="n"/>
      <c r="C73" s="89" t="n"/>
      <c r="D73" s="89" t="n"/>
      <c r="F73" s="85" t="n"/>
      <c r="G73" s="89" t="n"/>
    </row>
    <row customHeight="1" ht="15.75" r="74" s="213">
      <c r="A74" s="85" t="n"/>
      <c r="B74" s="89" t="n"/>
      <c r="C74" s="89" t="n"/>
      <c r="D74" s="89" t="n"/>
      <c r="F74" s="85" t="n"/>
      <c r="G74" s="89" t="n"/>
    </row>
    <row customHeight="1" ht="15.75" r="75" s="213">
      <c r="A75" s="85" t="n"/>
      <c r="B75" s="89" t="n"/>
      <c r="C75" s="89" t="n"/>
      <c r="D75" s="89" t="n"/>
      <c r="F75" s="85" t="n"/>
      <c r="G75" s="89" t="n"/>
    </row>
    <row customHeight="1" ht="15.75" r="76" s="213">
      <c r="A76" s="85" t="n"/>
      <c r="B76" s="89" t="n"/>
      <c r="C76" s="89" t="n"/>
      <c r="D76" s="89" t="n"/>
      <c r="F76" s="85" t="n"/>
      <c r="G76" s="89" t="n"/>
    </row>
    <row customHeight="1" ht="15.75" r="77" s="213">
      <c r="A77" s="85" t="n"/>
      <c r="B77" s="89" t="n"/>
      <c r="C77" s="89" t="n"/>
      <c r="D77" s="89" t="n"/>
      <c r="F77" s="85" t="n"/>
      <c r="G77" s="89" t="n"/>
    </row>
    <row customHeight="1" ht="15.75" r="78" s="213">
      <c r="A78" s="85" t="n"/>
      <c r="B78" s="89" t="n"/>
      <c r="C78" s="89" t="n"/>
      <c r="D78" s="89" t="n"/>
      <c r="F78" s="85" t="n"/>
      <c r="G78" s="89" t="n"/>
    </row>
    <row customHeight="1" ht="15.75" r="79" s="213">
      <c r="A79" s="85" t="n"/>
      <c r="B79" s="89" t="n"/>
      <c r="C79" s="89" t="n"/>
      <c r="D79" s="89" t="n"/>
      <c r="F79" s="85" t="n"/>
      <c r="G79" s="89" t="n"/>
    </row>
    <row customHeight="1" ht="15.75" r="80" s="213">
      <c r="A80" s="85" t="n"/>
      <c r="B80" s="89" t="n"/>
      <c r="C80" s="89" t="n"/>
      <c r="D80" s="89" t="n"/>
      <c r="F80" s="85" t="n"/>
      <c r="G80" s="89" t="n"/>
    </row>
    <row customHeight="1" ht="15.75" r="81" s="213">
      <c r="A81" s="85" t="n"/>
      <c r="B81" s="89" t="n"/>
      <c r="C81" s="89" t="n"/>
      <c r="D81" s="89" t="n"/>
      <c r="F81" s="85" t="n"/>
      <c r="G81" s="89" t="n"/>
    </row>
    <row customHeight="1" ht="15.75" r="82" s="213">
      <c r="A82" s="85" t="n"/>
      <c r="B82" s="89" t="n"/>
      <c r="C82" s="89" t="n"/>
      <c r="D82" s="89" t="n"/>
      <c r="F82" s="85" t="n"/>
      <c r="G82" s="89" t="n"/>
    </row>
    <row customHeight="1" ht="15.75" r="83" s="213">
      <c r="A83" s="85" t="n"/>
      <c r="B83" s="89" t="n"/>
      <c r="C83" s="89" t="n"/>
      <c r="D83" s="89" t="n"/>
      <c r="F83" s="85" t="n"/>
      <c r="G83" s="89" t="n"/>
    </row>
    <row customHeight="1" ht="15.75" r="84" s="213">
      <c r="A84" s="85" t="n"/>
      <c r="B84" s="89" t="n"/>
      <c r="C84" s="89" t="n"/>
      <c r="D84" s="89" t="n"/>
      <c r="F84" s="85" t="n"/>
      <c r="G84" s="89" t="n"/>
    </row>
    <row customHeight="1" ht="15.75" r="85" s="213">
      <c r="A85" s="85" t="n"/>
      <c r="B85" s="89" t="n"/>
      <c r="C85" s="89" t="n"/>
      <c r="D85" s="89" t="n"/>
      <c r="F85" s="85" t="n"/>
      <c r="G85" s="89" t="n"/>
    </row>
    <row customHeight="1" ht="15.75" r="86" s="213">
      <c r="A86" s="85" t="n"/>
      <c r="B86" s="89" t="n"/>
      <c r="C86" s="89" t="n"/>
      <c r="D86" s="89" t="n"/>
      <c r="F86" s="85" t="n"/>
      <c r="G86" s="89" t="n"/>
    </row>
    <row customHeight="1" ht="15.75" r="87" s="213">
      <c r="A87" s="85" t="n"/>
      <c r="B87" s="89" t="n"/>
      <c r="C87" s="89" t="n"/>
      <c r="D87" s="89" t="n"/>
      <c r="F87" s="85" t="n"/>
      <c r="G87" s="89" t="n"/>
    </row>
    <row customHeight="1" ht="15.75" r="88" s="213">
      <c r="A88" s="85" t="n"/>
      <c r="B88" s="89" t="n"/>
      <c r="C88" s="89" t="n"/>
      <c r="D88" s="89" t="n"/>
      <c r="F88" s="85" t="n"/>
      <c r="G88" s="89" t="n"/>
    </row>
    <row customHeight="1" ht="15.75" r="89" s="213">
      <c r="A89" s="85" t="n"/>
      <c r="B89" s="89" t="n"/>
      <c r="C89" s="89" t="n"/>
      <c r="D89" s="89" t="n"/>
      <c r="F89" s="85" t="n"/>
      <c r="G89" s="89" t="n"/>
    </row>
    <row customHeight="1" ht="15.75" r="90" s="213">
      <c r="A90" s="85" t="n"/>
      <c r="B90" s="89" t="n"/>
      <c r="C90" s="89" t="n"/>
      <c r="D90" s="89" t="n"/>
      <c r="F90" s="85" t="n"/>
      <c r="G90" s="89" t="n"/>
    </row>
    <row customHeight="1" ht="15.75" r="91" s="213">
      <c r="A91" s="85" t="n"/>
      <c r="B91" s="89" t="n"/>
      <c r="C91" s="89" t="n"/>
      <c r="D91" s="89" t="n"/>
      <c r="F91" s="85" t="n"/>
      <c r="G91" s="89" t="n"/>
    </row>
    <row customHeight="1" ht="15.75" r="92" s="213">
      <c r="A92" s="85" t="n"/>
      <c r="B92" s="89" t="n"/>
      <c r="C92" s="89" t="n"/>
      <c r="D92" s="89" t="n"/>
      <c r="F92" s="85" t="n"/>
      <c r="G92" s="89" t="n"/>
    </row>
    <row customHeight="1" ht="15.75" r="93" s="213">
      <c r="A93" s="85" t="n"/>
      <c r="B93" s="89" t="n"/>
      <c r="C93" s="89" t="n"/>
      <c r="D93" s="89" t="n"/>
      <c r="F93" s="85" t="n"/>
      <c r="G93" s="89" t="n"/>
    </row>
    <row customHeight="1" ht="15.75" r="94" s="213">
      <c r="A94" s="85" t="n"/>
      <c r="B94" s="89" t="n"/>
      <c r="C94" s="89" t="n"/>
      <c r="D94" s="89" t="n"/>
      <c r="F94" s="85" t="n"/>
      <c r="G94" s="89" t="n"/>
    </row>
    <row customHeight="1" ht="15.75" r="95" s="213">
      <c r="A95" s="85" t="n"/>
      <c r="B95" s="89" t="n"/>
      <c r="C95" s="89" t="n"/>
      <c r="D95" s="89" t="n"/>
      <c r="F95" s="85" t="n"/>
      <c r="G95" s="89" t="n"/>
    </row>
    <row customHeight="1" ht="15.75" r="96" s="213">
      <c r="A96" s="85" t="n"/>
      <c r="B96" s="89" t="n"/>
      <c r="C96" s="89" t="n"/>
      <c r="D96" s="89" t="n"/>
      <c r="F96" s="85" t="n"/>
      <c r="G96" s="89" t="n"/>
    </row>
    <row customHeight="1" ht="15.75" r="97" s="213">
      <c r="A97" s="85" t="n"/>
      <c r="B97" s="89" t="n"/>
      <c r="C97" s="89" t="n"/>
      <c r="D97" s="89" t="n"/>
      <c r="F97" s="85" t="n"/>
      <c r="G97" s="89" t="n"/>
    </row>
    <row customHeight="1" ht="15.75" r="98" s="213">
      <c r="A98" s="85" t="n"/>
      <c r="B98" s="89" t="n"/>
      <c r="C98" s="89" t="n"/>
      <c r="D98" s="89" t="n"/>
      <c r="F98" s="85" t="n"/>
      <c r="G98" s="89" t="n"/>
    </row>
    <row customHeight="1" ht="15.75" r="99" s="213">
      <c r="A99" s="85" t="n"/>
      <c r="B99" s="89" t="n"/>
      <c r="C99" s="89" t="n"/>
      <c r="D99" s="89" t="n"/>
      <c r="F99" s="85" t="n"/>
      <c r="G99" s="89" t="n"/>
    </row>
    <row customHeight="1" ht="15.75" r="100" s="213">
      <c r="A100" s="85" t="n"/>
      <c r="B100" s="89" t="n"/>
      <c r="C100" s="89" t="n"/>
      <c r="D100" s="89" t="n"/>
      <c r="F100" s="85" t="n"/>
      <c r="G100" s="89" t="n"/>
    </row>
    <row customHeight="1" ht="15.75" r="101" s="213">
      <c r="A101" s="85" t="n"/>
      <c r="B101" s="89" t="n"/>
      <c r="C101" s="89" t="n"/>
      <c r="D101" s="89" t="n"/>
      <c r="F101" s="85" t="n"/>
      <c r="G101" s="89" t="n"/>
    </row>
    <row customHeight="1" ht="15.75" r="102" s="213">
      <c r="A102" s="85" t="n"/>
      <c r="B102" s="89" t="n"/>
      <c r="C102" s="89" t="n"/>
      <c r="D102" s="89" t="n"/>
      <c r="F102" s="85" t="n"/>
      <c r="G102" s="89" t="n"/>
    </row>
    <row customHeight="1" ht="15.75" r="103" s="213">
      <c r="A103" s="85" t="n"/>
      <c r="B103" s="89" t="n"/>
      <c r="C103" s="89" t="n"/>
      <c r="D103" s="89" t="n"/>
      <c r="F103" s="85" t="n"/>
      <c r="G103" s="89" t="n"/>
    </row>
    <row customHeight="1" ht="15.75" r="104" s="213">
      <c r="A104" s="85" t="n"/>
      <c r="B104" s="89" t="n"/>
      <c r="C104" s="89" t="n"/>
      <c r="D104" s="89" t="n"/>
      <c r="F104" s="85" t="n"/>
      <c r="G104" s="89" t="n"/>
    </row>
    <row customHeight="1" ht="15.75" r="105" s="213">
      <c r="A105" s="85" t="n"/>
      <c r="B105" s="89" t="n"/>
      <c r="C105" s="89" t="n"/>
      <c r="D105" s="89" t="n"/>
      <c r="F105" s="85" t="n"/>
      <c r="G105" s="89" t="n"/>
    </row>
    <row customHeight="1" ht="15.75" r="106" s="213">
      <c r="A106" s="85" t="n"/>
      <c r="B106" s="89" t="n"/>
      <c r="C106" s="89" t="n"/>
      <c r="D106" s="89" t="n"/>
      <c r="F106" s="85" t="n"/>
      <c r="G106" s="89" t="n"/>
    </row>
    <row customHeight="1" ht="15.75" r="107" s="213">
      <c r="A107" s="85" t="n"/>
      <c r="B107" s="89" t="n"/>
      <c r="C107" s="89" t="n"/>
      <c r="D107" s="89" t="n"/>
      <c r="F107" s="85" t="n"/>
      <c r="G107" s="89" t="n"/>
    </row>
    <row customHeight="1" ht="15.75" r="108" s="213">
      <c r="A108" s="85" t="n"/>
      <c r="B108" s="89" t="n"/>
      <c r="C108" s="89" t="n"/>
      <c r="D108" s="89" t="n"/>
      <c r="F108" s="85" t="n"/>
      <c r="G108" s="89" t="n"/>
    </row>
    <row customHeight="1" ht="15.75" r="109" s="213">
      <c r="A109" s="85" t="n"/>
      <c r="B109" s="89" t="n"/>
      <c r="C109" s="89" t="n"/>
      <c r="D109" s="89" t="n"/>
      <c r="F109" s="85" t="n"/>
      <c r="G109" s="89" t="n"/>
    </row>
    <row customHeight="1" ht="15.75" r="110" s="213">
      <c r="A110" s="85" t="n"/>
      <c r="B110" s="89" t="n"/>
      <c r="C110" s="89" t="n"/>
      <c r="D110" s="89" t="n"/>
      <c r="F110" s="85" t="n"/>
      <c r="G110" s="89" t="n"/>
    </row>
    <row customHeight="1" ht="15.75" r="111" s="213">
      <c r="A111" s="85" t="n"/>
      <c r="B111" s="89" t="n"/>
      <c r="C111" s="89" t="n"/>
      <c r="D111" s="89" t="n"/>
      <c r="F111" s="85" t="n"/>
      <c r="G111" s="89" t="n"/>
    </row>
    <row customHeight="1" ht="15.75" r="112" s="213">
      <c r="A112" s="85" t="n"/>
      <c r="B112" s="89" t="n"/>
      <c r="C112" s="89" t="n"/>
      <c r="D112" s="89" t="n"/>
      <c r="F112" s="85" t="n"/>
      <c r="G112" s="89" t="n"/>
    </row>
    <row customHeight="1" ht="15.75" r="113" s="213">
      <c r="A113" s="85" t="n"/>
      <c r="B113" s="89" t="n"/>
      <c r="C113" s="89" t="n"/>
      <c r="D113" s="89" t="n"/>
      <c r="F113" s="85" t="n"/>
      <c r="G113" s="89" t="n"/>
    </row>
    <row customHeight="1" ht="15.75" r="114" s="213">
      <c r="A114" s="85" t="n"/>
      <c r="B114" s="89" t="n"/>
      <c r="C114" s="89" t="n"/>
      <c r="D114" s="89" t="n"/>
      <c r="F114" s="85" t="n"/>
      <c r="G114" s="89" t="n"/>
    </row>
    <row customHeight="1" ht="15.75" r="115" s="213">
      <c r="A115" s="85" t="n"/>
      <c r="B115" s="89" t="n"/>
      <c r="C115" s="89" t="n"/>
      <c r="D115" s="89" t="n"/>
      <c r="F115" s="85" t="n"/>
      <c r="G115" s="89" t="n"/>
    </row>
    <row customHeight="1" ht="15.75" r="116" s="213">
      <c r="A116" s="85" t="n"/>
      <c r="B116" s="89" t="n"/>
      <c r="C116" s="89" t="n"/>
      <c r="D116" s="89" t="n"/>
      <c r="F116" s="85" t="n"/>
      <c r="G116" s="89" t="n"/>
    </row>
    <row customHeight="1" ht="15.75" r="117" s="213">
      <c r="A117" s="85" t="n"/>
      <c r="B117" s="89" t="n"/>
      <c r="C117" s="89" t="n"/>
      <c r="D117" s="89" t="n"/>
      <c r="F117" s="85" t="n"/>
      <c r="G117" s="89" t="n"/>
    </row>
    <row customHeight="1" ht="15.75" r="118" s="213">
      <c r="A118" s="85" t="n"/>
      <c r="B118" s="89" t="n"/>
      <c r="C118" s="89" t="n"/>
      <c r="D118" s="89" t="n"/>
      <c r="F118" s="85" t="n"/>
      <c r="G118" s="89" t="n"/>
    </row>
    <row customHeight="1" ht="15.75" r="119" s="213">
      <c r="A119" s="85" t="n"/>
      <c r="B119" s="89" t="n"/>
      <c r="C119" s="89" t="n"/>
      <c r="D119" s="89" t="n"/>
      <c r="F119" s="85" t="n"/>
      <c r="G119" s="89" t="n"/>
    </row>
    <row customHeight="1" ht="15.75" r="120" s="213">
      <c r="A120" s="85" t="n"/>
      <c r="B120" s="89" t="n"/>
      <c r="C120" s="89" t="n"/>
      <c r="D120" s="89" t="n"/>
      <c r="F120" s="85" t="n"/>
      <c r="G120" s="89" t="n"/>
    </row>
    <row customHeight="1" ht="15.75" r="121" s="213">
      <c r="A121" s="85" t="n"/>
      <c r="B121" s="89" t="n"/>
      <c r="C121" s="89" t="n"/>
      <c r="D121" s="89" t="n"/>
      <c r="F121" s="85" t="n"/>
      <c r="G121" s="89" t="n"/>
    </row>
    <row customHeight="1" ht="15.75" r="122" s="213">
      <c r="A122" s="85" t="n"/>
      <c r="B122" s="89" t="n"/>
      <c r="C122" s="89" t="n"/>
      <c r="D122" s="89" t="n"/>
      <c r="F122" s="85" t="n"/>
      <c r="G122" s="89" t="n"/>
    </row>
    <row customHeight="1" ht="15.75" r="123" s="213">
      <c r="A123" s="85" t="n"/>
      <c r="B123" s="89" t="n"/>
      <c r="C123" s="89" t="n"/>
      <c r="D123" s="89" t="n"/>
      <c r="F123" s="85" t="n"/>
      <c r="G123" s="89" t="n"/>
    </row>
    <row customHeight="1" ht="15.75" r="124" s="213">
      <c r="A124" s="85" t="n"/>
      <c r="B124" s="89" t="n"/>
      <c r="C124" s="89" t="n"/>
      <c r="D124" s="89" t="n"/>
      <c r="F124" s="85" t="n"/>
      <c r="G124" s="89" t="n"/>
    </row>
    <row customHeight="1" ht="15.75" r="125" s="213">
      <c r="A125" s="85" t="n"/>
      <c r="B125" s="89" t="n"/>
      <c r="C125" s="89" t="n"/>
      <c r="D125" s="89" t="n"/>
      <c r="F125" s="85" t="n"/>
      <c r="G125" s="89" t="n"/>
    </row>
    <row customHeight="1" ht="15.75" r="126" s="213">
      <c r="A126" s="85" t="n"/>
      <c r="B126" s="89" t="n"/>
      <c r="C126" s="89" t="n"/>
      <c r="D126" s="89" t="n"/>
      <c r="F126" s="85" t="n"/>
      <c r="G126" s="89" t="n"/>
    </row>
    <row customHeight="1" ht="15.75" r="127" s="213">
      <c r="A127" s="85" t="n"/>
      <c r="B127" s="89" t="n"/>
      <c r="C127" s="89" t="n"/>
      <c r="D127" s="89" t="n"/>
      <c r="F127" s="85" t="n"/>
      <c r="G127" s="89" t="n"/>
    </row>
    <row customHeight="1" ht="15.75" r="128" s="213">
      <c r="A128" s="85" t="n"/>
      <c r="B128" s="89" t="n"/>
      <c r="C128" s="89" t="n"/>
      <c r="D128" s="89" t="n"/>
      <c r="F128" s="85" t="n"/>
      <c r="G128" s="89" t="n"/>
    </row>
    <row customHeight="1" ht="15.75" r="129" s="213">
      <c r="A129" s="85" t="n"/>
      <c r="B129" s="89" t="n"/>
      <c r="C129" s="89" t="n"/>
      <c r="D129" s="89" t="n"/>
      <c r="F129" s="85" t="n"/>
      <c r="G129" s="89" t="n"/>
    </row>
    <row customHeight="1" ht="15.75" r="130" s="213">
      <c r="A130" s="85" t="n"/>
      <c r="B130" s="89" t="n"/>
      <c r="C130" s="89" t="n"/>
      <c r="D130" s="89" t="n"/>
      <c r="F130" s="85" t="n"/>
      <c r="G130" s="89" t="n"/>
    </row>
    <row customHeight="1" ht="15.75" r="131" s="213">
      <c r="A131" s="85" t="n"/>
      <c r="B131" s="89" t="n"/>
      <c r="C131" s="89" t="n"/>
      <c r="D131" s="89" t="n"/>
      <c r="F131" s="85" t="n"/>
      <c r="G131" s="89" t="n"/>
    </row>
    <row customHeight="1" ht="15.75" r="132" s="213">
      <c r="A132" s="85" t="n"/>
      <c r="B132" s="89" t="n"/>
      <c r="C132" s="89" t="n"/>
      <c r="D132" s="89" t="n"/>
      <c r="F132" s="85" t="n"/>
      <c r="G132" s="89" t="n"/>
    </row>
    <row customHeight="1" ht="15.75" r="133" s="213">
      <c r="A133" s="85" t="n"/>
      <c r="B133" s="89" t="n"/>
      <c r="C133" s="89" t="n"/>
      <c r="D133" s="89" t="n"/>
      <c r="F133" s="85" t="n"/>
      <c r="G133" s="89" t="n"/>
    </row>
    <row customHeight="1" ht="15.75" r="134" s="213">
      <c r="A134" s="85" t="n"/>
      <c r="B134" s="89" t="n"/>
      <c r="C134" s="89" t="n"/>
      <c r="D134" s="89" t="n"/>
      <c r="F134" s="85" t="n"/>
      <c r="G134" s="89" t="n"/>
    </row>
    <row customHeight="1" ht="15.75" r="135" s="213">
      <c r="A135" s="85" t="n"/>
      <c r="B135" s="89" t="n"/>
      <c r="C135" s="89" t="n"/>
      <c r="D135" s="89" t="n"/>
      <c r="F135" s="85" t="n"/>
      <c r="G135" s="89" t="n"/>
    </row>
    <row customHeight="1" ht="15.75" r="136" s="213">
      <c r="A136" s="85" t="n"/>
      <c r="B136" s="89" t="n"/>
      <c r="C136" s="89" t="n"/>
      <c r="D136" s="89" t="n"/>
      <c r="F136" s="85" t="n"/>
      <c r="G136" s="89" t="n"/>
    </row>
    <row customHeight="1" ht="15.75" r="137" s="213">
      <c r="A137" s="85" t="n"/>
      <c r="B137" s="89" t="n"/>
      <c r="C137" s="89" t="n"/>
      <c r="D137" s="89" t="n"/>
      <c r="F137" s="85" t="n"/>
      <c r="G137" s="89" t="n"/>
    </row>
    <row customHeight="1" ht="15.75" r="138" s="213">
      <c r="A138" s="85" t="n"/>
      <c r="B138" s="89" t="n"/>
      <c r="C138" s="89" t="n"/>
      <c r="D138" s="89" t="n"/>
      <c r="F138" s="85" t="n"/>
      <c r="G138" s="89" t="n"/>
    </row>
    <row customHeight="1" ht="15.75" r="139" s="213">
      <c r="A139" s="85" t="n"/>
      <c r="B139" s="89" t="n"/>
      <c r="C139" s="89" t="n"/>
      <c r="D139" s="89" t="n"/>
      <c r="F139" s="85" t="n"/>
      <c r="G139" s="89" t="n"/>
    </row>
    <row customHeight="1" ht="15.75" r="140" s="213">
      <c r="A140" s="85" t="n"/>
      <c r="B140" s="89" t="n"/>
      <c r="C140" s="89" t="n"/>
      <c r="D140" s="89" t="n"/>
      <c r="F140" s="85" t="n"/>
      <c r="G140" s="89" t="n"/>
    </row>
    <row customHeight="1" ht="15.75" r="141" s="213">
      <c r="A141" s="85" t="n"/>
      <c r="B141" s="89" t="n"/>
      <c r="C141" s="89" t="n"/>
      <c r="D141" s="89" t="n"/>
      <c r="F141" s="85" t="n"/>
      <c r="G141" s="89" t="n"/>
    </row>
    <row customHeight="1" ht="15.75" r="142" s="213">
      <c r="A142" s="85" t="n"/>
      <c r="B142" s="89" t="n"/>
      <c r="C142" s="89" t="n"/>
      <c r="D142" s="89" t="n"/>
      <c r="F142" s="85" t="n"/>
      <c r="G142" s="89" t="n"/>
    </row>
    <row customHeight="1" ht="15.75" r="143" s="213">
      <c r="A143" s="85" t="n"/>
      <c r="B143" s="89" t="n"/>
      <c r="C143" s="89" t="n"/>
      <c r="D143" s="89" t="n"/>
      <c r="F143" s="85" t="n"/>
      <c r="G143" s="89" t="n"/>
    </row>
    <row customHeight="1" ht="15.75" r="144" s="213">
      <c r="A144" s="85" t="n"/>
      <c r="B144" s="89" t="n"/>
      <c r="C144" s="89" t="n"/>
      <c r="D144" s="89" t="n"/>
      <c r="F144" s="85" t="n"/>
      <c r="G144" s="89" t="n"/>
    </row>
    <row customHeight="1" ht="15.75" r="145" s="213">
      <c r="A145" s="85" t="n"/>
      <c r="B145" s="89" t="n"/>
      <c r="C145" s="89" t="n"/>
      <c r="D145" s="89" t="n"/>
      <c r="F145" s="85" t="n"/>
      <c r="G145" s="89" t="n"/>
    </row>
    <row customHeight="1" ht="15.75" r="146" s="213">
      <c r="A146" s="85" t="n"/>
      <c r="B146" s="89" t="n"/>
      <c r="C146" s="89" t="n"/>
      <c r="D146" s="89" t="n"/>
      <c r="F146" s="85" t="n"/>
      <c r="G146" s="89" t="n"/>
    </row>
    <row customHeight="1" ht="15.75" r="147" s="213">
      <c r="A147" s="85" t="n"/>
      <c r="B147" s="89" t="n"/>
      <c r="C147" s="89" t="n"/>
      <c r="D147" s="89" t="n"/>
      <c r="F147" s="85" t="n"/>
      <c r="G147" s="89" t="n"/>
    </row>
    <row customHeight="1" ht="15.75" r="148" s="213">
      <c r="A148" s="85" t="n"/>
      <c r="B148" s="89" t="n"/>
      <c r="C148" s="89" t="n"/>
      <c r="D148" s="89" t="n"/>
      <c r="F148" s="85" t="n"/>
      <c r="G148" s="89" t="n"/>
    </row>
    <row customHeight="1" ht="15.75" r="149" s="213">
      <c r="A149" s="85" t="n"/>
      <c r="B149" s="89" t="n"/>
      <c r="C149" s="89" t="n"/>
      <c r="D149" s="89" t="n"/>
      <c r="F149" s="85" t="n"/>
      <c r="G149" s="89" t="n"/>
    </row>
    <row customHeight="1" ht="15.75" r="150" s="213">
      <c r="A150" s="85" t="n"/>
      <c r="B150" s="89" t="n"/>
      <c r="C150" s="89" t="n"/>
      <c r="D150" s="89" t="n"/>
      <c r="F150" s="85" t="n"/>
      <c r="G150" s="89" t="n"/>
    </row>
    <row customHeight="1" ht="15.75" r="151" s="213">
      <c r="A151" s="85" t="n"/>
      <c r="B151" s="89" t="n"/>
      <c r="C151" s="89" t="n"/>
      <c r="D151" s="89" t="n"/>
      <c r="F151" s="85" t="n"/>
      <c r="G151" s="89" t="n"/>
    </row>
    <row customHeight="1" ht="15.75" r="152" s="213">
      <c r="A152" s="85" t="n"/>
      <c r="B152" s="89" t="n"/>
      <c r="C152" s="89" t="n"/>
      <c r="D152" s="89" t="n"/>
      <c r="F152" s="85" t="n"/>
      <c r="G152" s="89" t="n"/>
    </row>
    <row customHeight="1" ht="15.75" r="153" s="213">
      <c r="A153" s="85" t="n"/>
      <c r="B153" s="89" t="n"/>
      <c r="C153" s="89" t="n"/>
      <c r="D153" s="89" t="n"/>
      <c r="F153" s="85" t="n"/>
      <c r="G153" s="89" t="n"/>
    </row>
    <row customHeight="1" ht="15.75" r="154" s="213">
      <c r="A154" s="85" t="n"/>
      <c r="B154" s="89" t="n"/>
      <c r="C154" s="89" t="n"/>
      <c r="D154" s="89" t="n"/>
      <c r="F154" s="85" t="n"/>
      <c r="G154" s="89" t="n"/>
    </row>
    <row customHeight="1" ht="15.75" r="155" s="213">
      <c r="A155" s="85" t="n"/>
      <c r="B155" s="89" t="n"/>
      <c r="C155" s="89" t="n"/>
      <c r="D155" s="89" t="n"/>
      <c r="F155" s="85" t="n"/>
      <c r="G155" s="89" t="n"/>
    </row>
    <row customHeight="1" ht="15.75" r="156" s="213">
      <c r="A156" s="85" t="n"/>
      <c r="B156" s="89" t="n"/>
      <c r="C156" s="89" t="n"/>
      <c r="D156" s="89" t="n"/>
      <c r="F156" s="85" t="n"/>
      <c r="G156" s="89" t="n"/>
    </row>
    <row customHeight="1" ht="15.75" r="157" s="213">
      <c r="A157" s="85" t="n"/>
      <c r="B157" s="89" t="n"/>
      <c r="C157" s="89" t="n"/>
      <c r="D157" s="89" t="n"/>
      <c r="F157" s="85" t="n"/>
      <c r="G157" s="89" t="n"/>
    </row>
    <row customHeight="1" ht="15.75" r="158" s="213">
      <c r="A158" s="85" t="n"/>
      <c r="B158" s="89" t="n"/>
      <c r="C158" s="89" t="n"/>
      <c r="D158" s="89" t="n"/>
      <c r="F158" s="85" t="n"/>
      <c r="G158" s="89" t="n"/>
    </row>
    <row customHeight="1" ht="15.75" r="159" s="213">
      <c r="A159" s="85" t="n"/>
      <c r="B159" s="89" t="n"/>
      <c r="C159" s="89" t="n"/>
      <c r="D159" s="89" t="n"/>
      <c r="F159" s="85" t="n"/>
      <c r="G159" s="89" t="n"/>
    </row>
    <row customHeight="1" ht="15.75" r="160" s="213">
      <c r="A160" s="85" t="n"/>
      <c r="B160" s="89" t="n"/>
      <c r="C160" s="89" t="n"/>
      <c r="D160" s="89" t="n"/>
      <c r="F160" s="85" t="n"/>
      <c r="G160" s="89" t="n"/>
    </row>
    <row customHeight="1" ht="15.75" r="161" s="213">
      <c r="A161" s="85" t="n"/>
      <c r="B161" s="89" t="n"/>
      <c r="C161" s="89" t="n"/>
      <c r="D161" s="89" t="n"/>
      <c r="F161" s="85" t="n"/>
      <c r="G161" s="89" t="n"/>
    </row>
    <row customHeight="1" ht="15.75" r="162" s="213">
      <c r="A162" s="85" t="n"/>
      <c r="B162" s="89" t="n"/>
      <c r="C162" s="89" t="n"/>
      <c r="D162" s="89" t="n"/>
      <c r="F162" s="85" t="n"/>
      <c r="G162" s="89" t="n"/>
    </row>
    <row customHeight="1" ht="15.75" r="163" s="213">
      <c r="A163" s="85" t="n"/>
      <c r="B163" s="89" t="n"/>
      <c r="C163" s="89" t="n"/>
      <c r="D163" s="89" t="n"/>
      <c r="F163" s="85" t="n"/>
      <c r="G163" s="89" t="n"/>
    </row>
    <row customHeight="1" ht="15.75" r="164" s="213">
      <c r="A164" s="85" t="n"/>
      <c r="B164" s="89" t="n"/>
      <c r="C164" s="89" t="n"/>
      <c r="D164" s="89" t="n"/>
      <c r="F164" s="85" t="n"/>
      <c r="G164" s="89" t="n"/>
    </row>
    <row customHeight="1" ht="15.75" r="165" s="213">
      <c r="A165" s="85" t="n"/>
      <c r="B165" s="89" t="n"/>
      <c r="C165" s="89" t="n"/>
      <c r="D165" s="89" t="n"/>
      <c r="F165" s="85" t="n"/>
      <c r="G165" s="89" t="n"/>
    </row>
    <row customHeight="1" ht="15.75" r="166" s="213">
      <c r="A166" s="85" t="n"/>
      <c r="B166" s="89" t="n"/>
      <c r="C166" s="89" t="n"/>
      <c r="D166" s="89" t="n"/>
      <c r="F166" s="85" t="n"/>
      <c r="G166" s="89" t="n"/>
    </row>
    <row customHeight="1" ht="15.75" r="167" s="213">
      <c r="A167" s="85" t="n"/>
      <c r="B167" s="89" t="n"/>
      <c r="C167" s="89" t="n"/>
      <c r="D167" s="89" t="n"/>
      <c r="F167" s="85" t="n"/>
      <c r="G167" s="89" t="n"/>
    </row>
    <row customHeight="1" ht="15.75" r="168" s="213">
      <c r="A168" s="85" t="n"/>
      <c r="B168" s="89" t="n"/>
      <c r="C168" s="89" t="n"/>
      <c r="D168" s="89" t="n"/>
      <c r="F168" s="85" t="n"/>
      <c r="G168" s="89" t="n"/>
    </row>
    <row customHeight="1" ht="15.75" r="169" s="213">
      <c r="A169" s="85" t="n"/>
      <c r="B169" s="89" t="n"/>
      <c r="C169" s="89" t="n"/>
      <c r="D169" s="89" t="n"/>
      <c r="F169" s="85" t="n"/>
      <c r="G169" s="89" t="n"/>
    </row>
    <row customHeight="1" ht="15.75" r="170" s="213">
      <c r="A170" s="85" t="n"/>
      <c r="B170" s="89" t="n"/>
      <c r="C170" s="89" t="n"/>
      <c r="D170" s="89" t="n"/>
      <c r="F170" s="85" t="n"/>
      <c r="G170" s="89" t="n"/>
    </row>
    <row customHeight="1" ht="15.75" r="171" s="213">
      <c r="A171" s="85" t="n"/>
      <c r="B171" s="89" t="n"/>
      <c r="C171" s="89" t="n"/>
      <c r="D171" s="89" t="n"/>
      <c r="F171" s="85" t="n"/>
      <c r="G171" s="89" t="n"/>
    </row>
    <row customHeight="1" ht="15.75" r="172" s="213">
      <c r="A172" s="85" t="n"/>
      <c r="B172" s="89" t="n"/>
      <c r="C172" s="89" t="n"/>
      <c r="D172" s="89" t="n"/>
      <c r="F172" s="85" t="n"/>
      <c r="G172" s="89" t="n"/>
    </row>
    <row customHeight="1" ht="15.75" r="173" s="213">
      <c r="A173" s="85" t="n"/>
      <c r="B173" s="89" t="n"/>
      <c r="C173" s="89" t="n"/>
      <c r="D173" s="89" t="n"/>
      <c r="F173" s="85" t="n"/>
      <c r="G173" s="89" t="n"/>
    </row>
    <row customHeight="1" ht="15.75" r="174" s="213">
      <c r="A174" s="85" t="n"/>
      <c r="B174" s="89" t="n"/>
      <c r="C174" s="89" t="n"/>
      <c r="D174" s="89" t="n"/>
      <c r="F174" s="85" t="n"/>
      <c r="G174" s="89" t="n"/>
    </row>
    <row customHeight="1" ht="15.75" r="175" s="213">
      <c r="A175" s="85" t="n"/>
      <c r="B175" s="89" t="n"/>
      <c r="C175" s="89" t="n"/>
      <c r="D175" s="89" t="n"/>
      <c r="F175" s="85" t="n"/>
      <c r="G175" s="89" t="n"/>
    </row>
    <row customHeight="1" ht="15.75" r="176" s="213">
      <c r="A176" s="85" t="n"/>
      <c r="B176" s="89" t="n"/>
      <c r="C176" s="89" t="n"/>
      <c r="D176" s="89" t="n"/>
      <c r="F176" s="85" t="n"/>
      <c r="G176" s="89" t="n"/>
    </row>
    <row customHeight="1" ht="15.75" r="177" s="213">
      <c r="A177" s="85" t="n"/>
      <c r="B177" s="89" t="n"/>
      <c r="C177" s="89" t="n"/>
      <c r="D177" s="89" t="n"/>
      <c r="F177" s="85" t="n"/>
      <c r="G177" s="89" t="n"/>
    </row>
    <row customHeight="1" ht="15.75" r="178" s="213">
      <c r="A178" s="85" t="n"/>
      <c r="B178" s="89" t="n"/>
      <c r="C178" s="89" t="n"/>
      <c r="D178" s="89" t="n"/>
      <c r="F178" s="85" t="n"/>
      <c r="G178" s="89" t="n"/>
    </row>
    <row customHeight="1" ht="15.75" r="179" s="213">
      <c r="A179" s="85" t="n"/>
      <c r="B179" s="89" t="n"/>
      <c r="C179" s="89" t="n"/>
      <c r="D179" s="89" t="n"/>
      <c r="F179" s="85" t="n"/>
      <c r="G179" s="89" t="n"/>
    </row>
    <row customHeight="1" ht="15.75" r="180" s="213">
      <c r="A180" s="85" t="n"/>
      <c r="B180" s="89" t="n"/>
      <c r="C180" s="89" t="n"/>
      <c r="D180" s="89" t="n"/>
      <c r="F180" s="85" t="n"/>
      <c r="G180" s="89" t="n"/>
    </row>
    <row customHeight="1" ht="15.75" r="181" s="213">
      <c r="A181" s="85" t="n"/>
      <c r="B181" s="89" t="n"/>
      <c r="C181" s="89" t="n"/>
      <c r="D181" s="89" t="n"/>
      <c r="F181" s="85" t="n"/>
      <c r="G181" s="89" t="n"/>
    </row>
    <row customHeight="1" ht="15.75" r="182" s="213">
      <c r="A182" s="85" t="n"/>
      <c r="B182" s="89" t="n"/>
      <c r="C182" s="89" t="n"/>
      <c r="D182" s="89" t="n"/>
      <c r="F182" s="85" t="n"/>
      <c r="G182" s="89" t="n"/>
    </row>
    <row customHeight="1" ht="15.75" r="183" s="213">
      <c r="A183" s="85" t="n"/>
      <c r="B183" s="89" t="n"/>
      <c r="C183" s="89" t="n"/>
      <c r="D183" s="89" t="n"/>
      <c r="F183" s="85" t="n"/>
      <c r="G183" s="89" t="n"/>
    </row>
    <row customHeight="1" ht="15.75" r="184" s="213">
      <c r="A184" s="85" t="n"/>
      <c r="B184" s="89" t="n"/>
      <c r="C184" s="89" t="n"/>
      <c r="D184" s="89" t="n"/>
      <c r="F184" s="85" t="n"/>
      <c r="G184" s="89" t="n"/>
    </row>
    <row customHeight="1" ht="15.75" r="185" s="213">
      <c r="A185" s="85" t="n"/>
      <c r="B185" s="89" t="n"/>
      <c r="C185" s="89" t="n"/>
      <c r="D185" s="89" t="n"/>
      <c r="F185" s="85" t="n"/>
      <c r="G185" s="89" t="n"/>
    </row>
    <row customHeight="1" ht="15.75" r="186" s="213">
      <c r="A186" s="85" t="n"/>
      <c r="B186" s="89" t="n"/>
      <c r="C186" s="89" t="n"/>
      <c r="D186" s="89" t="n"/>
      <c r="F186" s="85" t="n"/>
      <c r="G186" s="89" t="n"/>
    </row>
    <row customHeight="1" ht="15.75" r="187" s="213">
      <c r="A187" s="85" t="n"/>
      <c r="B187" s="89" t="n"/>
      <c r="C187" s="89" t="n"/>
      <c r="D187" s="89" t="n"/>
      <c r="F187" s="85" t="n"/>
      <c r="G187" s="89" t="n"/>
    </row>
    <row customHeight="1" ht="15.75" r="188" s="213">
      <c r="A188" s="85" t="n"/>
      <c r="B188" s="89" t="n"/>
      <c r="C188" s="89" t="n"/>
      <c r="D188" s="89" t="n"/>
      <c r="F188" s="85" t="n"/>
      <c r="G188" s="89" t="n"/>
    </row>
    <row customHeight="1" ht="15.75" r="189" s="213">
      <c r="A189" s="85" t="n"/>
      <c r="B189" s="89" t="n"/>
      <c r="C189" s="89" t="n"/>
      <c r="D189" s="89" t="n"/>
      <c r="F189" s="85" t="n"/>
      <c r="G189" s="89" t="n"/>
    </row>
    <row customHeight="1" ht="15.75" r="190" s="213">
      <c r="A190" s="85" t="n"/>
      <c r="B190" s="89" t="n"/>
      <c r="C190" s="89" t="n"/>
      <c r="D190" s="89" t="n"/>
      <c r="F190" s="85" t="n"/>
      <c r="G190" s="89" t="n"/>
    </row>
    <row customHeight="1" ht="15.75" r="191" s="213">
      <c r="A191" s="85" t="n"/>
      <c r="B191" s="89" t="n"/>
      <c r="C191" s="89" t="n"/>
      <c r="D191" s="89" t="n"/>
      <c r="F191" s="85" t="n"/>
      <c r="G191" s="89" t="n"/>
    </row>
    <row customHeight="1" ht="15.75" r="192" s="213">
      <c r="A192" s="85" t="n"/>
      <c r="B192" s="89" t="n"/>
      <c r="C192" s="89" t="n"/>
      <c r="D192" s="89" t="n"/>
      <c r="F192" s="85" t="n"/>
      <c r="G192" s="89" t="n"/>
    </row>
    <row customHeight="1" ht="15.75" r="193" s="213">
      <c r="A193" s="85" t="n"/>
      <c r="B193" s="89" t="n"/>
      <c r="C193" s="89" t="n"/>
      <c r="D193" s="89" t="n"/>
      <c r="F193" s="85" t="n"/>
      <c r="G193" s="89" t="n"/>
    </row>
    <row customHeight="1" ht="15.75" r="194" s="213">
      <c r="A194" s="85" t="n"/>
      <c r="B194" s="89" t="n"/>
      <c r="C194" s="89" t="n"/>
      <c r="D194" s="89" t="n"/>
      <c r="F194" s="85" t="n"/>
      <c r="G194" s="89" t="n"/>
    </row>
    <row customHeight="1" ht="15.75" r="195" s="213">
      <c r="A195" s="85" t="n"/>
      <c r="B195" s="89" t="n"/>
      <c r="C195" s="89" t="n"/>
      <c r="D195" s="89" t="n"/>
      <c r="F195" s="85" t="n"/>
      <c r="G195" s="89" t="n"/>
    </row>
    <row customHeight="1" ht="15.75" r="196" s="213">
      <c r="A196" s="85" t="n"/>
      <c r="B196" s="89" t="n"/>
      <c r="C196" s="89" t="n"/>
      <c r="D196" s="89" t="n"/>
      <c r="F196" s="85" t="n"/>
      <c r="G196" s="89" t="n"/>
    </row>
    <row customHeight="1" ht="15.75" r="197" s="213">
      <c r="A197" s="85" t="n"/>
      <c r="B197" s="89" t="n"/>
      <c r="C197" s="89" t="n"/>
      <c r="D197" s="89" t="n"/>
      <c r="F197" s="85" t="n"/>
      <c r="G197" s="89" t="n"/>
    </row>
    <row customHeight="1" ht="15.75" r="198" s="213">
      <c r="A198" s="85" t="n"/>
      <c r="B198" s="89" t="n"/>
      <c r="C198" s="89" t="n"/>
      <c r="D198" s="89" t="n"/>
      <c r="F198" s="85" t="n"/>
      <c r="G198" s="89" t="n"/>
    </row>
    <row customHeight="1" ht="15.75" r="199" s="213">
      <c r="A199" s="85" t="n"/>
      <c r="B199" s="89" t="n"/>
      <c r="C199" s="89" t="n"/>
      <c r="D199" s="89" t="n"/>
      <c r="F199" s="85" t="n"/>
      <c r="G199" s="89" t="n"/>
    </row>
    <row customHeight="1" ht="15.75" r="200" s="213">
      <c r="A200" s="85" t="n"/>
      <c r="B200" s="89" t="n"/>
      <c r="C200" s="89" t="n"/>
      <c r="D200" s="89" t="n"/>
      <c r="F200" s="85" t="n"/>
      <c r="G200" s="89" t="n"/>
    </row>
    <row customHeight="1" ht="15.75" r="201" s="213">
      <c r="A201" s="85" t="n"/>
      <c r="B201" s="89" t="n"/>
      <c r="C201" s="89" t="n"/>
      <c r="D201" s="89" t="n"/>
      <c r="F201" s="85" t="n"/>
      <c r="G201" s="89" t="n"/>
    </row>
    <row customHeight="1" ht="15.75" r="202" s="213">
      <c r="A202" s="85" t="n"/>
      <c r="B202" s="89" t="n"/>
      <c r="C202" s="89" t="n"/>
      <c r="D202" s="89" t="n"/>
      <c r="F202" s="85" t="n"/>
      <c r="G202" s="89" t="n"/>
    </row>
    <row customHeight="1" ht="15.75" r="203" s="213">
      <c r="A203" s="85" t="n"/>
      <c r="B203" s="89" t="n"/>
      <c r="C203" s="89" t="n"/>
      <c r="D203" s="89" t="n"/>
      <c r="F203" s="85" t="n"/>
      <c r="G203" s="89" t="n"/>
    </row>
    <row customHeight="1" ht="15.75" r="204" s="213">
      <c r="A204" s="85" t="n"/>
      <c r="B204" s="89" t="n"/>
      <c r="C204" s="89" t="n"/>
      <c r="D204" s="89" t="n"/>
      <c r="F204" s="85" t="n"/>
      <c r="G204" s="89" t="n"/>
    </row>
    <row customHeight="1" ht="15.75" r="205" s="213">
      <c r="A205" s="85" t="n"/>
      <c r="B205" s="89" t="n"/>
      <c r="C205" s="89" t="n"/>
      <c r="D205" s="89" t="n"/>
      <c r="F205" s="85" t="n"/>
      <c r="G205" s="89" t="n"/>
    </row>
    <row customHeight="1" ht="15.75" r="206" s="213">
      <c r="A206" s="85" t="n"/>
      <c r="B206" s="89" t="n"/>
      <c r="C206" s="89" t="n"/>
      <c r="D206" s="89" t="n"/>
      <c r="F206" s="85" t="n"/>
      <c r="G206" s="89" t="n"/>
    </row>
    <row customHeight="1" ht="15.75" r="207" s="213">
      <c r="A207" s="85" t="n"/>
      <c r="B207" s="89" t="n"/>
      <c r="C207" s="89" t="n"/>
      <c r="D207" s="89" t="n"/>
      <c r="F207" s="85" t="n"/>
      <c r="G207" s="89" t="n"/>
    </row>
    <row customHeight="1" ht="15.75" r="208" s="213">
      <c r="A208" s="85" t="n"/>
      <c r="B208" s="89" t="n"/>
      <c r="C208" s="89" t="n"/>
      <c r="D208" s="89" t="n"/>
      <c r="F208" s="85" t="n"/>
      <c r="G208" s="89" t="n"/>
    </row>
    <row customHeight="1" ht="15.75" r="209" s="213">
      <c r="A209" s="85" t="n"/>
      <c r="B209" s="89" t="n"/>
      <c r="C209" s="89" t="n"/>
      <c r="D209" s="89" t="n"/>
      <c r="F209" s="85" t="n"/>
      <c r="G209" s="89" t="n"/>
    </row>
    <row customHeight="1" ht="15.75" r="210" s="213">
      <c r="A210" s="85" t="n"/>
      <c r="B210" s="89" t="n"/>
      <c r="C210" s="89" t="n"/>
      <c r="D210" s="89" t="n"/>
      <c r="F210" s="85" t="n"/>
      <c r="G210" s="89" t="n"/>
    </row>
    <row customHeight="1" ht="15.75" r="211" s="213">
      <c r="A211" s="85" t="n"/>
      <c r="B211" s="89" t="n"/>
      <c r="C211" s="89" t="n"/>
      <c r="D211" s="89" t="n"/>
      <c r="F211" s="85" t="n"/>
      <c r="G211" s="89" t="n"/>
    </row>
    <row customHeight="1" ht="15.75" r="212" s="213">
      <c r="A212" s="85" t="n"/>
      <c r="B212" s="89" t="n"/>
      <c r="C212" s="89" t="n"/>
      <c r="D212" s="89" t="n"/>
      <c r="F212" s="85" t="n"/>
      <c r="G212" s="89" t="n"/>
    </row>
    <row customHeight="1" ht="15.75" r="213" s="213">
      <c r="A213" s="85" t="n"/>
      <c r="B213" s="89" t="n"/>
      <c r="C213" s="89" t="n"/>
      <c r="D213" s="89" t="n"/>
      <c r="F213" s="85" t="n"/>
      <c r="G213" s="89" t="n"/>
    </row>
    <row customHeight="1" ht="15.75" r="214" s="213">
      <c r="A214" s="85" t="n"/>
      <c r="B214" s="89" t="n"/>
      <c r="C214" s="89" t="n"/>
      <c r="D214" s="89" t="n"/>
      <c r="F214" s="85" t="n"/>
      <c r="G214" s="89" t="n"/>
    </row>
    <row customHeight="1" ht="15.75" r="215" s="213">
      <c r="A215" s="85" t="n"/>
      <c r="B215" s="89" t="n"/>
      <c r="C215" s="89" t="n"/>
      <c r="D215" s="89" t="n"/>
      <c r="F215" s="85" t="n"/>
      <c r="G215" s="89" t="n"/>
    </row>
    <row customHeight="1" ht="15.75" r="216" s="213">
      <c r="A216" s="85" t="n"/>
      <c r="B216" s="89" t="n"/>
      <c r="C216" s="89" t="n"/>
      <c r="D216" s="89" t="n"/>
      <c r="F216" s="85" t="n"/>
      <c r="G216" s="89" t="n"/>
    </row>
    <row customHeight="1" ht="15.75" r="217" s="213">
      <c r="A217" s="85" t="n"/>
      <c r="B217" s="89" t="n"/>
      <c r="C217" s="89" t="n"/>
      <c r="D217" s="89" t="n"/>
      <c r="F217" s="85" t="n"/>
      <c r="G217" s="89" t="n"/>
    </row>
    <row customHeight="1" ht="15.75" r="218" s="213">
      <c r="A218" s="85" t="n"/>
      <c r="B218" s="89" t="n"/>
      <c r="C218" s="89" t="n"/>
      <c r="D218" s="89" t="n"/>
      <c r="F218" s="85" t="n"/>
      <c r="G218" s="89" t="n"/>
    </row>
    <row customHeight="1" ht="15.75" r="219" s="213">
      <c r="A219" s="85" t="n"/>
      <c r="B219" s="89" t="n"/>
      <c r="C219" s="89" t="n"/>
      <c r="D219" s="89" t="n"/>
      <c r="F219" s="85" t="n"/>
      <c r="G219" s="89" t="n"/>
    </row>
    <row customHeight="1" ht="15.75" r="220" s="213">
      <c r="A220" s="85" t="n"/>
      <c r="B220" s="89" t="n"/>
      <c r="C220" s="89" t="n"/>
      <c r="D220" s="89" t="n"/>
      <c r="F220" s="85" t="n"/>
      <c r="G220" s="89" t="n"/>
    </row>
    <row customHeight="1" ht="15.75" r="221" s="213">
      <c r="A221" s="85" t="n"/>
      <c r="B221" s="89" t="n"/>
      <c r="C221" s="89" t="n"/>
      <c r="D221" s="89" t="n"/>
      <c r="F221" s="85" t="n"/>
      <c r="G221" s="89" t="n"/>
    </row>
    <row customHeight="1" ht="15.75" r="222" s="213">
      <c r="A222" s="85" t="n"/>
      <c r="B222" s="89" t="n"/>
      <c r="C222" s="89" t="n"/>
      <c r="D222" s="89" t="n"/>
      <c r="F222" s="85" t="n"/>
      <c r="G222" s="89" t="n"/>
    </row>
    <row customHeight="1" ht="15.75" r="223" s="213">
      <c r="A223" s="85" t="n"/>
      <c r="B223" s="89" t="n"/>
      <c r="C223" s="89" t="n"/>
      <c r="D223" s="89" t="n"/>
      <c r="F223" s="85" t="n"/>
      <c r="G223" s="89" t="n"/>
    </row>
    <row customHeight="1" ht="15.75" r="224" s="213">
      <c r="A224" s="85" t="n"/>
      <c r="B224" s="89" t="n"/>
      <c r="C224" s="89" t="n"/>
      <c r="D224" s="89" t="n"/>
      <c r="F224" s="85" t="n"/>
      <c r="G224" s="89" t="n"/>
    </row>
    <row customHeight="1" ht="15.75" r="225" s="213">
      <c r="A225" s="85" t="n"/>
      <c r="B225" s="89" t="n"/>
      <c r="C225" s="89" t="n"/>
      <c r="D225" s="89" t="n"/>
      <c r="F225" s="85" t="n"/>
      <c r="G225" s="89" t="n"/>
    </row>
    <row customHeight="1" ht="15.75" r="226" s="213">
      <c r="A226" s="85" t="n"/>
      <c r="B226" s="89" t="n"/>
      <c r="C226" s="89" t="n"/>
      <c r="D226" s="89" t="n"/>
      <c r="F226" s="85" t="n"/>
      <c r="G226" s="89" t="n"/>
    </row>
    <row customHeight="1" ht="15.75" r="227" s="213">
      <c r="A227" s="85" t="n"/>
      <c r="B227" s="89" t="n"/>
      <c r="C227" s="89" t="n"/>
      <c r="D227" s="89" t="n"/>
      <c r="F227" s="85" t="n"/>
      <c r="G227" s="89" t="n"/>
    </row>
    <row customHeight="1" ht="15.75" r="228" s="213">
      <c r="A228" s="85" t="n"/>
      <c r="B228" s="89" t="n"/>
      <c r="C228" s="89" t="n"/>
      <c r="D228" s="89" t="n"/>
      <c r="F228" s="85" t="n"/>
      <c r="G228" s="89" t="n"/>
    </row>
    <row customHeight="1" ht="15.75" r="229" s="213"/>
    <row customHeight="1" ht="15.75" r="230" s="213"/>
    <row customHeight="1" ht="15.75" r="231" s="213"/>
    <row customHeight="1" ht="15.75" r="232" s="213"/>
    <row customHeight="1" ht="15.75" r="233" s="213"/>
    <row customHeight="1" ht="15.75" r="234" s="213"/>
    <row customHeight="1" ht="15.75" r="235" s="213"/>
    <row customHeight="1" ht="15.75" r="236" s="213"/>
    <row customHeight="1" ht="15.75" r="237" s="213"/>
    <row customHeight="1" ht="15.75" r="238" s="213"/>
    <row customHeight="1" ht="15.75" r="239" s="213"/>
    <row customHeight="1" ht="15.75" r="240" s="213"/>
    <row customHeight="1" ht="15.75" r="241" s="213"/>
    <row customHeight="1" ht="15.75" r="242" s="213"/>
    <row customHeight="1" ht="15.75" r="243" s="213"/>
    <row customHeight="1" ht="15.75" r="244" s="213"/>
    <row customHeight="1" ht="15.75" r="245" s="213"/>
    <row customHeight="1" ht="15.75" r="246" s="213"/>
    <row customHeight="1" ht="15.75" r="247" s="213"/>
    <row customHeight="1" ht="15.75" r="248" s="213"/>
    <row customHeight="1" ht="15.75" r="249" s="213"/>
    <row customHeight="1" ht="15.75" r="250" s="213"/>
    <row customHeight="1" ht="15.75" r="251" s="213"/>
    <row customHeight="1" ht="15.75" r="252" s="213"/>
    <row customHeight="1" ht="15.75" r="253" s="213"/>
    <row customHeight="1" ht="15.75" r="254" s="213"/>
    <row customHeight="1" ht="15.75" r="255" s="213"/>
    <row customHeight="1" ht="15.75" r="256" s="213"/>
    <row customHeight="1" ht="15.75" r="257" s="213"/>
    <row customHeight="1" ht="15.75" r="258" s="213"/>
    <row customHeight="1" ht="15.75" r="259" s="213"/>
    <row customHeight="1" ht="15.75" r="260" s="213"/>
    <row customHeight="1" ht="15.75" r="261" s="213"/>
    <row customHeight="1" ht="15.75" r="262" s="213"/>
    <row customHeight="1" ht="15.75" r="263" s="213"/>
    <row customHeight="1" ht="15.75" r="264" s="213"/>
    <row customHeight="1" ht="15.75" r="265" s="213"/>
    <row customHeight="1" ht="15.75" r="266" s="213"/>
    <row customHeight="1" ht="15.75" r="267" s="213"/>
    <row customHeight="1" ht="15.75" r="268" s="213"/>
    <row customHeight="1" ht="15.75" r="269" s="213"/>
    <row customHeight="1" ht="15.75" r="270" s="213"/>
    <row customHeight="1" ht="15.75" r="271" s="213"/>
    <row customHeight="1" ht="15.75" r="272" s="213"/>
    <row customHeight="1" ht="15.75" r="273" s="213"/>
    <row customHeight="1" ht="15.75" r="274" s="213"/>
    <row customHeight="1" ht="15.75" r="275" s="213"/>
    <row customHeight="1" ht="15.75" r="276" s="213"/>
    <row customHeight="1" ht="15.75" r="277" s="213"/>
    <row customHeight="1" ht="15.75" r="278" s="213"/>
    <row customHeight="1" ht="15.75" r="279" s="213"/>
    <row customHeight="1" ht="15.75" r="280" s="213"/>
    <row customHeight="1" ht="15.75" r="281" s="213"/>
    <row customHeight="1" ht="15.75" r="282" s="213"/>
    <row customHeight="1" ht="15.75" r="283" s="213"/>
    <row customHeight="1" ht="15.75" r="284" s="213"/>
    <row customHeight="1" ht="15.75" r="285" s="213"/>
    <row customHeight="1" ht="15.75" r="286" s="213"/>
    <row customHeight="1" ht="15.75" r="287" s="213"/>
    <row customHeight="1" ht="15.75" r="288" s="213"/>
    <row customHeight="1" ht="15.75" r="289" s="213"/>
    <row customHeight="1" ht="15.75" r="290" s="213"/>
    <row customHeight="1" ht="15.75" r="291" s="213"/>
    <row customHeight="1" ht="15.75" r="292" s="213"/>
    <row customHeight="1" ht="15.75" r="293" s="213"/>
    <row customHeight="1" ht="15.75" r="294" s="213"/>
    <row customHeight="1" ht="15.75" r="295" s="213"/>
    <row customHeight="1" ht="15.75" r="296" s="213"/>
    <row customHeight="1" ht="15.75" r="297" s="213"/>
    <row customHeight="1" ht="15.75" r="298" s="213"/>
    <row customHeight="1" ht="15.75" r="299" s="213"/>
    <row customHeight="1" ht="15.75" r="300" s="213"/>
    <row customHeight="1" ht="15.75" r="301" s="213"/>
    <row customHeight="1" ht="15.75" r="302" s="213"/>
    <row customHeight="1" ht="15.75" r="303" s="213"/>
    <row customHeight="1" ht="15.75" r="304" s="213"/>
    <row customHeight="1" ht="15.75" r="305" s="213"/>
    <row customHeight="1" ht="15.75" r="306" s="213"/>
    <row customHeight="1" ht="15.75" r="307" s="213"/>
    <row customHeight="1" ht="15.75" r="308" s="213"/>
    <row customHeight="1" ht="15.75" r="309" s="213"/>
    <row customHeight="1" ht="15.75" r="310" s="213"/>
    <row customHeight="1" ht="15.75" r="311" s="213"/>
    <row customHeight="1" ht="15.75" r="312" s="213"/>
    <row customHeight="1" ht="15.75" r="313" s="213"/>
    <row customHeight="1" ht="15.75" r="314" s="213"/>
    <row customHeight="1" ht="15.75" r="315" s="213"/>
    <row customHeight="1" ht="15.75" r="316" s="213"/>
    <row customHeight="1" ht="15.75" r="317" s="213"/>
    <row customHeight="1" ht="15.75" r="318" s="213"/>
    <row customHeight="1" ht="15.75" r="319" s="213"/>
    <row customHeight="1" ht="15.75" r="320" s="213"/>
    <row customHeight="1" ht="15.75" r="321" s="213"/>
    <row customHeight="1" ht="15.75" r="322" s="213"/>
    <row customHeight="1" ht="15.75" r="323" s="213"/>
    <row customHeight="1" ht="15.75" r="324" s="213"/>
    <row customHeight="1" ht="15.75" r="325" s="213"/>
    <row customHeight="1" ht="15.75" r="326" s="213"/>
    <row customHeight="1" ht="15.75" r="327" s="213"/>
    <row customHeight="1" ht="15.75" r="328" s="213"/>
    <row customHeight="1" ht="15.75" r="329" s="213"/>
    <row customHeight="1" ht="15.75" r="330" s="213"/>
    <row customHeight="1" ht="15.75" r="331" s="213"/>
    <row customHeight="1" ht="15.75" r="332" s="213"/>
    <row customHeight="1" ht="15.75" r="333" s="213"/>
    <row customHeight="1" ht="15.75" r="334" s="213"/>
    <row customHeight="1" ht="15.75" r="335" s="213"/>
    <row customHeight="1" ht="15.75" r="336" s="213"/>
    <row customHeight="1" ht="15.75" r="337" s="213"/>
    <row customHeight="1" ht="15.75" r="338" s="213"/>
    <row customHeight="1" ht="15.75" r="339" s="213"/>
    <row customHeight="1" ht="15.75" r="340" s="213"/>
    <row customHeight="1" ht="15.75" r="341" s="213"/>
    <row customHeight="1" ht="15.75" r="342" s="213"/>
    <row customHeight="1" ht="15.75" r="343" s="213"/>
    <row customHeight="1" ht="15.75" r="344" s="213"/>
    <row customHeight="1" ht="15.75" r="345" s="213"/>
    <row customHeight="1" ht="15.75" r="346" s="213"/>
    <row customHeight="1" ht="15.75" r="347" s="213"/>
    <row customHeight="1" ht="15.75" r="348" s="213"/>
    <row customHeight="1" ht="15.75" r="349" s="213"/>
    <row customHeight="1" ht="15.75" r="350" s="213"/>
    <row customHeight="1" ht="15.75" r="351" s="213"/>
    <row customHeight="1" ht="15.75" r="352" s="213"/>
    <row customHeight="1" ht="15.75" r="353" s="213"/>
    <row customHeight="1" ht="15.75" r="354" s="213"/>
    <row customHeight="1" ht="15.75" r="355" s="213"/>
    <row customHeight="1" ht="15.75" r="356" s="213"/>
    <row customHeight="1" ht="15.75" r="357" s="213"/>
    <row customHeight="1" ht="15.75" r="358" s="213"/>
    <row customHeight="1" ht="15.75" r="359" s="213"/>
    <row customHeight="1" ht="15.75" r="360" s="213"/>
    <row customHeight="1" ht="15.75" r="361" s="213"/>
    <row customHeight="1" ht="15.75" r="362" s="213"/>
    <row customHeight="1" ht="15.75" r="363" s="213"/>
    <row customHeight="1" ht="15.75" r="364" s="213"/>
    <row customHeight="1" ht="15.75" r="365" s="213"/>
    <row customHeight="1" ht="15.75" r="366" s="213"/>
    <row customHeight="1" ht="15.75" r="367" s="213"/>
    <row customHeight="1" ht="15.75" r="368" s="213"/>
    <row customHeight="1" ht="15.75" r="369" s="213"/>
    <row customHeight="1" ht="15.75" r="370" s="213"/>
    <row customHeight="1" ht="15.75" r="371" s="213"/>
    <row customHeight="1" ht="15.75" r="372" s="213"/>
    <row customHeight="1" ht="15.75" r="373" s="213"/>
    <row customHeight="1" ht="15.75" r="374" s="213"/>
    <row customHeight="1" ht="15.75" r="375" s="213"/>
    <row customHeight="1" ht="15.75" r="376" s="213"/>
    <row customHeight="1" ht="15.75" r="377" s="213"/>
    <row customHeight="1" ht="15.75" r="378" s="213"/>
    <row customHeight="1" ht="15.75" r="379" s="213"/>
    <row customHeight="1" ht="15.75" r="380" s="213"/>
    <row customHeight="1" ht="15.75" r="381" s="213"/>
    <row customHeight="1" ht="15.75" r="382" s="213"/>
    <row customHeight="1" ht="15.75" r="383" s="213"/>
    <row customHeight="1" ht="15.75" r="384" s="213"/>
    <row customHeight="1" ht="15.75" r="385" s="213"/>
    <row customHeight="1" ht="15.75" r="386" s="213"/>
    <row customHeight="1" ht="15.75" r="387" s="213"/>
    <row customHeight="1" ht="15.75" r="388" s="213"/>
    <row customHeight="1" ht="15.75" r="389" s="213"/>
    <row customHeight="1" ht="15.75" r="390" s="213"/>
    <row customHeight="1" ht="15.75" r="391" s="213"/>
    <row customHeight="1" ht="15.75" r="392" s="213"/>
    <row customHeight="1" ht="15.75" r="393" s="213"/>
    <row customHeight="1" ht="15.75" r="394" s="213"/>
    <row customHeight="1" ht="15.75" r="395" s="213"/>
    <row customHeight="1" ht="15.75" r="396" s="213"/>
    <row customHeight="1" ht="15.75" r="397" s="213"/>
    <row customHeight="1" ht="15.75" r="398" s="213"/>
    <row customHeight="1" ht="15.75" r="399" s="213"/>
    <row customHeight="1" ht="15.75" r="400" s="213"/>
    <row customHeight="1" ht="15.75" r="401" s="213"/>
    <row customHeight="1" ht="15.75" r="402" s="213"/>
    <row customHeight="1" ht="15.75" r="403" s="213"/>
    <row customHeight="1" ht="15.75" r="404" s="213"/>
    <row customHeight="1" ht="15.75" r="405" s="213"/>
    <row customHeight="1" ht="15.75" r="406" s="213"/>
    <row customHeight="1" ht="15.75" r="407" s="213"/>
    <row customHeight="1" ht="15.75" r="408" s="213"/>
    <row customHeight="1" ht="15.75" r="409" s="213"/>
    <row customHeight="1" ht="15.75" r="410" s="213"/>
    <row customHeight="1" ht="15.75" r="411" s="213"/>
    <row customHeight="1" ht="15.75" r="412" s="213"/>
    <row customHeight="1" ht="15.75" r="413" s="213"/>
    <row customHeight="1" ht="15.75" r="414" s="213"/>
    <row customHeight="1" ht="15.75" r="415" s="213"/>
    <row customHeight="1" ht="15.75" r="416" s="213"/>
    <row customHeight="1" ht="15.75" r="417" s="213"/>
    <row customHeight="1" ht="15.75" r="418" s="213"/>
    <row customHeight="1" ht="15.75" r="419" s="213"/>
    <row customHeight="1" ht="15.75" r="420" s="213"/>
    <row customHeight="1" ht="15.75" r="421" s="213"/>
    <row customHeight="1" ht="15.75" r="422" s="213"/>
    <row customHeight="1" ht="15.75" r="423" s="213"/>
    <row customHeight="1" ht="15.75" r="424" s="213"/>
    <row customHeight="1" ht="15.75" r="425" s="213"/>
    <row customHeight="1" ht="15.75" r="426" s="213"/>
    <row customHeight="1" ht="15.75" r="427" s="213"/>
    <row customHeight="1" ht="15.75" r="428" s="213"/>
    <row customHeight="1" ht="15.75" r="429" s="213"/>
    <row customHeight="1" ht="15.75" r="430" s="213"/>
    <row customHeight="1" ht="15.75" r="431" s="213"/>
    <row customHeight="1" ht="15.75" r="432" s="213"/>
    <row customHeight="1" ht="15.75" r="433" s="213"/>
    <row customHeight="1" ht="15.75" r="434" s="213"/>
    <row customHeight="1" ht="15.75" r="435" s="213"/>
    <row customHeight="1" ht="15.75" r="436" s="213"/>
    <row customHeight="1" ht="15.75" r="437" s="213"/>
    <row customHeight="1" ht="15.75" r="438" s="213"/>
    <row customHeight="1" ht="15.75" r="439" s="213"/>
    <row customHeight="1" ht="15.75" r="440" s="213"/>
    <row customHeight="1" ht="15.75" r="441" s="213"/>
    <row customHeight="1" ht="15.75" r="442" s="213"/>
    <row customHeight="1" ht="15.75" r="443" s="213"/>
    <row customHeight="1" ht="15.75" r="444" s="213"/>
    <row customHeight="1" ht="15.75" r="445" s="213"/>
    <row customHeight="1" ht="15.75" r="446" s="213"/>
    <row customHeight="1" ht="15.75" r="447" s="213"/>
    <row customHeight="1" ht="15.75" r="448" s="213"/>
    <row customHeight="1" ht="15.75" r="449" s="213"/>
    <row customHeight="1" ht="15.75" r="450" s="213"/>
    <row customHeight="1" ht="15.75" r="451" s="213"/>
    <row customHeight="1" ht="15.75" r="452" s="213"/>
    <row customHeight="1" ht="15.75" r="453" s="213"/>
    <row customHeight="1" ht="15.75" r="454" s="213"/>
    <row customHeight="1" ht="15.75" r="455" s="213"/>
    <row customHeight="1" ht="15.75" r="456" s="213"/>
    <row customHeight="1" ht="15.75" r="457" s="213"/>
    <row customHeight="1" ht="15.75" r="458" s="213"/>
    <row customHeight="1" ht="15.75" r="459" s="213"/>
    <row customHeight="1" ht="15.75" r="460" s="213"/>
    <row customHeight="1" ht="15.75" r="461" s="213"/>
    <row customHeight="1" ht="15.75" r="462" s="213"/>
    <row customHeight="1" ht="15.75" r="463" s="213"/>
    <row customHeight="1" ht="15.75" r="464" s="213"/>
    <row customHeight="1" ht="15.75" r="465" s="213"/>
    <row customHeight="1" ht="15.75" r="466" s="213"/>
    <row customHeight="1" ht="15.75" r="467" s="213"/>
    <row customHeight="1" ht="15.75" r="468" s="213"/>
    <row customHeight="1" ht="15.75" r="469" s="213"/>
    <row customHeight="1" ht="15.75" r="470" s="213"/>
    <row customHeight="1" ht="15.75" r="471" s="213"/>
    <row customHeight="1" ht="15.75" r="472" s="213"/>
    <row customHeight="1" ht="15.75" r="473" s="213"/>
    <row customHeight="1" ht="15.75" r="474" s="213"/>
    <row customHeight="1" ht="15.75" r="475" s="213"/>
    <row customHeight="1" ht="15.75" r="476" s="213"/>
    <row customHeight="1" ht="15.75" r="477" s="213"/>
    <row customHeight="1" ht="15.75" r="478" s="213"/>
    <row customHeight="1" ht="15.75" r="479" s="213"/>
    <row customHeight="1" ht="15.75" r="480" s="213"/>
    <row customHeight="1" ht="15.75" r="481" s="213"/>
    <row customHeight="1" ht="15.75" r="482" s="213"/>
    <row customHeight="1" ht="15.75" r="483" s="213"/>
    <row customHeight="1" ht="15.75" r="484" s="213"/>
    <row customHeight="1" ht="15.75" r="485" s="213"/>
    <row customHeight="1" ht="15.75" r="486" s="213"/>
    <row customHeight="1" ht="15.75" r="487" s="213"/>
    <row customHeight="1" ht="15.75" r="488" s="213"/>
    <row customHeight="1" ht="15.75" r="489" s="213"/>
    <row customHeight="1" ht="15.75" r="490" s="213"/>
    <row customHeight="1" ht="15.75" r="491" s="213"/>
    <row customHeight="1" ht="15.75" r="492" s="213"/>
    <row customHeight="1" ht="15.75" r="493" s="213"/>
    <row customHeight="1" ht="15.75" r="494" s="213"/>
    <row customHeight="1" ht="15.75" r="495" s="213"/>
    <row customHeight="1" ht="15.75" r="496" s="213"/>
    <row customHeight="1" ht="15.75" r="497" s="213"/>
    <row customHeight="1" ht="15.75" r="498" s="213"/>
    <row customHeight="1" ht="15.75" r="499" s="213"/>
    <row customHeight="1" ht="15.75" r="500" s="213"/>
    <row customHeight="1" ht="15.75" r="501" s="213"/>
    <row customHeight="1" ht="15.75" r="502" s="213"/>
    <row customHeight="1" ht="15.75" r="503" s="213"/>
    <row customHeight="1" ht="15.75" r="504" s="213"/>
    <row customHeight="1" ht="15.75" r="505" s="213"/>
    <row customHeight="1" ht="15.75" r="506" s="213"/>
    <row customHeight="1" ht="15.75" r="507" s="213"/>
    <row customHeight="1" ht="15.75" r="508" s="213"/>
    <row customHeight="1" ht="15.75" r="509" s="213"/>
    <row customHeight="1" ht="15.75" r="510" s="213"/>
    <row customHeight="1" ht="15.75" r="511" s="213"/>
    <row customHeight="1" ht="15.75" r="512" s="213"/>
    <row customHeight="1" ht="15.75" r="513" s="213"/>
    <row customHeight="1" ht="15.75" r="514" s="213"/>
    <row customHeight="1" ht="15.75" r="515" s="213"/>
    <row customHeight="1" ht="15.75" r="516" s="213"/>
    <row customHeight="1" ht="15.75" r="517" s="213"/>
    <row customHeight="1" ht="15.75" r="518" s="213"/>
    <row customHeight="1" ht="15.75" r="519" s="213"/>
    <row customHeight="1" ht="15.75" r="520" s="213"/>
    <row customHeight="1" ht="15.75" r="521" s="213"/>
    <row customHeight="1" ht="15.75" r="522" s="213"/>
    <row customHeight="1" ht="15.75" r="523" s="213"/>
    <row customHeight="1" ht="15.75" r="524" s="213"/>
    <row customHeight="1" ht="15.75" r="525" s="213"/>
    <row customHeight="1" ht="15.75" r="526" s="213"/>
    <row customHeight="1" ht="15.75" r="527" s="213"/>
    <row customHeight="1" ht="15.75" r="528" s="213"/>
    <row customHeight="1" ht="15.75" r="529" s="213"/>
    <row customHeight="1" ht="15.75" r="530" s="213"/>
    <row customHeight="1" ht="15.75" r="531" s="213"/>
    <row customHeight="1" ht="15.75" r="532" s="213"/>
    <row customHeight="1" ht="15.75" r="533" s="213"/>
    <row customHeight="1" ht="15.75" r="534" s="213"/>
    <row customHeight="1" ht="15.75" r="535" s="213"/>
    <row customHeight="1" ht="15.75" r="536" s="213"/>
    <row customHeight="1" ht="15.75" r="537" s="213"/>
    <row customHeight="1" ht="15.75" r="538" s="213"/>
    <row customHeight="1" ht="15.75" r="539" s="213"/>
    <row customHeight="1" ht="15.75" r="540" s="213"/>
    <row customHeight="1" ht="15.75" r="541" s="213"/>
    <row customHeight="1" ht="15.75" r="542" s="213"/>
    <row customHeight="1" ht="15.75" r="543" s="213"/>
    <row customHeight="1" ht="15.75" r="544" s="213"/>
    <row customHeight="1" ht="15.75" r="545" s="213"/>
    <row customHeight="1" ht="15.75" r="546" s="213"/>
    <row customHeight="1" ht="15.75" r="547" s="213"/>
    <row customHeight="1" ht="15.75" r="548" s="213"/>
    <row customHeight="1" ht="15.75" r="549" s="213"/>
    <row customHeight="1" ht="15.75" r="550" s="213"/>
    <row customHeight="1" ht="15.75" r="551" s="213"/>
    <row customHeight="1" ht="15.75" r="552" s="213"/>
    <row customHeight="1" ht="15.75" r="553" s="213"/>
    <row customHeight="1" ht="15.75" r="554" s="213"/>
    <row customHeight="1" ht="15.75" r="555" s="213"/>
    <row customHeight="1" ht="15.75" r="556" s="213"/>
    <row customHeight="1" ht="15.75" r="557" s="213"/>
    <row customHeight="1" ht="15.75" r="558" s="213"/>
    <row customHeight="1" ht="15.75" r="559" s="213"/>
    <row customHeight="1" ht="15.75" r="560" s="213"/>
    <row customHeight="1" ht="15.75" r="561" s="213"/>
    <row customHeight="1" ht="15.75" r="562" s="213"/>
    <row customHeight="1" ht="15.75" r="563" s="213"/>
    <row customHeight="1" ht="15.75" r="564" s="213"/>
    <row customHeight="1" ht="15.75" r="565" s="213"/>
    <row customHeight="1" ht="15.75" r="566" s="213"/>
    <row customHeight="1" ht="15.75" r="567" s="213"/>
    <row customHeight="1" ht="15.75" r="568" s="213"/>
    <row customHeight="1" ht="15.75" r="569" s="213"/>
    <row customHeight="1" ht="15.75" r="570" s="213"/>
    <row customHeight="1" ht="15.75" r="571" s="213"/>
    <row customHeight="1" ht="15.75" r="572" s="213"/>
    <row customHeight="1" ht="15.75" r="573" s="213"/>
    <row customHeight="1" ht="15.75" r="574" s="213"/>
    <row customHeight="1" ht="15.75" r="575" s="213"/>
    <row customHeight="1" ht="15.75" r="576" s="213"/>
    <row customHeight="1" ht="15.75" r="577" s="213"/>
    <row customHeight="1" ht="15.75" r="578" s="213"/>
    <row customHeight="1" ht="15.75" r="579" s="213"/>
    <row customHeight="1" ht="15.75" r="580" s="213"/>
    <row customHeight="1" ht="15.75" r="581" s="213"/>
    <row customHeight="1" ht="15.75" r="582" s="213"/>
    <row customHeight="1" ht="15.75" r="583" s="213"/>
    <row customHeight="1" ht="15.75" r="584" s="213"/>
    <row customHeight="1" ht="15.75" r="585" s="213"/>
    <row customHeight="1" ht="15.75" r="586" s="213"/>
    <row customHeight="1" ht="15.75" r="587" s="213"/>
    <row customHeight="1" ht="15.75" r="588" s="213"/>
    <row customHeight="1" ht="15.75" r="589" s="213"/>
    <row customHeight="1" ht="15.75" r="590" s="213"/>
    <row customHeight="1" ht="15.75" r="591" s="213"/>
    <row customHeight="1" ht="15.75" r="592" s="213"/>
    <row customHeight="1" ht="15.75" r="593" s="213"/>
    <row customHeight="1" ht="15.75" r="594" s="213"/>
    <row customHeight="1" ht="15.75" r="595" s="213"/>
    <row customHeight="1" ht="15.75" r="596" s="213"/>
    <row customHeight="1" ht="15.75" r="597" s="213"/>
    <row customHeight="1" ht="15.75" r="598" s="213"/>
    <row customHeight="1" ht="15.75" r="599" s="213"/>
    <row customHeight="1" ht="15.75" r="600" s="213"/>
    <row customHeight="1" ht="15.75" r="601" s="213"/>
    <row customHeight="1" ht="15.75" r="602" s="213"/>
    <row customHeight="1" ht="15.75" r="603" s="213"/>
    <row customHeight="1" ht="15.75" r="604" s="213"/>
    <row customHeight="1" ht="15.75" r="605" s="213"/>
    <row customHeight="1" ht="15.75" r="606" s="213"/>
    <row customHeight="1" ht="15.75" r="607" s="213"/>
    <row customHeight="1" ht="15.75" r="608" s="213"/>
    <row customHeight="1" ht="15.75" r="609" s="213"/>
    <row customHeight="1" ht="15.75" r="610" s="213"/>
    <row customHeight="1" ht="15.75" r="611" s="213"/>
    <row customHeight="1" ht="15.75" r="612" s="213"/>
    <row customHeight="1" ht="15.75" r="613" s="213"/>
    <row customHeight="1" ht="15.75" r="614" s="213"/>
    <row customHeight="1" ht="15.75" r="615" s="213"/>
    <row customHeight="1" ht="15.75" r="616" s="213"/>
    <row customHeight="1" ht="15.75" r="617" s="213"/>
    <row customHeight="1" ht="15.75" r="618" s="213"/>
    <row customHeight="1" ht="15.75" r="619" s="213"/>
    <row customHeight="1" ht="15.75" r="620" s="213"/>
    <row customHeight="1" ht="15.75" r="621" s="213"/>
    <row customHeight="1" ht="15.75" r="622" s="213"/>
    <row customHeight="1" ht="15.75" r="623" s="213"/>
    <row customHeight="1" ht="15.75" r="624" s="213"/>
    <row customHeight="1" ht="15.75" r="625" s="213"/>
    <row customHeight="1" ht="15.75" r="626" s="213"/>
    <row customHeight="1" ht="15.75" r="627" s="213"/>
    <row customHeight="1" ht="15.75" r="628" s="213"/>
    <row customHeight="1" ht="15.75" r="629" s="213"/>
    <row customHeight="1" ht="15.75" r="630" s="213"/>
    <row customHeight="1" ht="15.75" r="631" s="213"/>
    <row customHeight="1" ht="15.75" r="632" s="213"/>
    <row customHeight="1" ht="15.75" r="633" s="213"/>
    <row customHeight="1" ht="15.75" r="634" s="213"/>
    <row customHeight="1" ht="15.75" r="635" s="213"/>
    <row customHeight="1" ht="15.75" r="636" s="213"/>
    <row customHeight="1" ht="15.75" r="637" s="213"/>
    <row customHeight="1" ht="15.75" r="638" s="213"/>
    <row customHeight="1" ht="15.75" r="639" s="213"/>
    <row customHeight="1" ht="15.75" r="640" s="213"/>
    <row customHeight="1" ht="15.75" r="641" s="213"/>
    <row customHeight="1" ht="15.75" r="642" s="213"/>
    <row customHeight="1" ht="15.75" r="643" s="213"/>
    <row customHeight="1" ht="15.75" r="644" s="213"/>
    <row customHeight="1" ht="15.75" r="645" s="213"/>
    <row customHeight="1" ht="15.75" r="646" s="213"/>
    <row customHeight="1" ht="15.75" r="647" s="213"/>
    <row customHeight="1" ht="15.75" r="648" s="213"/>
    <row customHeight="1" ht="15.75" r="649" s="213"/>
    <row customHeight="1" ht="15.75" r="650" s="213"/>
    <row customHeight="1" ht="15.75" r="651" s="213"/>
    <row customHeight="1" ht="15.75" r="652" s="213"/>
    <row customHeight="1" ht="15.75" r="653" s="213"/>
    <row customHeight="1" ht="15.75" r="654" s="213"/>
    <row customHeight="1" ht="15.75" r="655" s="213"/>
    <row customHeight="1" ht="15.75" r="656" s="213"/>
    <row customHeight="1" ht="15.75" r="657" s="213"/>
    <row customHeight="1" ht="15.75" r="658" s="213"/>
    <row customHeight="1" ht="15.75" r="659" s="213"/>
    <row customHeight="1" ht="15.75" r="660" s="213"/>
    <row customHeight="1" ht="15.75" r="661" s="213"/>
    <row customHeight="1" ht="15.75" r="662" s="213"/>
    <row customHeight="1" ht="15.75" r="663" s="213"/>
    <row customHeight="1" ht="15.75" r="664" s="213"/>
    <row customHeight="1" ht="15.75" r="665" s="213"/>
    <row customHeight="1" ht="15.75" r="666" s="213"/>
    <row customHeight="1" ht="15.75" r="667" s="213"/>
    <row customHeight="1" ht="15.75" r="668" s="213"/>
    <row customHeight="1" ht="15.75" r="669" s="213"/>
    <row customHeight="1" ht="15.75" r="670" s="213"/>
    <row customHeight="1" ht="15.75" r="671" s="213"/>
    <row customHeight="1" ht="15.75" r="672" s="213"/>
    <row customHeight="1" ht="15.75" r="673" s="213"/>
    <row customHeight="1" ht="15.75" r="674" s="213"/>
    <row customHeight="1" ht="15.75" r="675" s="213"/>
    <row customHeight="1" ht="15.75" r="676" s="213"/>
    <row customHeight="1" ht="15.75" r="677" s="213"/>
    <row customHeight="1" ht="15.75" r="678" s="213"/>
    <row customHeight="1" ht="15.75" r="679" s="213"/>
    <row customHeight="1" ht="15.75" r="680" s="213"/>
    <row customHeight="1" ht="15.75" r="681" s="213"/>
    <row customHeight="1" ht="15.75" r="682" s="213"/>
    <row customHeight="1" ht="15.75" r="683" s="213"/>
    <row customHeight="1" ht="15.75" r="684" s="213"/>
    <row customHeight="1" ht="15.75" r="685" s="213"/>
    <row customHeight="1" ht="15.75" r="686" s="213"/>
    <row customHeight="1" ht="15.75" r="687" s="213"/>
    <row customHeight="1" ht="15.75" r="688" s="213"/>
    <row customHeight="1" ht="15.75" r="689" s="213"/>
    <row customHeight="1" ht="15.75" r="690" s="213"/>
    <row customHeight="1" ht="15.75" r="691" s="213"/>
    <row customHeight="1" ht="15.75" r="692" s="213"/>
    <row customHeight="1" ht="15.75" r="693" s="213"/>
    <row customHeight="1" ht="15.75" r="694" s="213"/>
    <row customHeight="1" ht="15.75" r="695" s="213"/>
    <row customHeight="1" ht="15.75" r="696" s="213"/>
    <row customHeight="1" ht="15.75" r="697" s="213"/>
    <row customHeight="1" ht="15.75" r="698" s="213"/>
    <row customHeight="1" ht="15.75" r="699" s="213"/>
    <row customHeight="1" ht="15.75" r="700" s="213"/>
    <row customHeight="1" ht="15.75" r="701" s="213"/>
    <row customHeight="1" ht="15.75" r="702" s="213"/>
    <row customHeight="1" ht="15.75" r="703" s="213"/>
    <row customHeight="1" ht="15.75" r="704" s="213"/>
    <row customHeight="1" ht="15.75" r="705" s="213"/>
    <row customHeight="1" ht="15.75" r="706" s="213"/>
    <row customHeight="1" ht="15.75" r="707" s="213"/>
    <row customHeight="1" ht="15.75" r="708" s="213"/>
    <row customHeight="1" ht="15.75" r="709" s="213"/>
    <row customHeight="1" ht="15.75" r="710" s="213"/>
    <row customHeight="1" ht="15.75" r="711" s="213"/>
    <row customHeight="1" ht="15.75" r="712" s="213"/>
    <row customHeight="1" ht="15.75" r="713" s="213"/>
    <row customHeight="1" ht="15.75" r="714" s="213"/>
    <row customHeight="1" ht="15.75" r="715" s="213"/>
    <row customHeight="1" ht="15.75" r="716" s="213"/>
    <row customHeight="1" ht="15.75" r="717" s="213"/>
    <row customHeight="1" ht="15.75" r="718" s="213"/>
    <row customHeight="1" ht="15.75" r="719" s="213"/>
    <row customHeight="1" ht="15.75" r="720" s="213"/>
    <row customHeight="1" ht="15.75" r="721" s="213"/>
    <row customHeight="1" ht="15.75" r="722" s="213"/>
    <row customHeight="1" ht="15.75" r="723" s="213"/>
    <row customHeight="1" ht="15.75" r="724" s="213"/>
    <row customHeight="1" ht="15.75" r="725" s="213"/>
    <row customHeight="1" ht="15.75" r="726" s="213"/>
    <row customHeight="1" ht="15.75" r="727" s="213"/>
    <row customHeight="1" ht="15.75" r="728" s="213"/>
    <row customHeight="1" ht="15.75" r="729" s="213"/>
    <row customHeight="1" ht="15.75" r="730" s="213"/>
    <row customHeight="1" ht="15.75" r="731" s="213"/>
    <row customHeight="1" ht="15.75" r="732" s="213"/>
    <row customHeight="1" ht="15.75" r="733" s="213"/>
    <row customHeight="1" ht="15.75" r="734" s="213"/>
    <row customHeight="1" ht="15.75" r="735" s="213"/>
    <row customHeight="1" ht="15.75" r="736" s="213"/>
    <row customHeight="1" ht="15.75" r="737" s="213"/>
    <row customHeight="1" ht="15.75" r="738" s="213"/>
    <row customHeight="1" ht="15.75" r="739" s="213"/>
    <row customHeight="1" ht="15.75" r="740" s="213"/>
    <row customHeight="1" ht="15.75" r="741" s="213"/>
    <row customHeight="1" ht="15.75" r="742" s="213"/>
    <row customHeight="1" ht="15.75" r="743" s="213"/>
    <row customHeight="1" ht="15.75" r="744" s="213"/>
    <row customHeight="1" ht="15.75" r="745" s="213"/>
    <row customHeight="1" ht="15.75" r="746" s="213"/>
    <row customHeight="1" ht="15.75" r="747" s="213"/>
    <row customHeight="1" ht="15.75" r="748" s="213"/>
    <row customHeight="1" ht="15.75" r="749" s="213"/>
    <row customHeight="1" ht="15.75" r="750" s="213"/>
    <row customHeight="1" ht="15.75" r="751" s="213"/>
    <row customHeight="1" ht="15.75" r="752" s="213"/>
    <row customHeight="1" ht="15.75" r="753" s="213"/>
    <row customHeight="1" ht="15.75" r="754" s="213"/>
    <row customHeight="1" ht="15.75" r="755" s="213"/>
    <row customHeight="1" ht="15.75" r="756" s="213"/>
    <row customHeight="1" ht="15.75" r="757" s="213"/>
    <row customHeight="1" ht="15.75" r="758" s="213"/>
    <row customHeight="1" ht="15.75" r="759" s="213"/>
    <row customHeight="1" ht="15.75" r="760" s="213"/>
    <row customHeight="1" ht="15.75" r="761" s="213"/>
    <row customHeight="1" ht="15.75" r="762" s="213"/>
    <row customHeight="1" ht="15.75" r="763" s="213"/>
    <row customHeight="1" ht="15.75" r="764" s="213"/>
    <row customHeight="1" ht="15.75" r="765" s="213"/>
    <row customHeight="1" ht="15.75" r="766" s="213"/>
    <row customHeight="1" ht="15.75" r="767" s="213"/>
    <row customHeight="1" ht="15.75" r="768" s="213"/>
    <row customHeight="1" ht="15.75" r="769" s="213"/>
    <row customHeight="1" ht="15.75" r="770" s="213"/>
    <row customHeight="1" ht="15.75" r="771" s="213"/>
    <row customHeight="1" ht="15.75" r="772" s="213"/>
    <row customHeight="1" ht="15.75" r="773" s="213"/>
    <row customHeight="1" ht="15.75" r="774" s="213"/>
    <row customHeight="1" ht="15.75" r="775" s="213"/>
    <row customHeight="1" ht="15.75" r="776" s="213"/>
    <row customHeight="1" ht="15.75" r="777" s="213"/>
    <row customHeight="1" ht="15.75" r="778" s="213"/>
    <row customHeight="1" ht="15.75" r="779" s="213"/>
    <row customHeight="1" ht="15.75" r="780" s="213"/>
    <row customHeight="1" ht="15.75" r="781" s="213"/>
    <row customHeight="1" ht="15.75" r="782" s="213"/>
    <row customHeight="1" ht="15.75" r="783" s="213"/>
    <row customHeight="1" ht="15.75" r="784" s="213"/>
    <row customHeight="1" ht="15.75" r="785" s="213"/>
    <row customHeight="1" ht="15.75" r="786" s="213"/>
    <row customHeight="1" ht="15.75" r="787" s="213"/>
    <row customHeight="1" ht="15.75" r="788" s="213"/>
    <row customHeight="1" ht="15.75" r="789" s="213"/>
    <row customHeight="1" ht="15.75" r="790" s="213"/>
    <row customHeight="1" ht="15.75" r="791" s="213"/>
    <row customHeight="1" ht="15.75" r="792" s="213"/>
    <row customHeight="1" ht="15.75" r="793" s="213"/>
    <row customHeight="1" ht="15.75" r="794" s="213"/>
    <row customHeight="1" ht="15.75" r="795" s="213"/>
    <row customHeight="1" ht="15.75" r="796" s="213"/>
    <row customHeight="1" ht="15.75" r="797" s="213"/>
    <row customHeight="1" ht="15.75" r="798" s="213"/>
    <row customHeight="1" ht="15.75" r="799" s="213"/>
    <row customHeight="1" ht="15.75" r="800" s="213"/>
    <row customHeight="1" ht="15.75" r="801" s="213"/>
    <row customHeight="1" ht="15.75" r="802" s="213"/>
    <row customHeight="1" ht="15.75" r="803" s="213"/>
    <row customHeight="1" ht="15.75" r="804" s="213"/>
    <row customHeight="1" ht="15.75" r="805" s="213"/>
    <row customHeight="1" ht="15.75" r="806" s="213"/>
    <row customHeight="1" ht="15.75" r="807" s="213"/>
    <row customHeight="1" ht="15.75" r="808" s="213"/>
    <row customHeight="1" ht="15.75" r="809" s="213"/>
    <row customHeight="1" ht="15.75" r="810" s="213"/>
    <row customHeight="1" ht="15.75" r="811" s="213"/>
    <row customHeight="1" ht="15.75" r="812" s="213"/>
    <row customHeight="1" ht="15.75" r="813" s="213"/>
    <row customHeight="1" ht="15.75" r="814" s="213"/>
    <row customHeight="1" ht="15.75" r="815" s="213"/>
    <row customHeight="1" ht="15.75" r="816" s="213"/>
    <row customHeight="1" ht="15.75" r="817" s="213"/>
    <row customHeight="1" ht="15.75" r="818" s="213"/>
    <row customHeight="1" ht="15.75" r="819" s="213"/>
    <row customHeight="1" ht="15.75" r="820" s="213"/>
    <row customHeight="1" ht="15.75" r="821" s="213"/>
    <row customHeight="1" ht="15.75" r="822" s="213"/>
    <row customHeight="1" ht="15.75" r="823" s="213"/>
    <row customHeight="1" ht="15.75" r="824" s="213"/>
    <row customHeight="1" ht="15.75" r="825" s="213"/>
    <row customHeight="1" ht="15.75" r="826" s="213"/>
    <row customHeight="1" ht="15.75" r="827" s="213"/>
    <row customHeight="1" ht="15.75" r="828" s="213"/>
    <row customHeight="1" ht="15.75" r="829" s="213"/>
    <row customHeight="1" ht="15.75" r="830" s="213"/>
    <row customHeight="1" ht="15.75" r="831" s="213"/>
    <row customHeight="1" ht="15.75" r="832" s="213"/>
    <row customHeight="1" ht="15.75" r="833" s="213"/>
    <row customHeight="1" ht="15.75" r="834" s="213"/>
    <row customHeight="1" ht="15.75" r="835" s="213"/>
    <row customHeight="1" ht="15.75" r="836" s="213"/>
    <row customHeight="1" ht="15.75" r="837" s="213"/>
    <row customHeight="1" ht="15.75" r="838" s="213"/>
    <row customHeight="1" ht="15.75" r="839" s="213"/>
    <row customHeight="1" ht="15.75" r="840" s="213"/>
    <row customHeight="1" ht="15.75" r="841" s="213"/>
    <row customHeight="1" ht="15.75" r="842" s="213"/>
    <row customHeight="1" ht="15.75" r="843" s="213"/>
    <row customHeight="1" ht="15.75" r="844" s="213"/>
    <row customHeight="1" ht="15.75" r="845" s="213"/>
    <row customHeight="1" ht="15.75" r="846" s="213"/>
    <row customHeight="1" ht="15.75" r="847" s="213"/>
    <row customHeight="1" ht="15.75" r="848" s="213"/>
    <row customHeight="1" ht="15.75" r="849" s="213"/>
    <row customHeight="1" ht="15.75" r="850" s="213"/>
    <row customHeight="1" ht="15.75" r="851" s="213"/>
    <row customHeight="1" ht="15.75" r="852" s="213"/>
    <row customHeight="1" ht="15.75" r="853" s="213"/>
    <row customHeight="1" ht="15.75" r="854" s="213"/>
    <row customHeight="1" ht="15.75" r="855" s="213"/>
    <row customHeight="1" ht="15.75" r="856" s="213"/>
    <row customHeight="1" ht="15.75" r="857" s="213"/>
    <row customHeight="1" ht="15.75" r="858" s="213"/>
    <row customHeight="1" ht="15.75" r="859" s="213"/>
    <row customHeight="1" ht="15.75" r="860" s="213"/>
    <row customHeight="1" ht="15.75" r="861" s="213"/>
    <row customHeight="1" ht="15.75" r="862" s="213"/>
    <row customHeight="1" ht="15.75" r="863" s="213"/>
    <row customHeight="1" ht="15.75" r="864" s="213"/>
    <row customHeight="1" ht="15.75" r="865" s="213"/>
    <row customHeight="1" ht="15.75" r="866" s="213"/>
    <row customHeight="1" ht="15.75" r="867" s="213"/>
    <row customHeight="1" ht="15.75" r="868" s="213"/>
    <row customHeight="1" ht="15.75" r="869" s="213"/>
    <row customHeight="1" ht="15.75" r="870" s="213"/>
    <row customHeight="1" ht="15.75" r="871" s="213"/>
    <row customHeight="1" ht="15.75" r="872" s="213"/>
    <row customHeight="1" ht="15.75" r="873" s="213"/>
    <row customHeight="1" ht="15.75" r="874" s="213"/>
    <row customHeight="1" ht="15.75" r="875" s="213"/>
    <row customHeight="1" ht="15.75" r="876" s="213"/>
    <row customHeight="1" ht="15.75" r="877" s="213"/>
    <row customHeight="1" ht="15.75" r="878" s="213"/>
    <row customHeight="1" ht="15.75" r="879" s="213"/>
    <row customHeight="1" ht="15.75" r="880" s="213"/>
    <row customHeight="1" ht="15.75" r="881" s="213"/>
    <row customHeight="1" ht="15.75" r="882" s="213"/>
    <row customHeight="1" ht="15.75" r="883" s="213"/>
    <row customHeight="1" ht="15.75" r="884" s="213"/>
    <row customHeight="1" ht="15.75" r="885" s="213"/>
    <row customHeight="1" ht="15.75" r="886" s="213"/>
    <row customHeight="1" ht="15.75" r="887" s="213"/>
    <row customHeight="1" ht="15.75" r="888" s="213"/>
    <row customHeight="1" ht="15.75" r="889" s="213"/>
    <row customHeight="1" ht="15.75" r="890" s="213"/>
    <row customHeight="1" ht="15.75" r="891" s="213"/>
    <row customHeight="1" ht="15.75" r="892" s="213"/>
    <row customHeight="1" ht="15.75" r="893" s="213"/>
    <row customHeight="1" ht="15.75" r="894" s="213"/>
    <row customHeight="1" ht="15.75" r="895" s="213"/>
    <row customHeight="1" ht="15.75" r="896" s="213"/>
    <row customHeight="1" ht="15.75" r="897" s="213"/>
    <row customHeight="1" ht="15.75" r="898" s="213"/>
    <row customHeight="1" ht="15.75" r="899" s="213"/>
    <row customHeight="1" ht="15.75" r="900" s="213"/>
    <row customHeight="1" ht="15.75" r="901" s="213"/>
    <row customHeight="1" ht="15.75" r="902" s="213"/>
    <row customHeight="1" ht="15.75" r="903" s="213"/>
    <row customHeight="1" ht="15.75" r="904" s="213"/>
    <row customHeight="1" ht="15.75" r="905" s="213"/>
    <row customHeight="1" ht="15.75" r="906" s="213"/>
    <row customHeight="1" ht="15.75" r="907" s="213"/>
    <row customHeight="1" ht="15.75" r="908" s="213"/>
    <row customHeight="1" ht="15.75" r="909" s="213"/>
    <row customHeight="1" ht="15.75" r="910" s="213"/>
    <row customHeight="1" ht="15.75" r="911" s="213"/>
    <row customHeight="1" ht="15.75" r="912" s="213"/>
    <row customHeight="1" ht="15.75" r="913" s="213"/>
    <row customHeight="1" ht="15.75" r="914" s="213"/>
    <row customHeight="1" ht="15.75" r="915" s="213"/>
    <row customHeight="1" ht="15.75" r="916" s="213"/>
    <row customHeight="1" ht="15.75" r="917" s="213"/>
    <row customHeight="1" ht="15.75" r="918" s="213"/>
    <row customHeight="1" ht="15.75" r="919" s="213"/>
    <row customHeight="1" ht="15.75" r="920" s="213"/>
    <row customHeight="1" ht="15.75" r="921" s="213"/>
    <row customHeight="1" ht="15.75" r="922" s="213"/>
    <row customHeight="1" ht="15.75" r="923" s="213"/>
    <row customHeight="1" ht="15.75" r="924" s="213"/>
    <row customHeight="1" ht="15.75" r="925" s="213"/>
    <row customHeight="1" ht="15.75" r="926" s="213"/>
    <row customHeight="1" ht="15.75" r="927" s="213"/>
    <row customHeight="1" ht="15.75" r="928" s="213"/>
    <row customHeight="1" ht="15.75" r="929" s="213"/>
    <row customHeight="1" ht="15.75" r="930" s="213"/>
    <row customHeight="1" ht="15.75" r="931" s="213"/>
    <row customHeight="1" ht="15.75" r="932" s="213"/>
    <row customHeight="1" ht="15.75" r="933" s="213"/>
    <row customHeight="1" ht="15.75" r="934" s="213"/>
    <row customHeight="1" ht="15.75" r="935" s="213"/>
    <row customHeight="1" ht="15.75" r="936" s="213"/>
    <row customHeight="1" ht="15.75" r="937" s="213"/>
    <row customHeight="1" ht="15.75" r="938" s="213"/>
    <row customHeight="1" ht="15.75" r="939" s="213"/>
    <row customHeight="1" ht="15.75" r="940" s="213"/>
    <row customHeight="1" ht="15.75" r="941" s="213"/>
    <row customHeight="1" ht="15.75" r="942" s="213"/>
    <row customHeight="1" ht="15.75" r="943" s="213"/>
    <row customHeight="1" ht="15.75" r="944" s="213"/>
    <row customHeight="1" ht="15.75" r="945" s="213"/>
    <row customHeight="1" ht="15.75" r="946" s="213"/>
    <row customHeight="1" ht="15.75" r="947" s="213"/>
    <row customHeight="1" ht="15.75" r="948" s="213"/>
    <row customHeight="1" ht="15.75" r="949" s="213"/>
    <row customHeight="1" ht="15.75" r="950" s="213"/>
    <row customHeight="1" ht="15.75" r="951" s="213"/>
    <row customHeight="1" ht="15.75" r="952" s="213"/>
    <row customHeight="1" ht="15.75" r="953" s="213"/>
    <row customHeight="1" ht="15.75" r="954" s="213"/>
    <row customHeight="1" ht="15.75" r="955" s="213"/>
    <row customHeight="1" ht="15.75" r="956" s="213"/>
    <row customHeight="1" ht="15.75" r="957" s="213"/>
    <row customHeight="1" ht="15.75" r="958" s="213"/>
    <row customHeight="1" ht="15.75" r="959" s="213"/>
    <row customHeight="1" ht="15.75" r="960" s="213"/>
    <row customHeight="1" ht="15.75" r="961" s="213"/>
    <row customHeight="1" ht="15.75" r="962" s="213"/>
    <row customHeight="1" ht="15.75" r="963" s="213"/>
    <row customHeight="1" ht="15.75" r="964" s="213"/>
    <row customHeight="1" ht="15.75" r="965" s="213"/>
    <row customHeight="1" ht="15.75" r="966" s="213"/>
    <row customHeight="1" ht="15.75" r="967" s="213"/>
    <row customHeight="1" ht="15.75" r="968" s="213"/>
    <row customHeight="1" ht="15.75" r="969" s="213"/>
    <row customHeight="1" ht="15.75" r="970" s="213"/>
    <row customHeight="1" ht="15.75" r="971" s="213"/>
    <row customHeight="1" ht="15.75" r="972" s="213"/>
    <row customHeight="1" ht="15.75" r="973" s="213"/>
    <row customHeight="1" ht="15.75" r="974" s="213"/>
    <row customHeight="1" ht="15.75" r="975" s="213"/>
    <row customHeight="1" ht="15.75" r="976" s="213"/>
    <row customHeight="1" ht="15.75" r="977" s="213"/>
    <row customHeight="1" ht="15.75" r="978" s="213"/>
    <row customHeight="1" ht="15.75" r="979" s="213"/>
    <row customHeight="1" ht="15.75" r="980" s="213"/>
    <row customHeight="1" ht="15.75" r="981" s="213"/>
    <row customHeight="1" ht="15.75" r="982" s="213"/>
    <row customHeight="1" ht="15.75" r="983" s="213"/>
    <row customHeight="1" ht="15.75" r="984" s="213"/>
    <row customHeight="1" ht="15.75" r="985" s="213"/>
    <row customHeight="1" ht="15.75" r="986" s="213"/>
    <row customHeight="1" ht="15.75" r="987" s="213"/>
    <row customHeight="1" ht="15.75" r="988" s="213"/>
    <row customHeight="1" ht="15.75" r="989" s="213"/>
    <row customHeight="1" ht="15.75" r="990" s="213"/>
    <row customHeight="1" ht="15.75" r="991" s="213"/>
    <row customHeight="1" ht="15.75" r="992" s="213"/>
    <row customHeight="1" ht="15.75" r="993" s="213"/>
    <row customHeight="1" ht="15.75" r="994" s="213"/>
    <row customHeight="1" ht="15.75" r="995" s="213"/>
    <row customHeight="1" ht="15.75" r="996" s="213"/>
    <row customHeight="1" ht="15.75" r="997" s="213"/>
    <row customHeight="1" ht="15.75" r="998" s="213"/>
    <row customHeight="1" ht="15.75" r="999" s="213"/>
    <row customHeight="1" ht="15.75" r="1000" s="213"/>
  </sheetData>
  <dataValidations count="1">
    <dataValidation allowBlank="0" showErrorMessage="1" showInputMessage="1" sqref="A15" type="list">
      <formula1>$A$3:$A$16</formula1>
    </dataValidation>
  </dataValidations>
  <pageMargins bottom="0.75" footer="0" header="0" left="0.7" right="0.7" top="0.75"/>
  <pageSetup orientation="portrait"/>
</worksheet>
</file>

<file path=xl/worksheets/sheet4.xml><?xml version="1.0" encoding="utf-8"?>
<worksheet xmlns="http://schemas.openxmlformats.org/spreadsheetml/2006/main">
  <sheetPr>
    <outlinePr summaryBelow="1" summaryRight="1"/>
    <pageSetUpPr/>
  </sheetPr>
  <dimension ref="A1:BD483"/>
  <sheetViews>
    <sheetView workbookViewId="0">
      <pane activePane="bottomRight" state="frozen" topLeftCell="G5" xSplit="6" ySplit="4"/>
      <selection activeCell="G1" pane="topRight" sqref="G1"/>
      <selection activeCell="A5" pane="bottomLeft" sqref="A5"/>
      <selection activeCell="G5" pane="bottomRight" sqref="G5"/>
    </sheetView>
  </sheetViews>
  <sheetFormatPr baseColWidth="8" customHeight="1" defaultColWidth="14.453125" defaultRowHeight="15"/>
  <cols>
    <col customWidth="1" max="1" min="1" style="213" width="13.81640625"/>
    <col customWidth="1" max="2" min="2" style="213" width="14.81640625"/>
    <col customWidth="1" max="3" min="3" style="213" width="12"/>
    <col customWidth="1" max="4" min="4" style="213" width="7.453125"/>
    <col customWidth="1" max="5" min="5" style="213" width="32.08984375"/>
    <col customWidth="1" max="6" min="6" style="213" width="41"/>
    <col customWidth="1" max="7" min="7" style="213" width="25.453125"/>
    <col customWidth="1" max="8" min="8" style="213" width="39.54296875"/>
    <col customWidth="1" max="9" min="9" style="213" width="26.08984375"/>
    <col customWidth="1" max="10" min="10" style="213" width="27.453125"/>
    <col customWidth="1" max="11" min="11" style="213" width="7.08984375"/>
    <col customWidth="1" max="12" min="12" style="213" width="15.453125"/>
    <col customWidth="1" max="13" min="13" style="213" width="10.08984375"/>
    <col customWidth="1" max="14" min="14" style="213" width="16.81640625"/>
    <col customWidth="1" max="15" min="15" style="213" width="16.453125"/>
    <col customWidth="1" max="16" min="16" style="213" width="13.453125"/>
    <col customWidth="1" max="18" min="17" style="213" width="11.453125"/>
    <col customWidth="1" max="19" min="19" style="213" width="15.453125"/>
    <col customWidth="1" max="22" min="20" style="213" width="7.81640625"/>
    <col customWidth="1" max="23" min="23" style="213" width="10.54296875"/>
    <col customWidth="1" max="28" min="24" style="213" width="7.81640625"/>
    <col customWidth="1" max="29" min="29" style="213" width="7.54296875"/>
    <col customWidth="1" max="30" min="30" style="213" width="10.81640625"/>
    <col customWidth="1" max="33" min="31" style="213" width="11.54296875"/>
    <col customWidth="1" max="34" min="34" style="213" width="39.54296875"/>
    <col customWidth="1" max="35" min="35" style="213" width="9.453125"/>
    <col customWidth="1" max="36" min="36" style="213" width="7.54296875"/>
    <col customWidth="1" max="37" min="37" style="213" width="11"/>
    <col customWidth="1" max="39" min="38" style="213" width="11.81640625"/>
    <col customWidth="1" max="40" min="40" style="213" width="46.453125"/>
    <col customWidth="1" max="42" min="41" style="213" width="21.08984375"/>
    <col customWidth="1" max="44" min="43" style="213" width="9.453125"/>
    <col customWidth="1" max="45" min="45" style="213" width="10"/>
    <col customWidth="1" max="46" min="46" style="213" width="9.453125"/>
    <col customWidth="1" max="47" min="47" style="213" width="16.08984375"/>
    <col customWidth="1" max="48" min="48" style="213" width="11"/>
    <col customWidth="1" max="49" min="49" style="213" width="9.453125"/>
    <col customWidth="1" max="50" min="50" style="213" width="10"/>
    <col customWidth="1" max="51" min="51" style="213" width="9.453125"/>
    <col customWidth="1" max="52" min="52" style="213" width="16.08984375"/>
    <col customWidth="1" max="53" min="53" style="213" width="19.08984375"/>
    <col customWidth="1" max="54" min="54" style="213" width="14.453125"/>
    <col customWidth="1" max="55" min="55" style="213" width="10.453125"/>
    <col customWidth="1" max="56" min="56" style="213" width="19.453125"/>
  </cols>
  <sheetData>
    <row customHeight="1" ht="14.5" r="1" s="213">
      <c r="Q1" s="4" t="n"/>
      <c r="R1" s="4" t="n"/>
      <c r="T1" s="4" t="n"/>
      <c r="U1" s="4" t="n"/>
      <c r="V1" s="4" t="n"/>
      <c r="W1" s="4" t="n"/>
      <c r="X1" s="4" t="n"/>
      <c r="Y1" s="4" t="n"/>
      <c r="Z1" s="4" t="n"/>
      <c r="AA1" s="4" t="n"/>
      <c r="AB1" s="4" t="n"/>
      <c r="AC1" s="4" t="n"/>
      <c r="AD1" s="4" t="n"/>
      <c r="AE1" s="4" t="n"/>
      <c r="AF1" s="4" t="n"/>
      <c r="AG1" s="4" t="n"/>
      <c r="AH1" s="136" t="n"/>
    </row>
    <row customHeight="1" ht="14.5" r="2" s="213">
      <c r="Q2" s="4" t="n"/>
      <c r="R2" s="4" t="n"/>
      <c r="T2" s="4" t="n"/>
      <c r="U2" s="4" t="n"/>
      <c r="V2" s="4" t="n"/>
      <c r="W2" s="4" t="n"/>
      <c r="X2" s="4" t="n"/>
      <c r="Y2" s="4" t="n"/>
      <c r="Z2" s="4" t="n"/>
      <c r="AA2" s="4" t="n"/>
      <c r="AB2" s="4" t="n"/>
      <c r="AC2" s="4" t="n"/>
      <c r="AD2" s="4" t="n"/>
      <c r="AE2" s="4" t="n"/>
      <c r="AF2" s="4" t="n"/>
      <c r="AG2" s="4" t="n"/>
      <c r="AH2" s="136" t="n"/>
    </row>
    <row customHeight="1" ht="14.5" r="3" s="213">
      <c r="Q3" s="4" t="n"/>
      <c r="R3" s="4" t="n"/>
      <c r="T3" s="139" t="n"/>
      <c r="U3" s="139" t="n"/>
      <c r="V3" s="139" t="n"/>
      <c r="W3" s="140" t="n"/>
      <c r="X3" s="139" t="n"/>
      <c r="Y3" s="139" t="n"/>
      <c r="Z3" s="139" t="n"/>
      <c r="AA3" s="139" t="n"/>
      <c r="AB3" s="139" t="n"/>
      <c r="AC3" s="139" t="n"/>
      <c r="AD3" s="139" t="n"/>
      <c r="AE3" s="4" t="n"/>
      <c r="AF3" s="4" t="n"/>
      <c r="AG3" s="4" t="n"/>
      <c r="AH3" s="136" t="n"/>
    </row>
    <row customHeight="1" ht="73.5" r="4" s="213">
      <c r="A4" s="48" t="inlineStr">
        <is>
          <t>article nr</t>
        </is>
      </c>
      <c r="B4" s="141" t="inlineStr">
        <is>
          <t>SAP</t>
        </is>
      </c>
      <c r="C4" s="141" t="inlineStr">
        <is>
          <t>Special Customer</t>
        </is>
      </c>
      <c r="D4" s="141" t="inlineStr">
        <is>
          <t>C/O</t>
        </is>
      </c>
      <c r="E4" s="48" t="inlineStr">
        <is>
          <t>style</t>
        </is>
      </c>
      <c r="F4" s="48" t="inlineStr">
        <is>
          <t>wash / colour</t>
        </is>
      </c>
      <c r="G4" s="48" t="inlineStr">
        <is>
          <t>fabric supplier</t>
        </is>
      </c>
      <c r="H4" s="48" t="inlineStr">
        <is>
          <t>fabric code</t>
        </is>
      </c>
      <c r="I4" s="48" t="inlineStr">
        <is>
          <t>non organic fabric code (for KOI development)</t>
        </is>
      </c>
      <c r="J4" s="48" t="inlineStr">
        <is>
          <t>collection / theme</t>
        </is>
      </c>
      <c r="K4" s="48" t="inlineStr">
        <is>
          <t>drop</t>
        </is>
      </c>
      <c r="L4" s="48" t="inlineStr">
        <is>
          <t>category</t>
        </is>
      </c>
      <c r="M4" s="48" t="inlineStr">
        <is>
          <t>gender</t>
        </is>
      </c>
      <c r="N4" s="51" t="inlineStr">
        <is>
          <t>vendor</t>
        </is>
      </c>
      <c r="O4" s="51" t="inlineStr">
        <is>
          <t>laundry</t>
        </is>
      </c>
      <c r="P4" s="142" t="inlineStr">
        <is>
          <t>fabric price</t>
        </is>
      </c>
      <c r="Q4" s="141" t="inlineStr">
        <is>
          <t>MOQ</t>
        </is>
      </c>
      <c r="R4" s="141" t="inlineStr">
        <is>
          <t>Leadtime</t>
        </is>
      </c>
      <c r="S4" s="143" t="inlineStr">
        <is>
          <t>Booking Consumption</t>
        </is>
      </c>
      <c r="T4" s="144" t="inlineStr">
        <is>
          <t>total Sales</t>
        </is>
      </c>
      <c r="U4" s="144" t="inlineStr">
        <is>
          <t>total Sales</t>
        </is>
      </c>
      <c r="V4" s="144" t="inlineStr">
        <is>
          <t>total Sales</t>
        </is>
      </c>
      <c r="W4" s="145" t="inlineStr">
        <is>
          <t>First Forecast</t>
        </is>
      </c>
      <c r="X4" s="144" t="inlineStr">
        <is>
          <t>total Sales</t>
        </is>
      </c>
      <c r="Y4" s="144" t="inlineStr">
        <is>
          <t>total Sales</t>
        </is>
      </c>
      <c r="Z4" s="144" t="inlineStr">
        <is>
          <t>total Sales</t>
        </is>
      </c>
      <c r="AA4" s="144" t="inlineStr">
        <is>
          <t>total Sales</t>
        </is>
      </c>
      <c r="AB4" s="144" t="inlineStr">
        <is>
          <t>total Sales</t>
        </is>
      </c>
      <c r="AC4" s="144" t="inlineStr">
        <is>
          <t>total Sales</t>
        </is>
      </c>
      <c r="AD4" s="145" t="inlineStr">
        <is>
          <t>Second Forecast</t>
        </is>
      </c>
      <c r="AE4" s="144" t="inlineStr">
        <is>
          <t>FINAL BUY</t>
        </is>
      </c>
      <c r="AF4" s="144" t="inlineStr">
        <is>
          <t>Stock when bought</t>
        </is>
      </c>
      <c r="AG4" s="144" t="inlineStr">
        <is>
          <t>Comment final BUY</t>
        </is>
      </c>
      <c r="AH4" s="146" t="inlineStr">
        <is>
          <t>total fabric meters</t>
        </is>
      </c>
      <c r="AI4" s="144" t="inlineStr">
        <is>
          <t>STOCK</t>
        </is>
      </c>
      <c r="AJ4" s="144" t="inlineStr">
        <is>
          <t>fabric order date</t>
        </is>
      </c>
      <c r="AK4" s="146" t="inlineStr">
        <is>
          <t>MTRS BOOKED</t>
        </is>
      </c>
      <c r="AL4" s="147" t="inlineStr">
        <is>
          <t>confirmed fabric ETD</t>
        </is>
      </c>
      <c r="AM4" s="147" t="inlineStr">
        <is>
          <t>C/O fabric NEXT SEASON?</t>
        </is>
      </c>
      <c r="AN4" s="144" t="inlineStr">
        <is>
          <t>Comments</t>
        </is>
      </c>
      <c r="AO4" s="144" t="inlineStr">
        <is>
          <t>total fabric meters Production</t>
        </is>
      </c>
      <c r="AP4" s="144" t="inlineStr">
        <is>
          <t>TOTAL</t>
        </is>
      </c>
      <c r="AQ4" s="144" t="inlineStr">
        <is>
          <t>BUY 1</t>
        </is>
      </c>
      <c r="AR4" s="144" t="inlineStr">
        <is>
          <t>Comment</t>
        </is>
      </c>
      <c r="AS4" s="145" t="inlineStr">
        <is>
          <t>DIFF</t>
        </is>
      </c>
      <c r="AT4" s="145" t="inlineStr">
        <is>
          <t>Comment</t>
        </is>
      </c>
      <c r="AU4" s="144" t="inlineStr">
        <is>
          <t>Check BUY 1</t>
        </is>
      </c>
      <c r="AV4" s="144" t="inlineStr">
        <is>
          <t>BUY 2</t>
        </is>
      </c>
      <c r="AW4" s="144" t="inlineStr">
        <is>
          <t>Comment</t>
        </is>
      </c>
      <c r="AX4" s="145" t="inlineStr">
        <is>
          <t>DIFF</t>
        </is>
      </c>
      <c r="AY4" s="145" t="inlineStr">
        <is>
          <t>Comment</t>
        </is>
      </c>
      <c r="AZ4" s="144" t="inlineStr">
        <is>
          <t>Check BUY 2</t>
        </is>
      </c>
      <c r="BA4" s="144" t="inlineStr">
        <is>
          <t>FACTORY CHECK</t>
        </is>
      </c>
      <c r="BB4" s="144" t="inlineStr">
        <is>
          <t>Factory Call off</t>
        </is>
      </c>
      <c r="BC4" s="144" t="inlineStr">
        <is>
          <t>Date</t>
        </is>
      </c>
      <c r="BD4" s="5" t="n"/>
    </row>
    <row customHeight="1" ht="14.5" r="5" s="213">
      <c r="A5" s="105" t="n"/>
      <c r="B5" s="148" t="n"/>
      <c r="C5" s="149" t="n"/>
      <c r="D5" s="149" t="n"/>
      <c r="E5" s="105" t="n"/>
      <c r="F5" s="105" t="n"/>
      <c r="G5" s="105" t="n"/>
      <c r="H5" s="105" t="n"/>
      <c r="I5" s="107" t="n"/>
      <c r="J5" s="107" t="n"/>
      <c r="K5" s="105" t="n"/>
      <c r="L5" s="105" t="n"/>
      <c r="M5" s="106" t="n"/>
      <c r="N5" s="134" t="n"/>
      <c r="O5" s="134" t="n"/>
      <c r="P5" s="150" t="n"/>
      <c r="Q5" s="152" t="n"/>
      <c r="R5" s="152" t="n"/>
      <c r="S5" s="107" t="n"/>
      <c r="T5" s="153" t="n"/>
      <c r="U5" s="153" t="n"/>
      <c r="V5" s="153" t="n"/>
      <c r="W5" s="153" t="n"/>
      <c r="X5" s="153" t="n"/>
      <c r="Y5" s="153" t="n"/>
      <c r="Z5" s="153" t="n"/>
      <c r="AA5" s="153" t="n"/>
      <c r="AB5" s="153" t="n"/>
      <c r="AC5" s="153" t="n"/>
      <c r="AD5" s="153" t="n"/>
      <c r="AE5" s="154">
        <f>AD5</f>
        <v/>
      </c>
      <c r="AF5" s="154" t="n"/>
      <c r="AG5" s="154" t="n"/>
      <c r="AH5" s="155">
        <f>(AE5*S5)*1.05</f>
        <v/>
      </c>
      <c r="AI5" s="6" t="n"/>
      <c r="AJ5" s="156" t="n"/>
      <c r="AK5" s="6" t="n"/>
      <c r="AL5" s="156" t="n"/>
      <c r="AM5" s="156" t="n"/>
      <c r="AN5" s="6" t="n"/>
      <c r="AO5" s="6" t="n"/>
      <c r="AP5" s="6" t="n"/>
      <c r="AQ5" s="5" t="n"/>
      <c r="AR5" s="5" t="n"/>
      <c r="AS5" s="5" t="n"/>
      <c r="AT5" s="5" t="n"/>
      <c r="AU5" s="5" t="n"/>
      <c r="AV5" s="5" t="n"/>
      <c r="AW5" s="5" t="n"/>
      <c r="AX5" s="5" t="n"/>
      <c r="AY5" s="5" t="n"/>
      <c r="AZ5" s="5" t="n"/>
      <c r="BA5" s="5" t="n"/>
      <c r="BB5" s="5" t="n"/>
      <c r="BC5" s="157" t="n"/>
      <c r="BD5" s="5" t="n"/>
    </row>
    <row customHeight="1" ht="14.5" r="6" s="213">
      <c r="A6" s="105" t="n"/>
      <c r="B6" s="148" t="n"/>
      <c r="C6" s="149" t="n"/>
      <c r="D6" s="149" t="n"/>
      <c r="E6" s="105" t="n"/>
      <c r="F6" s="105" t="n"/>
      <c r="G6" s="105" t="n"/>
      <c r="H6" s="105" t="n"/>
      <c r="I6" s="107" t="n"/>
      <c r="J6" s="107" t="n"/>
      <c r="K6" s="105" t="n"/>
      <c r="L6" s="105" t="n"/>
      <c r="M6" s="106" t="n"/>
      <c r="N6" s="134" t="n"/>
      <c r="O6" s="134" t="n"/>
      <c r="P6" s="150" t="n"/>
      <c r="Q6" s="152" t="n"/>
      <c r="R6" s="152" t="n"/>
      <c r="S6" s="107" t="n"/>
      <c r="T6" s="153" t="n"/>
      <c r="U6" s="153" t="n"/>
      <c r="V6" s="153" t="n"/>
      <c r="W6" s="153" t="n"/>
      <c r="X6" s="153" t="n"/>
      <c r="Y6" s="153" t="n"/>
      <c r="Z6" s="153" t="n"/>
      <c r="AA6" s="153" t="n"/>
      <c r="AB6" s="153" t="n"/>
      <c r="AC6" s="153" t="n"/>
      <c r="AD6" s="153" t="n"/>
      <c r="AE6" s="154">
        <f>AD6</f>
        <v/>
      </c>
      <c r="AF6" s="154" t="n"/>
      <c r="AG6" s="154" t="n"/>
      <c r="AH6" s="155">
        <f>(AE6*S6)*1.05</f>
        <v/>
      </c>
      <c r="AI6" s="6" t="n"/>
      <c r="AJ6" s="156" t="n"/>
      <c r="AK6" s="6" t="n"/>
      <c r="AL6" s="156" t="n"/>
      <c r="AM6" s="156" t="n"/>
      <c r="AN6" s="6" t="n"/>
      <c r="AO6" s="6" t="n"/>
      <c r="AP6" s="6" t="n"/>
      <c r="AQ6" s="5" t="n"/>
      <c r="AR6" s="5" t="n"/>
      <c r="AS6" s="5" t="n"/>
      <c r="AT6" s="5" t="n"/>
      <c r="AU6" s="5" t="n"/>
      <c r="AV6" s="5" t="n"/>
      <c r="AW6" s="5" t="n"/>
      <c r="AX6" s="5" t="n"/>
      <c r="AY6" s="5" t="n"/>
      <c r="AZ6" s="5" t="n"/>
      <c r="BA6" s="5" t="n"/>
      <c r="BB6" s="5" t="n"/>
      <c r="BC6" s="157" t="n"/>
      <c r="BD6" s="5" t="n"/>
    </row>
    <row customHeight="1" ht="14.5" r="7" s="213">
      <c r="A7" s="105" t="n"/>
      <c r="B7" s="148" t="n"/>
      <c r="C7" s="149" t="n"/>
      <c r="D7" s="149" t="n"/>
      <c r="E7" s="105" t="n"/>
      <c r="F7" s="105" t="n"/>
      <c r="G7" s="105" t="n"/>
      <c r="H7" s="105" t="n"/>
      <c r="I7" s="107" t="n"/>
      <c r="J7" s="107" t="n"/>
      <c r="K7" s="105" t="n"/>
      <c r="L7" s="105" t="n"/>
      <c r="M7" s="106" t="n"/>
      <c r="N7" s="134" t="n"/>
      <c r="O7" s="134" t="n"/>
      <c r="P7" s="150" t="n"/>
      <c r="Q7" s="152" t="n"/>
      <c r="R7" s="152" t="n"/>
      <c r="S7" s="107" t="n"/>
      <c r="T7" s="153" t="n"/>
      <c r="U7" s="153" t="n"/>
      <c r="V7" s="153" t="n"/>
      <c r="W7" s="153" t="n"/>
      <c r="X7" s="153" t="n"/>
      <c r="Y7" s="153" t="n"/>
      <c r="Z7" s="153" t="n"/>
      <c r="AA7" s="153" t="n"/>
      <c r="AB7" s="153" t="n"/>
      <c r="AC7" s="153" t="n"/>
      <c r="AD7" s="153" t="n"/>
      <c r="AE7" s="154">
        <f>AD7</f>
        <v/>
      </c>
      <c r="AF7" s="154" t="n"/>
      <c r="AG7" s="154" t="n"/>
      <c r="AH7" s="155">
        <f>(AE7*S7)*1.05</f>
        <v/>
      </c>
      <c r="AI7" s="6" t="n"/>
      <c r="AJ7" s="156" t="n"/>
      <c r="AK7" s="6" t="n"/>
      <c r="AL7" s="156" t="n"/>
      <c r="AM7" s="156" t="n"/>
      <c r="AN7" s="6" t="n"/>
      <c r="AO7" s="6" t="n"/>
      <c r="AP7" s="6" t="n"/>
      <c r="AQ7" s="5" t="n"/>
      <c r="AR7" s="5" t="n"/>
      <c r="AS7" s="5" t="n"/>
      <c r="AT7" s="5" t="n"/>
      <c r="AU7" s="5" t="n"/>
      <c r="AV7" s="5" t="n"/>
      <c r="AW7" s="5" t="n"/>
      <c r="AX7" s="5" t="n"/>
      <c r="AY7" s="5" t="n"/>
      <c r="AZ7" s="5" t="n"/>
      <c r="BA7" s="5" t="n"/>
      <c r="BB7" s="5" t="n"/>
      <c r="BC7" s="157" t="n"/>
      <c r="BD7" s="5" t="n"/>
    </row>
    <row customHeight="1" ht="14.5" r="8" s="213">
      <c r="A8" s="105" t="n"/>
      <c r="B8" s="148" t="n"/>
      <c r="C8" s="149" t="n"/>
      <c r="D8" s="149" t="n"/>
      <c r="E8" s="105" t="n"/>
      <c r="F8" s="105" t="n"/>
      <c r="G8" s="105" t="n"/>
      <c r="H8" s="105" t="n"/>
      <c r="I8" s="107" t="n"/>
      <c r="J8" s="107" t="n"/>
      <c r="K8" s="105" t="n"/>
      <c r="L8" s="105" t="n"/>
      <c r="M8" s="106" t="n"/>
      <c r="N8" s="134" t="n"/>
      <c r="O8" s="134" t="n"/>
      <c r="P8" s="150" t="n"/>
      <c r="Q8" s="152" t="n"/>
      <c r="R8" s="152" t="n"/>
      <c r="S8" s="107" t="n"/>
      <c r="T8" s="153" t="n"/>
      <c r="U8" s="153" t="n"/>
      <c r="V8" s="153" t="n"/>
      <c r="W8" s="153" t="n"/>
      <c r="X8" s="153" t="n"/>
      <c r="Y8" s="153" t="n"/>
      <c r="Z8" s="153" t="n"/>
      <c r="AA8" s="153" t="n"/>
      <c r="AB8" s="153" t="n"/>
      <c r="AC8" s="153" t="n"/>
      <c r="AD8" s="153" t="n"/>
      <c r="AE8" s="154">
        <f>AD8</f>
        <v/>
      </c>
      <c r="AF8" s="154" t="n"/>
      <c r="AG8" s="154" t="n"/>
      <c r="AH8" s="155">
        <f>(AE8*S8)*1.05</f>
        <v/>
      </c>
      <c r="AI8" s="6" t="n"/>
      <c r="AJ8" s="156" t="n"/>
      <c r="AK8" s="6" t="n"/>
      <c r="AL8" s="156" t="n"/>
      <c r="AM8" s="156" t="n"/>
      <c r="AN8" s="6" t="n"/>
      <c r="AO8" s="6" t="n"/>
      <c r="AP8" s="6" t="n"/>
      <c r="AQ8" s="5" t="n"/>
      <c r="AR8" s="5" t="n"/>
      <c r="AS8" s="5" t="n"/>
      <c r="AT8" s="5" t="n"/>
      <c r="AU8" s="5" t="n"/>
      <c r="AV8" s="5" t="n"/>
      <c r="AW8" s="5" t="n"/>
      <c r="AX8" s="5" t="n"/>
      <c r="AY8" s="5" t="n"/>
      <c r="AZ8" s="5" t="n"/>
      <c r="BA8" s="5" t="n"/>
      <c r="BB8" s="5" t="n"/>
      <c r="BC8" s="157" t="n"/>
      <c r="BD8" s="5" t="n"/>
    </row>
    <row customHeight="1" ht="14.5" r="9" s="213">
      <c r="A9" s="105" t="n"/>
      <c r="B9" s="148" t="n"/>
      <c r="C9" s="149" t="n"/>
      <c r="D9" s="149" t="n"/>
      <c r="E9" s="105" t="n"/>
      <c r="F9" s="105" t="n"/>
      <c r="G9" s="105" t="n"/>
      <c r="H9" s="105" t="n"/>
      <c r="I9" s="107" t="n"/>
      <c r="J9" s="107" t="n"/>
      <c r="K9" s="105" t="n"/>
      <c r="L9" s="105" t="n"/>
      <c r="M9" s="106" t="n"/>
      <c r="N9" s="134" t="n"/>
      <c r="O9" s="134" t="n"/>
      <c r="P9" s="150" t="n"/>
      <c r="Q9" s="152" t="n"/>
      <c r="R9" s="152" t="n"/>
      <c r="S9" s="107" t="n"/>
      <c r="T9" s="153" t="n"/>
      <c r="U9" s="153" t="n"/>
      <c r="V9" s="153" t="n"/>
      <c r="W9" s="153" t="n"/>
      <c r="X9" s="153" t="n"/>
      <c r="Y9" s="153" t="n"/>
      <c r="Z9" s="153" t="n"/>
      <c r="AA9" s="153" t="n"/>
      <c r="AB9" s="153" t="n"/>
      <c r="AC9" s="153" t="n"/>
      <c r="AD9" s="153" t="n"/>
      <c r="AE9" s="154">
        <f>AD9</f>
        <v/>
      </c>
      <c r="AF9" s="154" t="n"/>
      <c r="AG9" s="154" t="n"/>
      <c r="AH9" s="155">
        <f>(AE9*S9)*1.05</f>
        <v/>
      </c>
      <c r="AI9" s="6" t="n"/>
      <c r="AJ9" s="156" t="n"/>
      <c r="AK9" s="6" t="n"/>
      <c r="AL9" s="156" t="n"/>
      <c r="AM9" s="156" t="n"/>
      <c r="AN9" s="6" t="n"/>
      <c r="AO9" s="6" t="n"/>
      <c r="AP9" s="6" t="n"/>
      <c r="AQ9" s="5" t="n"/>
      <c r="AR9" s="5" t="n"/>
      <c r="AS9" s="5" t="n"/>
      <c r="AT9" s="5" t="n"/>
      <c r="AU9" s="5" t="n"/>
      <c r="AV9" s="5" t="n"/>
      <c r="AW9" s="5" t="n"/>
      <c r="AX9" s="5" t="n"/>
      <c r="AY9" s="5" t="n"/>
      <c r="AZ9" s="5" t="n"/>
      <c r="BA9" s="5" t="n"/>
      <c r="BB9" s="5" t="n"/>
      <c r="BC9" s="157" t="n"/>
      <c r="BD9" s="5" t="n"/>
    </row>
    <row customHeight="1" ht="14.5" r="10" s="213">
      <c r="A10" s="105" t="n"/>
      <c r="B10" s="148" t="n"/>
      <c r="C10" s="149" t="n"/>
      <c r="D10" s="149" t="n"/>
      <c r="E10" s="105" t="n"/>
      <c r="F10" s="105" t="n"/>
      <c r="G10" s="105" t="n"/>
      <c r="H10" s="105" t="n"/>
      <c r="I10" s="107" t="n"/>
      <c r="J10" s="107" t="n"/>
      <c r="K10" s="105" t="n"/>
      <c r="L10" s="105" t="n"/>
      <c r="M10" s="106" t="n"/>
      <c r="N10" s="134" t="n"/>
      <c r="O10" s="134" t="n"/>
      <c r="P10" s="150" t="n"/>
      <c r="Q10" s="152" t="n"/>
      <c r="R10" s="152" t="n"/>
      <c r="S10" s="107" t="n"/>
      <c r="T10" s="153" t="n"/>
      <c r="U10" s="153" t="n"/>
      <c r="V10" s="153" t="n"/>
      <c r="W10" s="153" t="n"/>
      <c r="X10" s="153" t="n"/>
      <c r="Y10" s="153" t="n"/>
      <c r="Z10" s="153" t="n"/>
      <c r="AA10" s="153" t="n"/>
      <c r="AB10" s="153" t="n"/>
      <c r="AC10" s="153" t="n"/>
      <c r="AD10" s="153" t="n"/>
      <c r="AE10" s="154">
        <f>AD10</f>
        <v/>
      </c>
      <c r="AF10" s="154" t="n"/>
      <c r="AG10" s="154" t="n"/>
      <c r="AH10" s="155">
        <f>(AE10*S10)*1.05</f>
        <v/>
      </c>
      <c r="AI10" s="6" t="n"/>
      <c r="AJ10" s="156" t="n"/>
      <c r="AK10" s="6" t="n"/>
      <c r="AL10" s="156" t="n"/>
      <c r="AM10" s="156" t="n"/>
      <c r="AN10" s="6" t="n"/>
      <c r="AO10" s="6" t="n"/>
      <c r="AP10" s="6" t="n"/>
      <c r="AQ10" s="5" t="n"/>
      <c r="AR10" s="5" t="n"/>
      <c r="AS10" s="5" t="n"/>
      <c r="AT10" s="5" t="n"/>
      <c r="AU10" s="5" t="n"/>
      <c r="AV10" s="5" t="n"/>
      <c r="AW10" s="5" t="n"/>
      <c r="AX10" s="5" t="n"/>
      <c r="AY10" s="5" t="n"/>
      <c r="AZ10" s="5" t="n"/>
      <c r="BA10" s="5" t="n"/>
      <c r="BB10" s="5" t="n"/>
      <c r="BC10" s="157" t="n"/>
      <c r="BD10" s="5" t="n"/>
    </row>
    <row customHeight="1" ht="14.5" r="11" s="213">
      <c r="A11" s="105" t="n"/>
      <c r="B11" s="148" t="n"/>
      <c r="C11" s="149" t="n"/>
      <c r="D11" s="149" t="n"/>
      <c r="E11" s="105" t="n"/>
      <c r="F11" s="105" t="n"/>
      <c r="G11" s="105" t="n"/>
      <c r="H11" s="105" t="n"/>
      <c r="I11" s="107" t="n"/>
      <c r="J11" s="107" t="n"/>
      <c r="K11" s="105" t="n"/>
      <c r="L11" s="105" t="n"/>
      <c r="M11" s="106" t="n"/>
      <c r="N11" s="134" t="n"/>
      <c r="O11" s="134" t="n"/>
      <c r="P11" s="150" t="n"/>
      <c r="Q11" s="152" t="n"/>
      <c r="R11" s="152" t="n"/>
      <c r="S11" s="107" t="n"/>
      <c r="T11" s="153" t="n"/>
      <c r="U11" s="153" t="n"/>
      <c r="V11" s="153" t="n"/>
      <c r="W11" s="153" t="n"/>
      <c r="X11" s="153" t="n"/>
      <c r="Y11" s="153" t="n"/>
      <c r="Z11" s="153" t="n"/>
      <c r="AA11" s="153" t="n"/>
      <c r="AB11" s="153" t="n"/>
      <c r="AC11" s="153" t="n"/>
      <c r="AD11" s="153" t="n"/>
      <c r="AE11" s="154">
        <f>AD11</f>
        <v/>
      </c>
      <c r="AF11" s="154" t="n"/>
      <c r="AG11" s="154" t="n"/>
      <c r="AH11" s="155">
        <f>(AE11*S11)*1.05</f>
        <v/>
      </c>
      <c r="AI11" s="6" t="n"/>
      <c r="AJ11" s="156" t="n"/>
      <c r="AK11" s="6" t="n"/>
      <c r="AL11" s="156" t="n"/>
      <c r="AM11" s="156" t="n"/>
      <c r="AN11" s="6" t="n"/>
      <c r="AO11" s="6" t="n"/>
      <c r="AP11" s="6" t="n"/>
      <c r="AQ11" s="5" t="n"/>
      <c r="AR11" s="5" t="n"/>
      <c r="AS11" s="5" t="n"/>
      <c r="AT11" s="5" t="n"/>
      <c r="AU11" s="5" t="n"/>
      <c r="AV11" s="5" t="n"/>
      <c r="AW11" s="5" t="n"/>
      <c r="AX11" s="5" t="n"/>
      <c r="AY11" s="5" t="n"/>
      <c r="AZ11" s="5" t="n"/>
      <c r="BA11" s="5" t="n"/>
      <c r="BB11" s="5" t="n"/>
      <c r="BC11" s="157" t="n"/>
      <c r="BD11" s="5" t="n"/>
    </row>
    <row customHeight="1" ht="14.5" r="12" s="213">
      <c r="A12" s="105" t="n"/>
      <c r="B12" s="148" t="n"/>
      <c r="C12" s="149" t="n"/>
      <c r="D12" s="149" t="n"/>
      <c r="E12" s="105" t="n"/>
      <c r="F12" s="105" t="n"/>
      <c r="G12" s="105" t="n"/>
      <c r="H12" s="105" t="n"/>
      <c r="I12" s="107" t="n"/>
      <c r="J12" s="107" t="n"/>
      <c r="K12" s="105" t="n"/>
      <c r="L12" s="105" t="n"/>
      <c r="M12" s="106" t="n"/>
      <c r="N12" s="134" t="n"/>
      <c r="O12" s="134" t="n"/>
      <c r="P12" s="150" t="n"/>
      <c r="Q12" s="152" t="n"/>
      <c r="R12" s="152" t="n"/>
      <c r="S12" s="107" t="n"/>
      <c r="T12" s="153" t="n"/>
      <c r="U12" s="153" t="n"/>
      <c r="V12" s="153" t="n"/>
      <c r="W12" s="153" t="n"/>
      <c r="X12" s="153" t="n"/>
      <c r="Y12" s="153" t="n"/>
      <c r="Z12" s="153" t="n"/>
      <c r="AA12" s="153" t="n"/>
      <c r="AB12" s="153" t="n"/>
      <c r="AC12" s="153" t="n"/>
      <c r="AD12" s="153" t="n"/>
      <c r="AE12" s="154">
        <f>AD12</f>
        <v/>
      </c>
      <c r="AF12" s="154" t="n"/>
      <c r="AG12" s="154" t="n"/>
      <c r="AH12" s="155">
        <f>(AE12*S12)*1.05</f>
        <v/>
      </c>
      <c r="AI12" s="6" t="n"/>
      <c r="AJ12" s="156" t="n"/>
      <c r="AK12" s="6" t="n"/>
      <c r="AL12" s="156" t="n"/>
      <c r="AM12" s="156" t="n"/>
      <c r="AN12" s="6" t="n"/>
      <c r="AO12" s="6" t="n"/>
      <c r="AP12" s="6" t="n"/>
      <c r="AQ12" s="5" t="n"/>
      <c r="AR12" s="5" t="n"/>
      <c r="AS12" s="5" t="n"/>
      <c r="AT12" s="5" t="n"/>
      <c r="AU12" s="5" t="n"/>
      <c r="AV12" s="5" t="n"/>
      <c r="AW12" s="5" t="n"/>
      <c r="AX12" s="5" t="n"/>
      <c r="AY12" s="5" t="n"/>
      <c r="AZ12" s="5" t="n"/>
      <c r="BA12" s="5" t="n"/>
      <c r="BB12" s="5" t="n"/>
      <c r="BC12" s="157" t="n"/>
      <c r="BD12" s="5" t="n"/>
    </row>
    <row customHeight="1" ht="14.5" r="13" s="213">
      <c r="A13" s="105" t="n"/>
      <c r="B13" s="148" t="n"/>
      <c r="C13" s="149" t="n"/>
      <c r="D13" s="149" t="n"/>
      <c r="E13" s="105" t="n"/>
      <c r="F13" s="105" t="n"/>
      <c r="G13" s="105" t="n"/>
      <c r="H13" s="105" t="n"/>
      <c r="I13" s="107" t="n"/>
      <c r="J13" s="107" t="n"/>
      <c r="K13" s="105" t="n"/>
      <c r="L13" s="105" t="n"/>
      <c r="M13" s="106" t="n"/>
      <c r="N13" s="134" t="n"/>
      <c r="O13" s="134" t="n"/>
      <c r="P13" s="150" t="n"/>
      <c r="Q13" s="152" t="n"/>
      <c r="R13" s="152" t="n"/>
      <c r="S13" s="107" t="n"/>
      <c r="T13" s="153" t="n"/>
      <c r="U13" s="153" t="n"/>
      <c r="V13" s="153" t="n"/>
      <c r="W13" s="153" t="n"/>
      <c r="X13" s="153" t="n"/>
      <c r="Y13" s="153" t="n"/>
      <c r="Z13" s="153" t="n"/>
      <c r="AA13" s="153" t="n"/>
      <c r="AB13" s="153" t="n"/>
      <c r="AC13" s="153" t="n"/>
      <c r="AD13" s="153" t="n"/>
      <c r="AE13" s="154">
        <f>AD13</f>
        <v/>
      </c>
      <c r="AF13" s="154" t="n"/>
      <c r="AG13" s="154" t="n"/>
      <c r="AH13" s="155">
        <f>(AE13*S13)*1.05</f>
        <v/>
      </c>
      <c r="AI13" s="6" t="n"/>
      <c r="AJ13" s="156" t="n"/>
      <c r="AK13" s="6" t="n"/>
      <c r="AL13" s="156" t="n"/>
      <c r="AM13" s="156" t="n"/>
      <c r="AN13" s="6" t="n"/>
      <c r="AO13" s="6" t="n"/>
      <c r="AP13" s="6" t="n"/>
      <c r="AQ13" s="5" t="n"/>
      <c r="AR13" s="5" t="n"/>
      <c r="AS13" s="5" t="n"/>
      <c r="AT13" s="5" t="n"/>
      <c r="AU13" s="5" t="n"/>
      <c r="AV13" s="5" t="n"/>
      <c r="AW13" s="5" t="n"/>
      <c r="AX13" s="5" t="n"/>
      <c r="AY13" s="5" t="n"/>
      <c r="AZ13" s="5" t="n"/>
      <c r="BA13" s="5" t="n"/>
      <c r="BB13" s="5" t="n"/>
      <c r="BC13" s="157" t="n"/>
      <c r="BD13" s="5" t="n"/>
    </row>
    <row customHeight="1" ht="14.5" r="14" s="213">
      <c r="A14" s="105" t="n"/>
      <c r="B14" s="148" t="n"/>
      <c r="C14" s="149" t="n"/>
      <c r="D14" s="149" t="n"/>
      <c r="E14" s="105" t="n"/>
      <c r="F14" s="105" t="n"/>
      <c r="G14" s="105" t="n"/>
      <c r="H14" s="105" t="n"/>
      <c r="I14" s="107" t="n"/>
      <c r="J14" s="107" t="n"/>
      <c r="K14" s="105" t="n"/>
      <c r="L14" s="105" t="n"/>
      <c r="M14" s="106" t="n"/>
      <c r="N14" s="134" t="n"/>
      <c r="O14" s="134" t="n"/>
      <c r="P14" s="150" t="n"/>
      <c r="Q14" s="152" t="n"/>
      <c r="R14" s="152" t="n"/>
      <c r="S14" s="107" t="n"/>
      <c r="T14" s="153" t="n"/>
      <c r="U14" s="153" t="n"/>
      <c r="V14" s="153" t="n"/>
      <c r="W14" s="153" t="n"/>
      <c r="X14" s="153" t="n"/>
      <c r="Y14" s="153" t="n"/>
      <c r="Z14" s="153" t="n"/>
      <c r="AA14" s="153" t="n"/>
      <c r="AB14" s="153" t="n"/>
      <c r="AC14" s="153" t="n"/>
      <c r="AD14" s="153" t="n"/>
      <c r="AE14" s="154">
        <f>AD14</f>
        <v/>
      </c>
      <c r="AF14" s="154" t="n"/>
      <c r="AG14" s="154" t="n"/>
      <c r="AH14" s="155">
        <f>(AE14*S14)*1.05</f>
        <v/>
      </c>
      <c r="AI14" s="6" t="n"/>
      <c r="AJ14" s="156" t="n"/>
      <c r="AK14" s="6" t="n"/>
      <c r="AL14" s="156" t="n"/>
      <c r="AM14" s="156" t="n"/>
      <c r="AN14" s="6" t="n"/>
      <c r="AO14" s="6" t="n"/>
      <c r="AP14" s="6" t="n"/>
      <c r="AQ14" s="5" t="n"/>
      <c r="AR14" s="5" t="n"/>
      <c r="AS14" s="5" t="n"/>
      <c r="AT14" s="5" t="n"/>
      <c r="AU14" s="5" t="n"/>
      <c r="AV14" s="5" t="n"/>
      <c r="AW14" s="5" t="n"/>
      <c r="AX14" s="5" t="n"/>
      <c r="AY14" s="5" t="n"/>
      <c r="AZ14" s="5" t="n"/>
      <c r="BA14" s="5" t="n"/>
      <c r="BB14" s="5" t="n"/>
      <c r="BC14" s="157" t="n"/>
      <c r="BD14" s="5" t="n"/>
    </row>
    <row customHeight="1" ht="14.5" r="15" s="213">
      <c r="A15" s="105" t="n"/>
      <c r="B15" s="148" t="n"/>
      <c r="C15" s="149" t="n"/>
      <c r="D15" s="149" t="n"/>
      <c r="E15" s="105" t="n"/>
      <c r="F15" s="105" t="n"/>
      <c r="G15" s="105" t="n"/>
      <c r="H15" s="105" t="n"/>
      <c r="I15" s="107" t="n"/>
      <c r="J15" s="107" t="n"/>
      <c r="K15" s="105" t="n"/>
      <c r="L15" s="105" t="n"/>
      <c r="M15" s="106" t="n"/>
      <c r="N15" s="134" t="n"/>
      <c r="O15" s="134" t="n"/>
      <c r="P15" s="150" t="n"/>
      <c r="Q15" s="152" t="n"/>
      <c r="R15" s="152" t="n"/>
      <c r="S15" s="107" t="n"/>
      <c r="T15" s="153" t="n"/>
      <c r="U15" s="153" t="n"/>
      <c r="V15" s="153" t="n"/>
      <c r="W15" s="153" t="n"/>
      <c r="X15" s="153" t="n"/>
      <c r="Y15" s="153" t="n"/>
      <c r="Z15" s="153" t="n"/>
      <c r="AA15" s="153" t="n"/>
      <c r="AB15" s="153" t="n"/>
      <c r="AC15" s="153" t="n"/>
      <c r="AD15" s="153" t="n"/>
      <c r="AE15" s="154">
        <f>AD15</f>
        <v/>
      </c>
      <c r="AF15" s="154" t="n"/>
      <c r="AG15" s="154" t="n"/>
      <c r="AH15" s="155">
        <f>(AE15*S15)*1.05</f>
        <v/>
      </c>
      <c r="AI15" s="6" t="n"/>
      <c r="AJ15" s="156" t="n"/>
      <c r="AK15" s="6" t="n"/>
      <c r="AL15" s="156" t="n"/>
      <c r="AM15" s="156" t="n"/>
      <c r="AN15" s="6" t="n"/>
      <c r="AO15" s="6" t="n"/>
      <c r="AP15" s="6" t="n"/>
      <c r="AQ15" s="5" t="n"/>
      <c r="AR15" s="5" t="n"/>
      <c r="AS15" s="5" t="n"/>
      <c r="AT15" s="5" t="n"/>
      <c r="AU15" s="5" t="n"/>
      <c r="AV15" s="5" t="n"/>
      <c r="AW15" s="5" t="n"/>
      <c r="AX15" s="5" t="n"/>
      <c r="AY15" s="5" t="n"/>
      <c r="AZ15" s="5" t="n"/>
      <c r="BA15" s="5" t="n"/>
      <c r="BB15" s="5" t="n"/>
      <c r="BC15" s="157" t="n"/>
      <c r="BD15" s="5" t="n"/>
    </row>
    <row customHeight="1" ht="14.5" r="16" s="213">
      <c r="A16" s="105" t="n"/>
      <c r="B16" s="148" t="n"/>
      <c r="C16" s="149" t="n"/>
      <c r="D16" s="149" t="n"/>
      <c r="E16" s="105" t="n"/>
      <c r="F16" s="105" t="n"/>
      <c r="G16" s="105" t="n"/>
      <c r="H16" s="105" t="n"/>
      <c r="I16" s="107" t="n"/>
      <c r="J16" s="107" t="n"/>
      <c r="K16" s="105" t="n"/>
      <c r="L16" s="105" t="n"/>
      <c r="M16" s="106" t="n"/>
      <c r="N16" s="134" t="n"/>
      <c r="O16" s="134" t="n"/>
      <c r="P16" s="150" t="n"/>
      <c r="Q16" s="152" t="n"/>
      <c r="R16" s="152" t="n"/>
      <c r="S16" s="107" t="n"/>
      <c r="T16" s="153" t="n"/>
      <c r="U16" s="153" t="n"/>
      <c r="V16" s="153" t="n"/>
      <c r="W16" s="153" t="n"/>
      <c r="X16" s="153" t="n"/>
      <c r="Y16" s="153" t="n"/>
      <c r="Z16" s="153" t="n"/>
      <c r="AA16" s="153" t="n"/>
      <c r="AB16" s="153" t="n"/>
      <c r="AC16" s="153" t="n"/>
      <c r="AD16" s="153" t="n"/>
      <c r="AE16" s="154">
        <f>AD16</f>
        <v/>
      </c>
      <c r="AF16" s="154" t="n"/>
      <c r="AG16" s="154" t="n"/>
      <c r="AH16" s="155">
        <f>(AE16*S16)*1.05</f>
        <v/>
      </c>
      <c r="AI16" s="6" t="n"/>
      <c r="AJ16" s="156" t="n"/>
      <c r="AK16" s="6" t="n"/>
      <c r="AL16" s="156" t="n"/>
      <c r="AM16" s="156" t="n"/>
      <c r="AN16" s="6" t="n"/>
      <c r="AO16" s="6" t="n"/>
      <c r="AP16" s="6" t="n"/>
      <c r="AQ16" s="5" t="n"/>
      <c r="AR16" s="5" t="n"/>
      <c r="AS16" s="5" t="n"/>
      <c r="AT16" s="5" t="n"/>
      <c r="AU16" s="5" t="n"/>
      <c r="AV16" s="5" t="n"/>
      <c r="AW16" s="5" t="n"/>
      <c r="AX16" s="5" t="n"/>
      <c r="AY16" s="5" t="n"/>
      <c r="AZ16" s="5" t="n"/>
      <c r="BA16" s="5" t="n"/>
      <c r="BB16" s="5" t="n"/>
      <c r="BC16" s="157" t="n"/>
      <c r="BD16" s="5" t="n"/>
    </row>
    <row customHeight="1" ht="14.5" r="17" s="213">
      <c r="A17" s="105" t="n"/>
      <c r="B17" s="148" t="n"/>
      <c r="C17" s="149" t="n"/>
      <c r="D17" s="149" t="n"/>
      <c r="E17" s="105" t="n"/>
      <c r="F17" s="105" t="n"/>
      <c r="G17" s="105" t="n"/>
      <c r="H17" s="105" t="n"/>
      <c r="I17" s="107" t="n"/>
      <c r="J17" s="107" t="n"/>
      <c r="K17" s="105" t="n"/>
      <c r="L17" s="105" t="n"/>
      <c r="M17" s="106" t="n"/>
      <c r="N17" s="134" t="n"/>
      <c r="O17" s="134" t="n"/>
      <c r="P17" s="150" t="n"/>
      <c r="Q17" s="152" t="n"/>
      <c r="R17" s="152" t="n"/>
      <c r="S17" s="107" t="n"/>
      <c r="T17" s="153" t="n"/>
      <c r="U17" s="153" t="n"/>
      <c r="V17" s="153" t="n"/>
      <c r="W17" s="153" t="n"/>
      <c r="X17" s="153" t="n"/>
      <c r="Y17" s="153" t="n"/>
      <c r="Z17" s="153" t="n"/>
      <c r="AA17" s="153" t="n"/>
      <c r="AB17" s="153" t="n"/>
      <c r="AC17" s="153" t="n"/>
      <c r="AD17" s="153" t="n"/>
      <c r="AE17" s="154">
        <f>AD17</f>
        <v/>
      </c>
      <c r="AF17" s="154" t="n"/>
      <c r="AG17" s="154" t="n"/>
      <c r="AH17" s="155">
        <f>(AE17*S17)*1.05</f>
        <v/>
      </c>
      <c r="AI17" s="6" t="n"/>
      <c r="AJ17" s="156" t="n"/>
      <c r="AK17" s="6" t="n"/>
      <c r="AL17" s="156" t="n"/>
      <c r="AM17" s="156" t="n"/>
      <c r="AN17" s="6" t="n"/>
      <c r="AO17" s="6" t="n"/>
      <c r="AP17" s="6" t="n"/>
      <c r="AQ17" s="5" t="n"/>
      <c r="AR17" s="5" t="n"/>
      <c r="AS17" s="5" t="n"/>
      <c r="AT17" s="5" t="n"/>
      <c r="AU17" s="5" t="n"/>
      <c r="AV17" s="5" t="n"/>
      <c r="AW17" s="5" t="n"/>
      <c r="AX17" s="5" t="n"/>
      <c r="AY17" s="5" t="n"/>
      <c r="AZ17" s="5" t="n"/>
      <c r="BA17" s="5" t="n"/>
      <c r="BB17" s="5" t="n"/>
      <c r="BC17" s="157" t="n"/>
      <c r="BD17" s="5" t="n"/>
    </row>
    <row customHeight="1" ht="14.5" r="18" s="213">
      <c r="A18" s="105" t="n"/>
      <c r="B18" s="148" t="n"/>
      <c r="C18" s="149" t="n"/>
      <c r="D18" s="149" t="n"/>
      <c r="E18" s="105" t="n"/>
      <c r="F18" s="105" t="n"/>
      <c r="G18" s="105" t="n"/>
      <c r="H18" s="105" t="n"/>
      <c r="I18" s="107" t="n"/>
      <c r="J18" s="107" t="n"/>
      <c r="K18" s="105" t="n"/>
      <c r="L18" s="105" t="n"/>
      <c r="M18" s="106" t="n"/>
      <c r="N18" s="134" t="n"/>
      <c r="O18" s="134" t="n"/>
      <c r="P18" s="150" t="n"/>
      <c r="Q18" s="152" t="n"/>
      <c r="R18" s="152" t="n"/>
      <c r="S18" s="107" t="n"/>
      <c r="T18" s="153" t="n"/>
      <c r="U18" s="153" t="n"/>
      <c r="V18" s="153" t="n"/>
      <c r="W18" s="153" t="n"/>
      <c r="X18" s="153" t="n"/>
      <c r="Y18" s="153" t="n"/>
      <c r="Z18" s="153" t="n"/>
      <c r="AA18" s="153" t="n"/>
      <c r="AB18" s="153" t="n"/>
      <c r="AC18" s="153" t="n"/>
      <c r="AD18" s="153" t="n"/>
      <c r="AE18" s="154">
        <f>AD18</f>
        <v/>
      </c>
      <c r="AF18" s="154" t="n"/>
      <c r="AG18" s="154" t="n"/>
      <c r="AH18" s="155">
        <f>(AE18*S18)*1.05</f>
        <v/>
      </c>
      <c r="AI18" s="6" t="n"/>
      <c r="AJ18" s="156" t="n"/>
      <c r="AK18" s="6" t="n"/>
      <c r="AL18" s="156" t="n"/>
      <c r="AM18" s="156" t="n"/>
      <c r="AN18" s="6" t="n"/>
      <c r="AO18" s="6" t="n"/>
      <c r="AP18" s="6" t="n"/>
      <c r="AQ18" s="5" t="n"/>
      <c r="AR18" s="5" t="n"/>
      <c r="AS18" s="5" t="n"/>
      <c r="AT18" s="5" t="n"/>
      <c r="AU18" s="5" t="n"/>
      <c r="AV18" s="5" t="n"/>
      <c r="AW18" s="5" t="n"/>
      <c r="AX18" s="5" t="n"/>
      <c r="AY18" s="5" t="n"/>
      <c r="AZ18" s="5" t="n"/>
      <c r="BA18" s="5" t="n"/>
      <c r="BB18" s="5" t="n"/>
      <c r="BC18" s="157" t="n"/>
      <c r="BD18" s="5" t="n"/>
    </row>
    <row customHeight="1" ht="14.5" r="19" s="213">
      <c r="A19" s="105" t="n"/>
      <c r="B19" s="148" t="n"/>
      <c r="C19" s="149" t="n"/>
      <c r="D19" s="149" t="n"/>
      <c r="E19" s="105" t="n"/>
      <c r="F19" s="105" t="n"/>
      <c r="G19" s="105" t="n"/>
      <c r="H19" s="105" t="n"/>
      <c r="I19" s="107" t="n"/>
      <c r="J19" s="107" t="n"/>
      <c r="K19" s="105" t="n"/>
      <c r="L19" s="105" t="n"/>
      <c r="M19" s="106" t="n"/>
      <c r="N19" s="134" t="n"/>
      <c r="O19" s="134" t="n"/>
      <c r="P19" s="150" t="n"/>
      <c r="Q19" s="152" t="n"/>
      <c r="R19" s="152" t="n"/>
      <c r="S19" s="107" t="n"/>
      <c r="T19" s="153" t="n"/>
      <c r="U19" s="153" t="n"/>
      <c r="V19" s="153" t="n"/>
      <c r="W19" s="153" t="n"/>
      <c r="X19" s="153" t="n"/>
      <c r="Y19" s="153" t="n"/>
      <c r="Z19" s="153" t="n"/>
      <c r="AA19" s="153" t="n"/>
      <c r="AB19" s="153" t="n"/>
      <c r="AC19" s="153" t="n"/>
      <c r="AD19" s="153" t="n"/>
      <c r="AE19" s="154">
        <f>AD19</f>
        <v/>
      </c>
      <c r="AF19" s="154" t="n"/>
      <c r="AG19" s="154" t="n"/>
      <c r="AH19" s="155">
        <f>(AE19*S19)*1.05</f>
        <v/>
      </c>
      <c r="AI19" s="6" t="n"/>
      <c r="AJ19" s="156" t="n"/>
      <c r="AK19" s="6" t="n"/>
      <c r="AL19" s="156" t="n"/>
      <c r="AM19" s="156" t="n"/>
      <c r="AN19" s="6" t="n"/>
      <c r="AO19" s="6" t="n"/>
      <c r="AP19" s="6" t="n"/>
      <c r="AQ19" s="5" t="n"/>
      <c r="AR19" s="5" t="n"/>
      <c r="AS19" s="5" t="n"/>
      <c r="AT19" s="5" t="n"/>
      <c r="AU19" s="5" t="n"/>
      <c r="AV19" s="5" t="n"/>
      <c r="AW19" s="5" t="n"/>
      <c r="AX19" s="5" t="n"/>
      <c r="AY19" s="5" t="n"/>
      <c r="AZ19" s="5" t="n"/>
      <c r="BA19" s="5" t="n"/>
      <c r="BB19" s="5" t="n"/>
      <c r="BC19" s="157" t="n"/>
      <c r="BD19" s="5" t="n"/>
    </row>
    <row customHeight="1" ht="14.5" r="20" s="213">
      <c r="A20" s="105" t="n"/>
      <c r="B20" s="148" t="n"/>
      <c r="C20" s="149" t="n"/>
      <c r="D20" s="149" t="n"/>
      <c r="E20" s="105" t="n"/>
      <c r="F20" s="105" t="n"/>
      <c r="G20" s="105" t="n"/>
      <c r="H20" s="105" t="n"/>
      <c r="I20" s="107" t="n"/>
      <c r="J20" s="107" t="n"/>
      <c r="K20" s="105" t="n"/>
      <c r="L20" s="105" t="n"/>
      <c r="M20" s="106" t="n"/>
      <c r="N20" s="134" t="n"/>
      <c r="O20" s="134" t="n"/>
      <c r="P20" s="150" t="n"/>
      <c r="Q20" s="152" t="n"/>
      <c r="R20" s="152" t="n"/>
      <c r="S20" s="107" t="n"/>
      <c r="T20" s="153" t="n"/>
      <c r="U20" s="153" t="n"/>
      <c r="V20" s="153" t="n"/>
      <c r="W20" s="153" t="n"/>
      <c r="X20" s="153" t="n"/>
      <c r="Y20" s="153" t="n"/>
      <c r="Z20" s="153" t="n"/>
      <c r="AA20" s="153" t="n"/>
      <c r="AB20" s="153" t="n"/>
      <c r="AC20" s="153" t="n"/>
      <c r="AD20" s="153" t="n"/>
      <c r="AE20" s="154">
        <f>AD20</f>
        <v/>
      </c>
      <c r="AF20" s="154" t="n"/>
      <c r="AG20" s="154" t="n"/>
      <c r="AH20" s="155">
        <f>(AE20*S20)*1.05</f>
        <v/>
      </c>
      <c r="AI20" s="6" t="n"/>
      <c r="AJ20" s="156" t="n"/>
      <c r="AK20" s="6" t="n"/>
      <c r="AL20" s="156" t="n"/>
      <c r="AM20" s="156" t="n"/>
      <c r="AN20" s="6" t="n"/>
      <c r="AO20" s="6" t="n"/>
      <c r="AP20" s="6" t="n"/>
      <c r="AQ20" s="5" t="n"/>
      <c r="AR20" s="5" t="n"/>
      <c r="AS20" s="5" t="n"/>
      <c r="AT20" s="5" t="n"/>
      <c r="AU20" s="5" t="n"/>
      <c r="AV20" s="5" t="n"/>
      <c r="AW20" s="5" t="n"/>
      <c r="AX20" s="5" t="n"/>
      <c r="AY20" s="5" t="n"/>
      <c r="AZ20" s="5" t="n"/>
      <c r="BA20" s="5" t="n"/>
      <c r="BB20" s="5" t="n"/>
      <c r="BC20" s="157" t="n"/>
      <c r="BD20" s="5" t="n"/>
    </row>
    <row customHeight="1" ht="15.75" r="21" s="213">
      <c r="A21" s="105" t="n"/>
      <c r="B21" s="148" t="n"/>
      <c r="C21" s="149" t="n"/>
      <c r="D21" s="149" t="n"/>
      <c r="E21" s="105" t="n"/>
      <c r="F21" s="105" t="n"/>
      <c r="G21" s="105" t="n"/>
      <c r="H21" s="105" t="n"/>
      <c r="I21" s="107" t="n"/>
      <c r="J21" s="107" t="n"/>
      <c r="K21" s="105" t="n"/>
      <c r="L21" s="105" t="n"/>
      <c r="M21" s="106" t="n"/>
      <c r="N21" s="134" t="n"/>
      <c r="O21" s="134" t="n"/>
      <c r="P21" s="150" t="n"/>
      <c r="Q21" s="152" t="n"/>
      <c r="R21" s="152" t="n"/>
      <c r="S21" s="107" t="n"/>
      <c r="T21" s="153" t="n"/>
      <c r="U21" s="153" t="n"/>
      <c r="V21" s="153" t="n"/>
      <c r="W21" s="153" t="n"/>
      <c r="X21" s="153" t="n"/>
      <c r="Y21" s="153" t="n"/>
      <c r="Z21" s="153" t="n"/>
      <c r="AA21" s="153" t="n"/>
      <c r="AB21" s="153" t="n"/>
      <c r="AC21" s="153" t="n"/>
      <c r="AD21" s="153" t="n"/>
      <c r="AE21" s="154">
        <f>AD21</f>
        <v/>
      </c>
      <c r="AF21" s="154" t="n"/>
      <c r="AG21" s="154" t="n"/>
      <c r="AH21" s="155">
        <f>(AE21*S21)*1.05</f>
        <v/>
      </c>
      <c r="AI21" s="6" t="n"/>
      <c r="AJ21" s="156" t="n"/>
      <c r="AK21" s="6" t="n"/>
      <c r="AL21" s="156" t="n"/>
      <c r="AM21" s="156" t="n"/>
      <c r="AN21" s="6" t="n"/>
      <c r="AO21" s="6" t="n"/>
      <c r="AP21" s="6" t="n"/>
      <c r="AQ21" s="5" t="n"/>
      <c r="AR21" s="5" t="n"/>
      <c r="AS21" s="5" t="n"/>
      <c r="AT21" s="5" t="n"/>
      <c r="AU21" s="5" t="n"/>
      <c r="AV21" s="5" t="n"/>
      <c r="AW21" s="5" t="n"/>
      <c r="AX21" s="5" t="n"/>
      <c r="AY21" s="5" t="n"/>
      <c r="AZ21" s="5" t="n"/>
      <c r="BA21" s="5" t="n"/>
      <c r="BB21" s="5" t="n"/>
      <c r="BC21" s="157" t="n"/>
      <c r="BD21" s="5" t="n"/>
    </row>
    <row customHeight="1" ht="15.75" r="22" s="213">
      <c r="A22" s="105" t="n"/>
      <c r="B22" s="148" t="n"/>
      <c r="C22" s="149" t="n"/>
      <c r="D22" s="149" t="n"/>
      <c r="E22" s="105" t="n"/>
      <c r="F22" s="105" t="n"/>
      <c r="G22" s="105" t="n"/>
      <c r="H22" s="105" t="n"/>
      <c r="I22" s="107" t="n"/>
      <c r="J22" s="107" t="n"/>
      <c r="K22" s="105" t="n"/>
      <c r="L22" s="105" t="n"/>
      <c r="M22" s="106" t="n"/>
      <c r="N22" s="134" t="n"/>
      <c r="O22" s="134" t="n"/>
      <c r="P22" s="150" t="n"/>
      <c r="Q22" s="152" t="n"/>
      <c r="R22" s="152" t="n"/>
      <c r="S22" s="107" t="n"/>
      <c r="T22" s="153" t="n"/>
      <c r="U22" s="153" t="n"/>
      <c r="V22" s="153" t="n"/>
      <c r="W22" s="153" t="n"/>
      <c r="X22" s="153" t="n"/>
      <c r="Y22" s="153" t="n"/>
      <c r="Z22" s="153" t="n"/>
      <c r="AA22" s="153" t="n"/>
      <c r="AB22" s="153" t="n"/>
      <c r="AC22" s="153" t="n"/>
      <c r="AD22" s="153" t="n"/>
      <c r="AE22" s="154">
        <f>AD22</f>
        <v/>
      </c>
      <c r="AF22" s="154" t="n"/>
      <c r="AG22" s="154" t="n"/>
      <c r="AH22" s="155">
        <f>(AE22*S22)*1.05</f>
        <v/>
      </c>
      <c r="AI22" s="6" t="n"/>
      <c r="AJ22" s="156" t="n"/>
      <c r="AK22" s="6" t="n"/>
      <c r="AL22" s="156" t="n"/>
      <c r="AM22" s="156" t="n"/>
      <c r="AN22" s="6" t="n"/>
      <c r="AO22" s="6" t="n"/>
      <c r="AP22" s="6" t="n"/>
      <c r="AQ22" s="5" t="n"/>
      <c r="AR22" s="5" t="n"/>
      <c r="AS22" s="5" t="n"/>
      <c r="AT22" s="5" t="n"/>
      <c r="AU22" s="5" t="n"/>
      <c r="AV22" s="5" t="n"/>
      <c r="AW22" s="5" t="n"/>
      <c r="AX22" s="5" t="n"/>
      <c r="AY22" s="5" t="n"/>
      <c r="AZ22" s="5" t="n"/>
      <c r="BA22" s="5" t="n"/>
      <c r="BB22" s="5" t="n"/>
      <c r="BC22" s="157" t="n"/>
      <c r="BD22" s="5" t="n"/>
    </row>
    <row customHeight="1" ht="15.75" r="23" s="213">
      <c r="A23" s="105" t="n"/>
      <c r="B23" s="148" t="n"/>
      <c r="C23" s="149" t="n"/>
      <c r="D23" s="149" t="n"/>
      <c r="E23" s="105" t="n"/>
      <c r="F23" s="105" t="n"/>
      <c r="G23" s="105" t="n"/>
      <c r="H23" s="105" t="n"/>
      <c r="I23" s="107" t="n"/>
      <c r="J23" s="107" t="n"/>
      <c r="K23" s="105" t="n"/>
      <c r="L23" s="105" t="n"/>
      <c r="M23" s="106" t="n"/>
      <c r="N23" s="134" t="n"/>
      <c r="O23" s="134" t="n"/>
      <c r="P23" s="150" t="n"/>
      <c r="Q23" s="152" t="n"/>
      <c r="R23" s="152" t="n"/>
      <c r="S23" s="107" t="n"/>
      <c r="T23" s="153" t="n"/>
      <c r="U23" s="153" t="n"/>
      <c r="V23" s="153" t="n"/>
      <c r="W23" s="153" t="n"/>
      <c r="X23" s="153" t="n"/>
      <c r="Y23" s="153" t="n"/>
      <c r="Z23" s="153" t="n"/>
      <c r="AA23" s="153" t="n"/>
      <c r="AB23" s="153" t="n"/>
      <c r="AC23" s="153" t="n"/>
      <c r="AD23" s="153" t="n"/>
      <c r="AE23" s="154">
        <f>AD23</f>
        <v/>
      </c>
      <c r="AF23" s="154" t="n"/>
      <c r="AG23" s="154" t="n"/>
      <c r="AH23" s="155">
        <f>(AE23*S23)*1.05</f>
        <v/>
      </c>
      <c r="AI23" s="6" t="n"/>
      <c r="AJ23" s="156" t="n"/>
      <c r="AK23" s="6" t="n"/>
      <c r="AL23" s="156" t="n"/>
      <c r="AM23" s="156" t="n"/>
      <c r="AN23" s="6" t="n"/>
      <c r="AO23" s="6" t="n"/>
      <c r="AP23" s="6" t="n"/>
      <c r="AQ23" s="5" t="n"/>
      <c r="AR23" s="5" t="n"/>
      <c r="AS23" s="5" t="n"/>
      <c r="AT23" s="5" t="n"/>
      <c r="AU23" s="5" t="n"/>
      <c r="AV23" s="5" t="n"/>
      <c r="AW23" s="5" t="n"/>
      <c r="AX23" s="5" t="n"/>
      <c r="AY23" s="5" t="n"/>
      <c r="AZ23" s="5" t="n"/>
      <c r="BA23" s="5" t="n"/>
      <c r="BB23" s="5" t="n"/>
      <c r="BC23" s="157" t="n"/>
      <c r="BD23" s="5" t="n"/>
    </row>
    <row customHeight="1" ht="15.75" r="24" s="213">
      <c r="A24" s="105" t="n"/>
      <c r="B24" s="148" t="n"/>
      <c r="C24" s="149" t="n"/>
      <c r="D24" s="149" t="n"/>
      <c r="E24" s="105" t="n"/>
      <c r="F24" s="105" t="n"/>
      <c r="G24" s="105" t="n"/>
      <c r="H24" s="105" t="n"/>
      <c r="I24" s="107" t="n"/>
      <c r="J24" s="107" t="n"/>
      <c r="K24" s="105" t="n"/>
      <c r="L24" s="105" t="n"/>
      <c r="M24" s="106" t="n"/>
      <c r="N24" s="134" t="n"/>
      <c r="O24" s="134" t="n"/>
      <c r="P24" s="150" t="n"/>
      <c r="Q24" s="152" t="n"/>
      <c r="R24" s="152" t="n"/>
      <c r="S24" s="107" t="n"/>
      <c r="T24" s="153" t="n"/>
      <c r="U24" s="153" t="n"/>
      <c r="V24" s="153" t="n"/>
      <c r="W24" s="153" t="n"/>
      <c r="X24" s="153" t="n"/>
      <c r="Y24" s="153" t="n"/>
      <c r="Z24" s="153" t="n"/>
      <c r="AA24" s="153" t="n"/>
      <c r="AB24" s="153" t="n"/>
      <c r="AC24" s="153" t="n"/>
      <c r="AD24" s="153" t="n"/>
      <c r="AE24" s="154">
        <f>AD24</f>
        <v/>
      </c>
      <c r="AF24" s="154" t="n"/>
      <c r="AG24" s="154" t="n"/>
      <c r="AH24" s="155">
        <f>(AE24*S24)*1.05</f>
        <v/>
      </c>
      <c r="AI24" s="6" t="n"/>
      <c r="AJ24" s="156" t="n"/>
      <c r="AK24" s="6" t="n"/>
      <c r="AL24" s="156" t="n"/>
      <c r="AM24" s="156" t="n"/>
      <c r="AN24" s="6" t="n"/>
      <c r="AO24" s="6" t="n"/>
      <c r="AP24" s="6" t="n"/>
      <c r="AQ24" s="5" t="n"/>
      <c r="AR24" s="5" t="n"/>
      <c r="AS24" s="5" t="n"/>
      <c r="AT24" s="5" t="n"/>
      <c r="AU24" s="5" t="n"/>
      <c r="AV24" s="5" t="n"/>
      <c r="AW24" s="5" t="n"/>
      <c r="AX24" s="5" t="n"/>
      <c r="AY24" s="5" t="n"/>
      <c r="AZ24" s="5" t="n"/>
      <c r="BA24" s="5" t="n"/>
      <c r="BB24" s="5" t="n"/>
      <c r="BC24" s="157" t="n"/>
      <c r="BD24" s="5" t="n"/>
    </row>
    <row customHeight="1" ht="15.75" r="25" s="213">
      <c r="A25" s="105" t="n"/>
      <c r="B25" s="148" t="n"/>
      <c r="C25" s="149" t="n"/>
      <c r="D25" s="149" t="n"/>
      <c r="E25" s="105" t="n"/>
      <c r="F25" s="105" t="n"/>
      <c r="G25" s="105" t="n"/>
      <c r="H25" s="105" t="n"/>
      <c r="I25" s="107" t="n"/>
      <c r="J25" s="107" t="n"/>
      <c r="K25" s="105" t="n"/>
      <c r="L25" s="105" t="n"/>
      <c r="M25" s="106" t="n"/>
      <c r="N25" s="134" t="n"/>
      <c r="O25" s="134" t="n"/>
      <c r="P25" s="150" t="n"/>
      <c r="Q25" s="152" t="n"/>
      <c r="R25" s="152" t="n"/>
      <c r="S25" s="107" t="n"/>
      <c r="T25" s="153" t="n"/>
      <c r="U25" s="153" t="n"/>
      <c r="V25" s="153" t="n"/>
      <c r="W25" s="153" t="n"/>
      <c r="X25" s="153" t="n"/>
      <c r="Y25" s="153" t="n"/>
      <c r="Z25" s="153" t="n"/>
      <c r="AA25" s="153" t="n"/>
      <c r="AB25" s="153" t="n"/>
      <c r="AC25" s="153" t="n"/>
      <c r="AD25" s="153" t="n"/>
      <c r="AE25" s="154">
        <f>AD25</f>
        <v/>
      </c>
      <c r="AF25" s="154" t="n"/>
      <c r="AG25" s="154" t="n"/>
      <c r="AH25" s="155">
        <f>(AE25*S25)*1.05</f>
        <v/>
      </c>
      <c r="AI25" s="6" t="n"/>
      <c r="AJ25" s="156" t="n"/>
      <c r="AK25" s="6" t="n"/>
      <c r="AL25" s="156" t="n"/>
      <c r="AM25" s="156" t="n"/>
      <c r="AN25" s="6" t="n"/>
      <c r="AO25" s="6" t="n"/>
      <c r="AP25" s="6" t="n"/>
      <c r="AQ25" s="5" t="n"/>
      <c r="AR25" s="5" t="n"/>
      <c r="AS25" s="5" t="n"/>
      <c r="AT25" s="5" t="n"/>
      <c r="AU25" s="5" t="n"/>
      <c r="AV25" s="5" t="n"/>
      <c r="AW25" s="5" t="n"/>
      <c r="AX25" s="5" t="n"/>
      <c r="AY25" s="5" t="n"/>
      <c r="AZ25" s="5" t="n"/>
      <c r="BA25" s="5" t="n"/>
      <c r="BB25" s="5" t="n"/>
      <c r="BC25" s="157" t="n"/>
      <c r="BD25" s="5" t="n"/>
    </row>
    <row customHeight="1" ht="15.75" r="26" s="213">
      <c r="A26" s="105" t="n"/>
      <c r="B26" s="148" t="n"/>
      <c r="C26" s="149" t="n"/>
      <c r="D26" s="149" t="n"/>
      <c r="E26" s="105" t="n"/>
      <c r="F26" s="105" t="n"/>
      <c r="G26" s="105" t="n"/>
      <c r="H26" s="105" t="n"/>
      <c r="I26" s="107" t="n"/>
      <c r="J26" s="107" t="n"/>
      <c r="K26" s="105" t="n"/>
      <c r="L26" s="105" t="n"/>
      <c r="M26" s="106" t="n"/>
      <c r="N26" s="134" t="n"/>
      <c r="O26" s="134" t="n"/>
      <c r="P26" s="150" t="n"/>
      <c r="Q26" s="152" t="n"/>
      <c r="R26" s="152" t="n"/>
      <c r="S26" s="107" t="n"/>
      <c r="T26" s="153" t="n"/>
      <c r="U26" s="153" t="n"/>
      <c r="V26" s="153" t="n"/>
      <c r="W26" s="153" t="n"/>
      <c r="X26" s="153" t="n"/>
      <c r="Y26" s="153" t="n"/>
      <c r="Z26" s="153" t="n"/>
      <c r="AA26" s="153" t="n"/>
      <c r="AB26" s="153" t="n"/>
      <c r="AC26" s="153" t="n"/>
      <c r="AD26" s="153" t="n"/>
      <c r="AE26" s="154">
        <f>AD26</f>
        <v/>
      </c>
      <c r="AF26" s="154" t="n"/>
      <c r="AG26" s="154" t="n"/>
      <c r="AH26" s="155">
        <f>(AE26*S26)*1.05</f>
        <v/>
      </c>
      <c r="AI26" s="6" t="n"/>
      <c r="AJ26" s="156" t="n"/>
      <c r="AK26" s="6" t="n"/>
      <c r="AL26" s="156" t="n"/>
      <c r="AM26" s="156" t="n"/>
      <c r="AN26" s="6" t="n"/>
      <c r="AO26" s="6" t="n"/>
      <c r="AP26" s="6" t="n"/>
      <c r="AQ26" s="5" t="n"/>
      <c r="AR26" s="5" t="n"/>
      <c r="AS26" s="5" t="n"/>
      <c r="AT26" s="5" t="n"/>
      <c r="AU26" s="5" t="n"/>
      <c r="AV26" s="5" t="n"/>
      <c r="AW26" s="5" t="n"/>
      <c r="AX26" s="5" t="n"/>
      <c r="AY26" s="5" t="n"/>
      <c r="AZ26" s="5" t="n"/>
      <c r="BA26" s="5" t="n"/>
      <c r="BB26" s="5" t="n"/>
      <c r="BC26" s="157" t="n"/>
      <c r="BD26" s="5" t="n"/>
    </row>
    <row customHeight="1" ht="15.75" r="27" s="213">
      <c r="A27" s="105" t="n"/>
      <c r="B27" s="148" t="n"/>
      <c r="C27" s="149" t="n"/>
      <c r="D27" s="149" t="n"/>
      <c r="E27" s="105" t="n"/>
      <c r="F27" s="105" t="n"/>
      <c r="G27" s="105" t="n"/>
      <c r="H27" s="105" t="n"/>
      <c r="I27" s="107" t="n"/>
      <c r="J27" s="107" t="n"/>
      <c r="K27" s="105" t="n"/>
      <c r="L27" s="105" t="n"/>
      <c r="M27" s="106" t="n"/>
      <c r="N27" s="134" t="n"/>
      <c r="O27" s="134" t="n"/>
      <c r="P27" s="150" t="n"/>
      <c r="Q27" s="152" t="n"/>
      <c r="R27" s="152" t="n"/>
      <c r="S27" s="107" t="n"/>
      <c r="T27" s="153" t="n"/>
      <c r="U27" s="153" t="n"/>
      <c r="V27" s="153" t="n"/>
      <c r="W27" s="153" t="n"/>
      <c r="X27" s="153" t="n"/>
      <c r="Y27" s="153" t="n"/>
      <c r="Z27" s="153" t="n"/>
      <c r="AA27" s="153" t="n"/>
      <c r="AB27" s="153" t="n"/>
      <c r="AC27" s="153" t="n"/>
      <c r="AD27" s="153" t="n"/>
      <c r="AE27" s="154">
        <f>AD27</f>
        <v/>
      </c>
      <c r="AF27" s="154" t="n"/>
      <c r="AG27" s="154" t="n"/>
      <c r="AH27" s="155">
        <f>(AE27*S27)*1.05</f>
        <v/>
      </c>
      <c r="AI27" s="6" t="n"/>
      <c r="AJ27" s="156" t="n"/>
      <c r="AK27" s="6" t="n"/>
      <c r="AL27" s="156" t="n"/>
      <c r="AM27" s="156" t="n"/>
      <c r="AN27" s="6" t="n"/>
      <c r="AO27" s="6" t="n"/>
      <c r="AP27" s="6" t="n"/>
      <c r="AQ27" s="5" t="n"/>
      <c r="AR27" s="5" t="n"/>
      <c r="AS27" s="5" t="n"/>
      <c r="AT27" s="5" t="n"/>
      <c r="AU27" s="5" t="n"/>
      <c r="AV27" s="5" t="n"/>
      <c r="AW27" s="5" t="n"/>
      <c r="AX27" s="5" t="n"/>
      <c r="AY27" s="5" t="n"/>
      <c r="AZ27" s="5" t="n"/>
      <c r="BA27" s="5" t="n"/>
      <c r="BB27" s="5" t="n"/>
      <c r="BC27" s="157" t="n"/>
      <c r="BD27" s="5" t="n"/>
    </row>
    <row customHeight="1" ht="15.75" r="28" s="213">
      <c r="A28" s="105" t="n"/>
      <c r="B28" s="148" t="n"/>
      <c r="C28" s="149" t="n"/>
      <c r="D28" s="149" t="n"/>
      <c r="E28" s="105" t="n"/>
      <c r="F28" s="105" t="n"/>
      <c r="G28" s="105" t="n"/>
      <c r="H28" s="105" t="n"/>
      <c r="I28" s="107" t="n"/>
      <c r="J28" s="107" t="n"/>
      <c r="K28" s="105" t="n"/>
      <c r="L28" s="105" t="n"/>
      <c r="M28" s="106" t="n"/>
      <c r="N28" s="134" t="n"/>
      <c r="O28" s="134" t="n"/>
      <c r="P28" s="150" t="n"/>
      <c r="Q28" s="152" t="n"/>
      <c r="R28" s="152" t="n"/>
      <c r="S28" s="107" t="n"/>
      <c r="T28" s="153" t="n"/>
      <c r="U28" s="153" t="n"/>
      <c r="V28" s="153" t="n"/>
      <c r="W28" s="153" t="n"/>
      <c r="X28" s="153" t="n"/>
      <c r="Y28" s="153" t="n"/>
      <c r="Z28" s="153" t="n"/>
      <c r="AA28" s="153" t="n"/>
      <c r="AB28" s="153" t="n"/>
      <c r="AC28" s="153" t="n"/>
      <c r="AD28" s="153" t="n"/>
      <c r="AE28" s="154">
        <f>AD28</f>
        <v/>
      </c>
      <c r="AF28" s="154" t="n"/>
      <c r="AG28" s="154" t="n"/>
      <c r="AH28" s="155">
        <f>(AE28*S28)*1.05</f>
        <v/>
      </c>
      <c r="AI28" s="6" t="n"/>
      <c r="AJ28" s="156" t="n"/>
      <c r="AK28" s="6" t="n"/>
      <c r="AL28" s="156" t="n"/>
      <c r="AM28" s="156" t="n"/>
      <c r="AN28" s="6" t="n"/>
      <c r="AO28" s="6" t="n"/>
      <c r="AP28" s="6" t="n"/>
      <c r="AQ28" s="5" t="n"/>
      <c r="AR28" s="5" t="n"/>
      <c r="AS28" s="5" t="n"/>
      <c r="AT28" s="5" t="n"/>
      <c r="AU28" s="5" t="n"/>
      <c r="AV28" s="5" t="n"/>
      <c r="AW28" s="5" t="n"/>
      <c r="AX28" s="5" t="n"/>
      <c r="AY28" s="5" t="n"/>
      <c r="AZ28" s="5" t="n"/>
      <c r="BA28" s="5" t="n"/>
      <c r="BB28" s="5" t="n"/>
      <c r="BC28" s="157" t="n"/>
      <c r="BD28" s="5" t="n"/>
    </row>
    <row customHeight="1" ht="15.75" r="29" s="213">
      <c r="A29" s="105" t="n"/>
      <c r="B29" s="148" t="n"/>
      <c r="C29" s="149" t="n"/>
      <c r="D29" s="149" t="n"/>
      <c r="E29" s="105" t="n"/>
      <c r="F29" s="105" t="n"/>
      <c r="G29" s="105" t="n"/>
      <c r="H29" s="105" t="n"/>
      <c r="I29" s="107" t="n"/>
      <c r="J29" s="107" t="n"/>
      <c r="K29" s="105" t="n"/>
      <c r="L29" s="105" t="n"/>
      <c r="M29" s="106" t="n"/>
      <c r="N29" s="134" t="n"/>
      <c r="O29" s="134" t="n"/>
      <c r="P29" s="150" t="n"/>
      <c r="Q29" s="152" t="n"/>
      <c r="R29" s="152" t="n"/>
      <c r="S29" s="107" t="n"/>
      <c r="T29" s="153" t="n"/>
      <c r="U29" s="153" t="n"/>
      <c r="V29" s="153" t="n"/>
      <c r="W29" s="153" t="n"/>
      <c r="X29" s="153" t="n"/>
      <c r="Y29" s="153" t="n"/>
      <c r="Z29" s="153" t="n"/>
      <c r="AA29" s="153" t="n"/>
      <c r="AB29" s="153" t="n"/>
      <c r="AC29" s="153" t="n"/>
      <c r="AD29" s="153" t="n"/>
      <c r="AE29" s="154">
        <f>AD29</f>
        <v/>
      </c>
      <c r="AF29" s="154" t="n"/>
      <c r="AG29" s="154" t="n"/>
      <c r="AH29" s="155">
        <f>(AE29*S29)*1.05</f>
        <v/>
      </c>
      <c r="AI29" s="6" t="n"/>
      <c r="AJ29" s="156" t="n"/>
      <c r="AK29" s="6" t="n"/>
      <c r="AL29" s="156" t="n"/>
      <c r="AM29" s="156" t="n"/>
      <c r="AN29" s="6" t="n"/>
      <c r="AO29" s="6" t="n"/>
      <c r="AP29" s="6" t="n"/>
      <c r="AQ29" s="5" t="n"/>
      <c r="AR29" s="5" t="n"/>
      <c r="AS29" s="5" t="n"/>
      <c r="AT29" s="5" t="n"/>
      <c r="AU29" s="5" t="n"/>
      <c r="AV29" s="5" t="n"/>
      <c r="AW29" s="5" t="n"/>
      <c r="AX29" s="5" t="n"/>
      <c r="AY29" s="5" t="n"/>
      <c r="AZ29" s="5" t="n"/>
      <c r="BA29" s="5" t="n"/>
      <c r="BB29" s="5" t="n"/>
      <c r="BC29" s="157" t="n"/>
      <c r="BD29" s="5" t="n"/>
    </row>
    <row customHeight="1" ht="15.75" r="30" s="213">
      <c r="A30" s="105" t="n"/>
      <c r="B30" s="148" t="n"/>
      <c r="C30" s="149" t="n"/>
      <c r="D30" s="149" t="n"/>
      <c r="E30" s="105" t="n"/>
      <c r="F30" s="105" t="n"/>
      <c r="G30" s="105" t="n"/>
      <c r="H30" s="105" t="n"/>
      <c r="I30" s="107" t="n"/>
      <c r="J30" s="107" t="n"/>
      <c r="K30" s="105" t="n"/>
      <c r="L30" s="105" t="n"/>
      <c r="M30" s="106" t="n"/>
      <c r="N30" s="134" t="n"/>
      <c r="O30" s="134" t="n"/>
      <c r="P30" s="150" t="n"/>
      <c r="Q30" s="152" t="n"/>
      <c r="R30" s="152" t="n"/>
      <c r="S30" s="107" t="n"/>
      <c r="T30" s="153" t="n"/>
      <c r="U30" s="153" t="n"/>
      <c r="V30" s="153" t="n"/>
      <c r="W30" s="153" t="n"/>
      <c r="X30" s="153" t="n"/>
      <c r="Y30" s="153" t="n"/>
      <c r="Z30" s="153" t="n"/>
      <c r="AA30" s="153" t="n"/>
      <c r="AB30" s="153" t="n"/>
      <c r="AC30" s="153" t="n"/>
      <c r="AD30" s="153" t="n"/>
      <c r="AE30" s="154">
        <f>AD30</f>
        <v/>
      </c>
      <c r="AF30" s="154" t="n"/>
      <c r="AG30" s="154" t="n"/>
      <c r="AH30" s="155">
        <f>(AE30*S30)*1.05</f>
        <v/>
      </c>
      <c r="AI30" s="6" t="n"/>
      <c r="AJ30" s="156" t="n"/>
      <c r="AK30" s="6" t="n"/>
      <c r="AL30" s="156" t="n"/>
      <c r="AM30" s="156" t="n"/>
      <c r="AN30" s="6" t="n"/>
      <c r="AO30" s="6" t="n"/>
      <c r="AP30" s="6" t="n"/>
      <c r="AQ30" s="5" t="n"/>
      <c r="AR30" s="5" t="n"/>
      <c r="AS30" s="5" t="n"/>
      <c r="AT30" s="5" t="n"/>
      <c r="AU30" s="5" t="n"/>
      <c r="AV30" s="5" t="n"/>
      <c r="AW30" s="5" t="n"/>
      <c r="AX30" s="5" t="n"/>
      <c r="AY30" s="5" t="n"/>
      <c r="AZ30" s="5" t="n"/>
      <c r="BA30" s="5" t="n"/>
      <c r="BB30" s="5" t="n"/>
      <c r="BC30" s="157" t="n"/>
      <c r="BD30" s="5" t="n"/>
    </row>
    <row customHeight="1" ht="15.75" r="31" s="213">
      <c r="A31" s="105" t="n"/>
      <c r="B31" s="148" t="n"/>
      <c r="C31" s="149" t="n"/>
      <c r="D31" s="149" t="n"/>
      <c r="E31" s="105" t="n"/>
      <c r="F31" s="105" t="n"/>
      <c r="G31" s="105" t="n"/>
      <c r="H31" s="105" t="n"/>
      <c r="I31" s="107" t="n"/>
      <c r="J31" s="107" t="n"/>
      <c r="K31" s="105" t="n"/>
      <c r="L31" s="105" t="n"/>
      <c r="M31" s="106" t="n"/>
      <c r="N31" s="134" t="n"/>
      <c r="O31" s="134" t="n"/>
      <c r="P31" s="150" t="n"/>
      <c r="Q31" s="152" t="n"/>
      <c r="R31" s="152" t="n"/>
      <c r="S31" s="107" t="n"/>
      <c r="T31" s="153" t="n"/>
      <c r="U31" s="153" t="n"/>
      <c r="V31" s="153" t="n"/>
      <c r="W31" s="153" t="n"/>
      <c r="X31" s="153" t="n"/>
      <c r="Y31" s="153" t="n"/>
      <c r="Z31" s="153" t="n"/>
      <c r="AA31" s="153" t="n"/>
      <c r="AB31" s="153" t="n"/>
      <c r="AC31" s="153" t="n"/>
      <c r="AD31" s="153" t="n"/>
      <c r="AE31" s="154">
        <f>AD31</f>
        <v/>
      </c>
      <c r="AF31" s="154" t="n"/>
      <c r="AG31" s="154" t="n"/>
      <c r="AH31" s="155">
        <f>(AE31*S31)*1.05</f>
        <v/>
      </c>
      <c r="AI31" s="6" t="n"/>
      <c r="AJ31" s="156" t="n"/>
      <c r="AK31" s="6" t="n"/>
      <c r="AL31" s="156" t="n"/>
      <c r="AM31" s="156" t="n"/>
      <c r="AN31" s="6" t="n"/>
      <c r="AO31" s="6" t="n"/>
      <c r="AP31" s="6" t="n"/>
      <c r="AQ31" s="5" t="n"/>
      <c r="AR31" s="5" t="n"/>
      <c r="AS31" s="5" t="n"/>
      <c r="AT31" s="5" t="n"/>
      <c r="AU31" s="5" t="n"/>
      <c r="AV31" s="5" t="n"/>
      <c r="AW31" s="5" t="n"/>
      <c r="AX31" s="5" t="n"/>
      <c r="AY31" s="5" t="n"/>
      <c r="AZ31" s="5" t="n"/>
      <c r="BA31" s="5" t="n"/>
      <c r="BB31" s="5" t="n"/>
      <c r="BC31" s="157" t="n"/>
      <c r="BD31" s="5" t="n"/>
    </row>
    <row customHeight="1" ht="15.75" r="32" s="213">
      <c r="A32" s="105" t="n"/>
      <c r="B32" s="148" t="n"/>
      <c r="C32" s="149" t="n"/>
      <c r="D32" s="149" t="n"/>
      <c r="E32" s="105" t="n"/>
      <c r="F32" s="105" t="n"/>
      <c r="G32" s="105" t="n"/>
      <c r="H32" s="105" t="n"/>
      <c r="I32" s="107" t="n"/>
      <c r="J32" s="107" t="n"/>
      <c r="K32" s="105" t="n"/>
      <c r="L32" s="105" t="n"/>
      <c r="M32" s="106" t="n"/>
      <c r="N32" s="134" t="n"/>
      <c r="O32" s="134" t="n"/>
      <c r="P32" s="150" t="n"/>
      <c r="Q32" s="152" t="n"/>
      <c r="R32" s="152" t="n"/>
      <c r="S32" s="107" t="n"/>
      <c r="T32" s="153" t="n"/>
      <c r="U32" s="153" t="n"/>
      <c r="V32" s="153" t="n"/>
      <c r="W32" s="153" t="n"/>
      <c r="X32" s="153" t="n"/>
      <c r="Y32" s="153" t="n"/>
      <c r="Z32" s="153" t="n"/>
      <c r="AA32" s="153" t="n"/>
      <c r="AB32" s="153" t="n"/>
      <c r="AC32" s="153" t="n"/>
      <c r="AD32" s="153" t="n"/>
      <c r="AE32" s="154">
        <f>AD32</f>
        <v/>
      </c>
      <c r="AF32" s="154" t="n"/>
      <c r="AG32" s="154" t="n"/>
      <c r="AH32" s="155">
        <f>(AE32*S32)*1.05</f>
        <v/>
      </c>
      <c r="AI32" s="6" t="n"/>
      <c r="AJ32" s="156" t="n"/>
      <c r="AK32" s="6" t="n"/>
      <c r="AL32" s="156" t="n"/>
      <c r="AM32" s="156" t="n"/>
      <c r="AN32" s="6" t="n"/>
      <c r="AO32" s="6" t="n"/>
      <c r="AP32" s="6" t="n"/>
      <c r="AQ32" s="5" t="n"/>
      <c r="AR32" s="5" t="n"/>
      <c r="AS32" s="5" t="n"/>
      <c r="AT32" s="5" t="n"/>
      <c r="AU32" s="5" t="n"/>
      <c r="AV32" s="5" t="n"/>
      <c r="AW32" s="5" t="n"/>
      <c r="AX32" s="5" t="n"/>
      <c r="AY32" s="5" t="n"/>
      <c r="AZ32" s="5" t="n"/>
      <c r="BA32" s="5" t="n"/>
      <c r="BB32" s="5" t="n"/>
      <c r="BC32" s="157" t="n"/>
      <c r="BD32" s="5" t="n"/>
    </row>
    <row customHeight="1" ht="15.75" r="33" s="213">
      <c r="A33" s="105" t="n"/>
      <c r="B33" s="148" t="n"/>
      <c r="C33" s="149" t="n"/>
      <c r="D33" s="149" t="n"/>
      <c r="E33" s="105" t="n"/>
      <c r="F33" s="105" t="n"/>
      <c r="G33" s="105" t="n"/>
      <c r="H33" s="105" t="n"/>
      <c r="I33" s="107" t="n"/>
      <c r="J33" s="107" t="n"/>
      <c r="K33" s="105" t="n"/>
      <c r="L33" s="105" t="n"/>
      <c r="M33" s="106" t="n"/>
      <c r="N33" s="134" t="n"/>
      <c r="O33" s="134" t="n"/>
      <c r="P33" s="150" t="n"/>
      <c r="Q33" s="152" t="n"/>
      <c r="R33" s="152" t="n"/>
      <c r="S33" s="107" t="n"/>
      <c r="T33" s="153" t="n"/>
      <c r="U33" s="153" t="n"/>
      <c r="V33" s="153" t="n"/>
      <c r="W33" s="153" t="n"/>
      <c r="X33" s="153" t="n"/>
      <c r="Y33" s="153" t="n"/>
      <c r="Z33" s="153" t="n"/>
      <c r="AA33" s="153" t="n"/>
      <c r="AB33" s="153" t="n"/>
      <c r="AC33" s="153" t="n"/>
      <c r="AD33" s="153" t="n"/>
      <c r="AE33" s="154">
        <f>AD33</f>
        <v/>
      </c>
      <c r="AF33" s="154" t="n"/>
      <c r="AG33" s="154" t="n"/>
      <c r="AH33" s="155">
        <f>(AE33*S33)*1.05</f>
        <v/>
      </c>
      <c r="AI33" s="6" t="n"/>
      <c r="AJ33" s="156" t="n"/>
      <c r="AK33" s="6" t="n"/>
      <c r="AL33" s="156" t="n"/>
      <c r="AM33" s="156" t="n"/>
      <c r="AN33" s="6" t="n"/>
      <c r="AO33" s="6" t="n"/>
      <c r="AP33" s="6" t="n"/>
      <c r="AQ33" s="5" t="n"/>
      <c r="AR33" s="5" t="n"/>
      <c r="AS33" s="5" t="n"/>
      <c r="AT33" s="5" t="n"/>
      <c r="AU33" s="5" t="n"/>
      <c r="AV33" s="5" t="n"/>
      <c r="AW33" s="5" t="n"/>
      <c r="AX33" s="5" t="n"/>
      <c r="AY33" s="5" t="n"/>
      <c r="AZ33" s="5" t="n"/>
      <c r="BA33" s="5" t="n"/>
      <c r="BB33" s="5" t="n"/>
      <c r="BC33" s="157" t="n"/>
      <c r="BD33" s="5" t="n"/>
    </row>
    <row customHeight="1" ht="15.75" r="34" s="213">
      <c r="A34" s="105" t="n"/>
      <c r="B34" s="148" t="n"/>
      <c r="C34" s="149" t="n"/>
      <c r="D34" s="149" t="n"/>
      <c r="E34" s="105" t="n"/>
      <c r="F34" s="105" t="n"/>
      <c r="G34" s="105" t="n"/>
      <c r="H34" s="105" t="n"/>
      <c r="I34" s="107" t="n"/>
      <c r="J34" s="107" t="n"/>
      <c r="K34" s="105" t="n"/>
      <c r="L34" s="105" t="n"/>
      <c r="M34" s="106" t="n"/>
      <c r="N34" s="134" t="n"/>
      <c r="O34" s="134" t="n"/>
      <c r="P34" s="150" t="n"/>
      <c r="Q34" s="152" t="n"/>
      <c r="R34" s="152" t="n"/>
      <c r="S34" s="107" t="n"/>
      <c r="T34" s="153" t="n"/>
      <c r="U34" s="153" t="n"/>
      <c r="V34" s="153" t="n"/>
      <c r="W34" s="153" t="n"/>
      <c r="X34" s="153" t="n"/>
      <c r="Y34" s="153" t="n"/>
      <c r="Z34" s="153" t="n"/>
      <c r="AA34" s="153" t="n"/>
      <c r="AB34" s="153" t="n"/>
      <c r="AC34" s="153" t="n"/>
      <c r="AD34" s="153" t="n"/>
      <c r="AE34" s="154">
        <f>AD34</f>
        <v/>
      </c>
      <c r="AF34" s="154" t="n"/>
      <c r="AG34" s="154" t="n"/>
      <c r="AH34" s="155">
        <f>(AE34*S34)*1.05</f>
        <v/>
      </c>
      <c r="AI34" s="6" t="n"/>
      <c r="AJ34" s="156" t="n"/>
      <c r="AK34" s="6" t="n"/>
      <c r="AL34" s="156" t="n"/>
      <c r="AM34" s="156" t="n"/>
      <c r="AN34" s="6" t="n"/>
      <c r="AO34" s="6" t="n"/>
      <c r="AP34" s="6" t="n"/>
      <c r="AQ34" s="5" t="n"/>
      <c r="AR34" s="5" t="n"/>
      <c r="AS34" s="5" t="n"/>
      <c r="AT34" s="5" t="n"/>
      <c r="AU34" s="5" t="n"/>
      <c r="AV34" s="5" t="n"/>
      <c r="AW34" s="5" t="n"/>
      <c r="AX34" s="5" t="n"/>
      <c r="AY34" s="5" t="n"/>
      <c r="AZ34" s="5" t="n"/>
      <c r="BA34" s="5" t="n"/>
      <c r="BB34" s="5" t="n"/>
      <c r="BC34" s="157" t="n"/>
      <c r="BD34" s="5" t="n"/>
    </row>
    <row customHeight="1" ht="15.75" r="35" s="213">
      <c r="A35" s="105" t="n"/>
      <c r="B35" s="148" t="n"/>
      <c r="C35" s="149" t="n"/>
      <c r="D35" s="149" t="n"/>
      <c r="E35" s="105" t="n"/>
      <c r="F35" s="105" t="n"/>
      <c r="G35" s="105" t="n"/>
      <c r="H35" s="105" t="n"/>
      <c r="I35" s="107" t="n"/>
      <c r="J35" s="107" t="n"/>
      <c r="K35" s="105" t="n"/>
      <c r="L35" s="105" t="n"/>
      <c r="M35" s="106" t="n"/>
      <c r="N35" s="134" t="n"/>
      <c r="O35" s="134" t="n"/>
      <c r="P35" s="150" t="n"/>
      <c r="Q35" s="152" t="n"/>
      <c r="R35" s="152" t="n"/>
      <c r="S35" s="107" t="n"/>
      <c r="T35" s="153" t="n"/>
      <c r="U35" s="153" t="n"/>
      <c r="V35" s="153" t="n"/>
      <c r="W35" s="153" t="n"/>
      <c r="X35" s="153" t="n"/>
      <c r="Y35" s="153" t="n"/>
      <c r="Z35" s="153" t="n"/>
      <c r="AA35" s="153" t="n"/>
      <c r="AB35" s="153" t="n"/>
      <c r="AC35" s="153" t="n"/>
      <c r="AD35" s="153" t="n"/>
      <c r="AE35" s="154">
        <f>AD35</f>
        <v/>
      </c>
      <c r="AF35" s="154" t="n"/>
      <c r="AG35" s="154" t="n"/>
      <c r="AH35" s="155">
        <f>(AE35*S35)*1.05</f>
        <v/>
      </c>
      <c r="AI35" s="6" t="n"/>
      <c r="AJ35" s="156" t="n"/>
      <c r="AK35" s="6" t="n"/>
      <c r="AL35" s="156" t="n"/>
      <c r="AM35" s="156" t="n"/>
      <c r="AN35" s="6" t="n"/>
      <c r="AO35" s="6" t="n"/>
      <c r="AP35" s="6" t="n"/>
      <c r="AQ35" s="5" t="n"/>
      <c r="AR35" s="5" t="n"/>
      <c r="AS35" s="5" t="n"/>
      <c r="AT35" s="5" t="n"/>
      <c r="AU35" s="5" t="n"/>
      <c r="AV35" s="5" t="n"/>
      <c r="AW35" s="5" t="n"/>
      <c r="AX35" s="5" t="n"/>
      <c r="AY35" s="5" t="n"/>
      <c r="AZ35" s="5" t="n"/>
      <c r="BA35" s="5" t="n"/>
      <c r="BB35" s="5" t="n"/>
      <c r="BC35" s="157" t="n"/>
      <c r="BD35" s="5" t="n"/>
    </row>
    <row customHeight="1" ht="15.75" r="36" s="213">
      <c r="A36" s="105" t="n"/>
      <c r="B36" s="148" t="n"/>
      <c r="C36" s="149" t="n"/>
      <c r="D36" s="149" t="n"/>
      <c r="E36" s="105" t="n"/>
      <c r="F36" s="105" t="n"/>
      <c r="G36" s="105" t="n"/>
      <c r="H36" s="105" t="n"/>
      <c r="I36" s="107" t="n"/>
      <c r="J36" s="107" t="n"/>
      <c r="K36" s="105" t="n"/>
      <c r="L36" s="105" t="n"/>
      <c r="M36" s="106" t="n"/>
      <c r="N36" s="134" t="n"/>
      <c r="O36" s="134" t="n"/>
      <c r="P36" s="150" t="n"/>
      <c r="Q36" s="152" t="n"/>
      <c r="R36" s="152" t="n"/>
      <c r="S36" s="107" t="n"/>
      <c r="T36" s="153" t="n"/>
      <c r="U36" s="153" t="n"/>
      <c r="V36" s="153" t="n"/>
      <c r="W36" s="153" t="n"/>
      <c r="X36" s="153" t="n"/>
      <c r="Y36" s="153" t="n"/>
      <c r="Z36" s="153" t="n"/>
      <c r="AA36" s="153" t="n"/>
      <c r="AB36" s="153" t="n"/>
      <c r="AC36" s="153" t="n"/>
      <c r="AD36" s="153" t="n"/>
      <c r="AE36" s="154">
        <f>AD36</f>
        <v/>
      </c>
      <c r="AF36" s="154" t="n"/>
      <c r="AG36" s="154" t="n"/>
      <c r="AH36" s="155">
        <f>(AE36*S36)*1.05</f>
        <v/>
      </c>
      <c r="AI36" s="6" t="n"/>
      <c r="AJ36" s="156" t="n"/>
      <c r="AK36" s="6" t="n"/>
      <c r="AL36" s="156" t="n"/>
      <c r="AM36" s="156" t="n"/>
      <c r="AN36" s="6" t="n"/>
      <c r="AO36" s="6" t="n"/>
      <c r="AP36" s="6" t="n"/>
      <c r="AQ36" s="5" t="n"/>
      <c r="AR36" s="5" t="n"/>
      <c r="AS36" s="5" t="n"/>
      <c r="AT36" s="5" t="n"/>
      <c r="AU36" s="5" t="n"/>
      <c r="AV36" s="5" t="n"/>
      <c r="AW36" s="5" t="n"/>
      <c r="AX36" s="5" t="n"/>
      <c r="AY36" s="5" t="n"/>
      <c r="AZ36" s="5" t="n"/>
      <c r="BA36" s="5" t="n"/>
      <c r="BB36" s="5" t="n"/>
      <c r="BC36" s="157" t="n"/>
      <c r="BD36" s="5" t="n"/>
    </row>
    <row customHeight="1" ht="15.75" r="37" s="213">
      <c r="A37" s="105" t="n"/>
      <c r="B37" s="148" t="n"/>
      <c r="C37" s="149" t="n"/>
      <c r="D37" s="149" t="n"/>
      <c r="E37" s="105" t="n"/>
      <c r="F37" s="105" t="n"/>
      <c r="G37" s="105" t="n"/>
      <c r="H37" s="105" t="n"/>
      <c r="I37" s="107" t="n"/>
      <c r="J37" s="107" t="n"/>
      <c r="K37" s="105" t="n"/>
      <c r="L37" s="105" t="n"/>
      <c r="M37" s="106" t="n"/>
      <c r="N37" s="134" t="n"/>
      <c r="O37" s="134" t="n"/>
      <c r="P37" s="150" t="n"/>
      <c r="Q37" s="152" t="n"/>
      <c r="R37" s="152" t="n"/>
      <c r="S37" s="107" t="n"/>
      <c r="T37" s="153" t="n"/>
      <c r="U37" s="153" t="n"/>
      <c r="V37" s="153" t="n"/>
      <c r="W37" s="153" t="n"/>
      <c r="X37" s="153" t="n"/>
      <c r="Y37" s="153" t="n"/>
      <c r="Z37" s="153" t="n"/>
      <c r="AA37" s="153" t="n"/>
      <c r="AB37" s="153" t="n"/>
      <c r="AC37" s="153" t="n"/>
      <c r="AD37" s="153" t="n"/>
      <c r="AE37" s="154">
        <f>AD37</f>
        <v/>
      </c>
      <c r="AF37" s="154" t="n"/>
      <c r="AG37" s="154" t="n"/>
      <c r="AH37" s="155">
        <f>(AE37*S37)*1.05</f>
        <v/>
      </c>
      <c r="AI37" s="6" t="n"/>
      <c r="AJ37" s="156" t="n"/>
      <c r="AK37" s="6" t="n"/>
      <c r="AL37" s="156" t="n"/>
      <c r="AM37" s="156" t="n"/>
      <c r="AN37" s="6" t="n"/>
      <c r="AO37" s="6" t="n"/>
      <c r="AP37" s="6" t="n"/>
      <c r="AQ37" s="5" t="n"/>
      <c r="AR37" s="5" t="n"/>
      <c r="AS37" s="5" t="n"/>
      <c r="AT37" s="5" t="n"/>
      <c r="AU37" s="5" t="n"/>
      <c r="AV37" s="5" t="n"/>
      <c r="AW37" s="5" t="n"/>
      <c r="AX37" s="5" t="n"/>
      <c r="AY37" s="5" t="n"/>
      <c r="AZ37" s="5" t="n"/>
      <c r="BA37" s="5" t="n"/>
      <c r="BB37" s="5" t="n"/>
      <c r="BC37" s="157" t="n"/>
      <c r="BD37" s="5" t="n"/>
    </row>
    <row customHeight="1" ht="15.75" r="38" s="213">
      <c r="A38" s="105" t="n"/>
      <c r="B38" s="148" t="n"/>
      <c r="C38" s="149" t="n"/>
      <c r="D38" s="149" t="n"/>
      <c r="E38" s="105" t="n"/>
      <c r="F38" s="105" t="n"/>
      <c r="G38" s="105" t="n"/>
      <c r="H38" s="105" t="n"/>
      <c r="I38" s="107" t="n"/>
      <c r="J38" s="107" t="n"/>
      <c r="K38" s="105" t="n"/>
      <c r="L38" s="105" t="n"/>
      <c r="M38" s="106" t="n"/>
      <c r="N38" s="134" t="n"/>
      <c r="O38" s="134" t="n"/>
      <c r="P38" s="150" t="n"/>
      <c r="Q38" s="152" t="n"/>
      <c r="R38" s="152" t="n"/>
      <c r="S38" s="107" t="n"/>
      <c r="T38" s="153" t="n"/>
      <c r="U38" s="153" t="n"/>
      <c r="V38" s="153" t="n"/>
      <c r="W38" s="153" t="n"/>
      <c r="X38" s="153" t="n"/>
      <c r="Y38" s="153" t="n"/>
      <c r="Z38" s="153" t="n"/>
      <c r="AA38" s="153" t="n"/>
      <c r="AB38" s="153" t="n"/>
      <c r="AC38" s="153" t="n"/>
      <c r="AD38" s="153" t="n"/>
      <c r="AE38" s="154">
        <f>AD38</f>
        <v/>
      </c>
      <c r="AF38" s="154" t="n"/>
      <c r="AG38" s="154" t="n"/>
      <c r="AH38" s="155">
        <f>(AE38*S38)*1.05</f>
        <v/>
      </c>
      <c r="AI38" s="6" t="n"/>
      <c r="AJ38" s="156" t="n"/>
      <c r="AK38" s="6" t="n"/>
      <c r="AL38" s="156" t="n"/>
      <c r="AM38" s="156" t="n"/>
      <c r="AN38" s="6" t="n"/>
      <c r="AO38" s="6" t="n"/>
      <c r="AP38" s="6" t="n"/>
      <c r="AQ38" s="5" t="n"/>
      <c r="AR38" s="5" t="n"/>
      <c r="AS38" s="5" t="n"/>
      <c r="AT38" s="5" t="n"/>
      <c r="AU38" s="5" t="n"/>
      <c r="AV38" s="5" t="n"/>
      <c r="AW38" s="5" t="n"/>
      <c r="AX38" s="5" t="n"/>
      <c r="AY38" s="5" t="n"/>
      <c r="AZ38" s="5" t="n"/>
      <c r="BA38" s="5" t="n"/>
      <c r="BB38" s="5" t="n"/>
      <c r="BC38" s="157" t="n"/>
      <c r="BD38" s="5" t="n"/>
    </row>
    <row customHeight="1" ht="15.75" r="39" s="213">
      <c r="A39" s="105" t="n"/>
      <c r="B39" s="148" t="n"/>
      <c r="C39" s="149" t="n"/>
      <c r="D39" s="149" t="n"/>
      <c r="E39" s="105" t="n"/>
      <c r="F39" s="105" t="n"/>
      <c r="G39" s="105" t="n"/>
      <c r="H39" s="105" t="n"/>
      <c r="I39" s="107" t="n"/>
      <c r="J39" s="107" t="n"/>
      <c r="K39" s="105" t="n"/>
      <c r="L39" s="105" t="n"/>
      <c r="M39" s="106" t="n"/>
      <c r="N39" s="134" t="n"/>
      <c r="O39" s="134" t="n"/>
      <c r="P39" s="150" t="n"/>
      <c r="Q39" s="152" t="n"/>
      <c r="R39" s="152" t="n"/>
      <c r="S39" s="107" t="n"/>
      <c r="T39" s="153" t="n"/>
      <c r="U39" s="153" t="n"/>
      <c r="V39" s="153" t="n"/>
      <c r="W39" s="153" t="n"/>
      <c r="X39" s="153" t="n"/>
      <c r="Y39" s="153" t="n"/>
      <c r="Z39" s="153" t="n"/>
      <c r="AA39" s="153" t="n"/>
      <c r="AB39" s="153" t="n"/>
      <c r="AC39" s="153" t="n"/>
      <c r="AD39" s="153" t="n"/>
      <c r="AE39" s="154">
        <f>AD39</f>
        <v/>
      </c>
      <c r="AF39" s="154" t="n"/>
      <c r="AG39" s="154" t="n"/>
      <c r="AH39" s="155">
        <f>(AE39*S39)*1.05</f>
        <v/>
      </c>
      <c r="AI39" s="6" t="n"/>
      <c r="AJ39" s="156" t="n"/>
      <c r="AK39" s="6" t="n"/>
      <c r="AL39" s="156" t="n"/>
      <c r="AM39" s="156" t="n"/>
      <c r="AN39" s="6" t="n"/>
      <c r="AO39" s="6" t="n"/>
      <c r="AP39" s="6" t="n"/>
      <c r="AQ39" s="5" t="n"/>
      <c r="AR39" s="5" t="n"/>
      <c r="AS39" s="5" t="n"/>
      <c r="AT39" s="5" t="n"/>
      <c r="AU39" s="5" t="n"/>
      <c r="AV39" s="5" t="n"/>
      <c r="AW39" s="5" t="n"/>
      <c r="AX39" s="5" t="n"/>
      <c r="AY39" s="5" t="n"/>
      <c r="AZ39" s="5" t="n"/>
      <c r="BA39" s="5" t="n"/>
      <c r="BB39" s="5" t="n"/>
      <c r="BC39" s="157" t="n"/>
      <c r="BD39" s="5" t="n"/>
    </row>
    <row customHeight="1" ht="15.75" r="40" s="213">
      <c r="A40" s="105" t="n"/>
      <c r="B40" s="148" t="n"/>
      <c r="C40" s="149" t="n"/>
      <c r="D40" s="149" t="n"/>
      <c r="E40" s="105" t="n"/>
      <c r="F40" s="105" t="n"/>
      <c r="G40" s="105" t="n"/>
      <c r="H40" s="105" t="n"/>
      <c r="I40" s="107" t="n"/>
      <c r="J40" s="107" t="n"/>
      <c r="K40" s="105" t="n"/>
      <c r="L40" s="105" t="n"/>
      <c r="M40" s="106" t="n"/>
      <c r="N40" s="134" t="n"/>
      <c r="O40" s="134" t="n"/>
      <c r="P40" s="150" t="n"/>
      <c r="Q40" s="152" t="n"/>
      <c r="R40" s="152" t="n"/>
      <c r="S40" s="107" t="n"/>
      <c r="T40" s="153" t="n"/>
      <c r="U40" s="153" t="n"/>
      <c r="V40" s="153" t="n"/>
      <c r="W40" s="153" t="n"/>
      <c r="X40" s="153" t="n"/>
      <c r="Y40" s="153" t="n"/>
      <c r="Z40" s="153" t="n"/>
      <c r="AA40" s="153" t="n"/>
      <c r="AB40" s="153" t="n"/>
      <c r="AC40" s="153" t="n"/>
      <c r="AD40" s="153" t="n"/>
      <c r="AE40" s="154">
        <f>AD40</f>
        <v/>
      </c>
      <c r="AF40" s="154" t="n"/>
      <c r="AG40" s="154" t="n"/>
      <c r="AH40" s="155">
        <f>(AE40*S40)*1.05</f>
        <v/>
      </c>
      <c r="AI40" s="6" t="n"/>
      <c r="AJ40" s="156" t="n"/>
      <c r="AK40" s="6" t="n"/>
      <c r="AL40" s="156" t="n"/>
      <c r="AM40" s="156" t="n"/>
      <c r="AN40" s="6" t="n"/>
      <c r="AO40" s="6" t="n"/>
      <c r="AP40" s="6" t="n"/>
      <c r="AQ40" s="5" t="n"/>
      <c r="AR40" s="5" t="n"/>
      <c r="AS40" s="5" t="n"/>
      <c r="AT40" s="5" t="n"/>
      <c r="AU40" s="5" t="n"/>
      <c r="AV40" s="5" t="n"/>
      <c r="AW40" s="5" t="n"/>
      <c r="AX40" s="5" t="n"/>
      <c r="AY40" s="5" t="n"/>
      <c r="AZ40" s="5" t="n"/>
      <c r="BA40" s="5" t="n"/>
      <c r="BB40" s="5" t="n"/>
      <c r="BC40" s="157" t="n"/>
      <c r="BD40" s="5" t="n"/>
    </row>
    <row customHeight="1" ht="15.75" r="41" s="213">
      <c r="A41" s="105" t="n"/>
      <c r="B41" s="148" t="n"/>
      <c r="C41" s="149" t="n"/>
      <c r="D41" s="149" t="n"/>
      <c r="E41" s="105" t="n"/>
      <c r="F41" s="105" t="n"/>
      <c r="G41" s="105" t="n"/>
      <c r="H41" s="105" t="n"/>
      <c r="I41" s="107" t="n"/>
      <c r="J41" s="107" t="n"/>
      <c r="K41" s="105" t="n"/>
      <c r="L41" s="105" t="n"/>
      <c r="M41" s="106" t="n"/>
      <c r="N41" s="134" t="n"/>
      <c r="O41" s="134" t="n"/>
      <c r="P41" s="150" t="n"/>
      <c r="Q41" s="152" t="n"/>
      <c r="R41" s="152" t="n"/>
      <c r="S41" s="107" t="n"/>
      <c r="T41" s="153" t="n"/>
      <c r="U41" s="153" t="n"/>
      <c r="V41" s="153" t="n"/>
      <c r="W41" s="153" t="n"/>
      <c r="X41" s="153" t="n"/>
      <c r="Y41" s="153" t="n"/>
      <c r="Z41" s="153" t="n"/>
      <c r="AA41" s="153" t="n"/>
      <c r="AB41" s="153" t="n"/>
      <c r="AC41" s="153" t="n"/>
      <c r="AD41" s="153" t="n"/>
      <c r="AE41" s="154">
        <f>AD41</f>
        <v/>
      </c>
      <c r="AF41" s="154" t="n"/>
      <c r="AG41" s="154" t="n"/>
      <c r="AH41" s="155">
        <f>(AE41*S41)*1.05</f>
        <v/>
      </c>
      <c r="AI41" s="6" t="n"/>
      <c r="AJ41" s="156" t="n"/>
      <c r="AK41" s="6" t="n"/>
      <c r="AL41" s="156" t="n"/>
      <c r="AM41" s="156" t="n"/>
      <c r="AN41" s="6" t="n"/>
      <c r="AO41" s="6" t="n"/>
      <c r="AP41" s="6" t="n"/>
      <c r="AQ41" s="5" t="n"/>
      <c r="AR41" s="5" t="n"/>
      <c r="AS41" s="5" t="n"/>
      <c r="AT41" s="5" t="n"/>
      <c r="AU41" s="5" t="n"/>
      <c r="AV41" s="5" t="n"/>
      <c r="AW41" s="5" t="n"/>
      <c r="AX41" s="5" t="n"/>
      <c r="AY41" s="5" t="n"/>
      <c r="AZ41" s="5" t="n"/>
      <c r="BA41" s="5" t="n"/>
      <c r="BB41" s="5" t="n"/>
      <c r="BC41" s="157" t="n"/>
      <c r="BD41" s="5" t="n"/>
    </row>
    <row customHeight="1" ht="15.75" r="42" s="213">
      <c r="A42" s="105" t="n"/>
      <c r="B42" s="148" t="n"/>
      <c r="C42" s="149" t="n"/>
      <c r="D42" s="149" t="n"/>
      <c r="E42" s="105" t="n"/>
      <c r="F42" s="105" t="n"/>
      <c r="G42" s="105" t="n"/>
      <c r="H42" s="105" t="n"/>
      <c r="I42" s="107" t="n"/>
      <c r="J42" s="107" t="n"/>
      <c r="K42" s="105" t="n"/>
      <c r="L42" s="105" t="n"/>
      <c r="M42" s="106" t="n"/>
      <c r="N42" s="134" t="n"/>
      <c r="O42" s="134" t="n"/>
      <c r="P42" s="150" t="n"/>
      <c r="Q42" s="152" t="n"/>
      <c r="R42" s="152" t="n"/>
      <c r="S42" s="107" t="n"/>
      <c r="T42" s="153" t="n"/>
      <c r="U42" s="153" t="n"/>
      <c r="V42" s="153" t="n"/>
      <c r="W42" s="153" t="n"/>
      <c r="X42" s="153" t="n"/>
      <c r="Y42" s="153" t="n"/>
      <c r="Z42" s="153" t="n"/>
      <c r="AA42" s="153" t="n"/>
      <c r="AB42" s="153" t="n"/>
      <c r="AC42" s="153" t="n"/>
      <c r="AD42" s="153" t="n"/>
      <c r="AE42" s="154">
        <f>AD42</f>
        <v/>
      </c>
      <c r="AF42" s="154" t="n"/>
      <c r="AG42" s="154" t="n"/>
      <c r="AH42" s="155">
        <f>(AE42*S42)*1.05</f>
        <v/>
      </c>
      <c r="AI42" s="6" t="n"/>
      <c r="AJ42" s="156" t="n"/>
      <c r="AK42" s="6" t="n"/>
      <c r="AL42" s="156" t="n"/>
      <c r="AM42" s="156" t="n"/>
      <c r="AN42" s="6" t="n"/>
      <c r="AO42" s="6" t="n"/>
      <c r="AP42" s="6" t="n"/>
      <c r="AQ42" s="5" t="n"/>
      <c r="AR42" s="5" t="n"/>
      <c r="AS42" s="5" t="n"/>
      <c r="AT42" s="5" t="n"/>
      <c r="AU42" s="5" t="n"/>
      <c r="AV42" s="5" t="n"/>
      <c r="AW42" s="5" t="n"/>
      <c r="AX42" s="5" t="n"/>
      <c r="AY42" s="5" t="n"/>
      <c r="AZ42" s="5" t="n"/>
      <c r="BA42" s="5" t="n"/>
      <c r="BB42" s="5" t="n"/>
      <c r="BC42" s="157" t="n"/>
      <c r="BD42" s="5" t="n"/>
    </row>
    <row customHeight="1" ht="15.75" r="43" s="213">
      <c r="A43" s="105" t="n"/>
      <c r="B43" s="148" t="n"/>
      <c r="C43" s="149" t="n"/>
      <c r="D43" s="149" t="n"/>
      <c r="E43" s="105" t="n"/>
      <c r="F43" s="105" t="n"/>
      <c r="G43" s="105" t="n"/>
      <c r="H43" s="105" t="n"/>
      <c r="I43" s="107" t="n"/>
      <c r="J43" s="107" t="n"/>
      <c r="K43" s="105" t="n"/>
      <c r="L43" s="105" t="n"/>
      <c r="M43" s="106" t="n"/>
      <c r="N43" s="134" t="n"/>
      <c r="O43" s="134" t="n"/>
      <c r="P43" s="150" t="n"/>
      <c r="Q43" s="152" t="n"/>
      <c r="R43" s="152" t="n"/>
      <c r="S43" s="107" t="n"/>
      <c r="T43" s="153" t="n"/>
      <c r="U43" s="153" t="n"/>
      <c r="V43" s="153" t="n"/>
      <c r="W43" s="153" t="n"/>
      <c r="X43" s="153" t="n"/>
      <c r="Y43" s="153" t="n"/>
      <c r="Z43" s="153" t="n"/>
      <c r="AA43" s="153" t="n"/>
      <c r="AB43" s="153" t="n"/>
      <c r="AC43" s="153" t="n"/>
      <c r="AD43" s="153" t="n"/>
      <c r="AE43" s="154">
        <f>AD43</f>
        <v/>
      </c>
      <c r="AF43" s="154" t="n"/>
      <c r="AG43" s="154" t="n"/>
      <c r="AH43" s="155">
        <f>(AE43*S43)*1.05</f>
        <v/>
      </c>
      <c r="AI43" s="6" t="n"/>
      <c r="AJ43" s="156" t="n"/>
      <c r="AK43" s="6" t="n"/>
      <c r="AL43" s="156" t="n"/>
      <c r="AM43" s="156" t="n"/>
      <c r="AN43" s="6" t="n"/>
      <c r="AO43" s="6" t="n"/>
      <c r="AP43" s="6" t="n"/>
      <c r="AQ43" s="5" t="n"/>
      <c r="AR43" s="5" t="n"/>
      <c r="AS43" s="5" t="n"/>
      <c r="AT43" s="5" t="n"/>
      <c r="AU43" s="5" t="n"/>
      <c r="AV43" s="5" t="n"/>
      <c r="AW43" s="5" t="n"/>
      <c r="AX43" s="5" t="n"/>
      <c r="AY43" s="5" t="n"/>
      <c r="AZ43" s="5" t="n"/>
      <c r="BA43" s="5" t="n"/>
      <c r="BB43" s="5" t="n"/>
      <c r="BC43" s="157" t="n"/>
      <c r="BD43" s="5" t="n"/>
    </row>
    <row customHeight="1" ht="15.75" r="44" s="213">
      <c r="A44" s="105" t="n"/>
      <c r="B44" s="148" t="n"/>
      <c r="C44" s="149" t="n"/>
      <c r="D44" s="149" t="n"/>
      <c r="E44" s="105" t="n"/>
      <c r="F44" s="105" t="n"/>
      <c r="G44" s="105" t="n"/>
      <c r="H44" s="105" t="n"/>
      <c r="I44" s="107" t="n"/>
      <c r="J44" s="107" t="n"/>
      <c r="K44" s="105" t="n"/>
      <c r="L44" s="105" t="n"/>
      <c r="M44" s="106" t="n"/>
      <c r="N44" s="134" t="n"/>
      <c r="O44" s="134" t="n"/>
      <c r="P44" s="150" t="n"/>
      <c r="Q44" s="152" t="n"/>
      <c r="R44" s="152" t="n"/>
      <c r="S44" s="107" t="n"/>
      <c r="T44" s="153" t="n"/>
      <c r="U44" s="153" t="n"/>
      <c r="V44" s="153" t="n"/>
      <c r="W44" s="153" t="n"/>
      <c r="X44" s="153" t="n"/>
      <c r="Y44" s="153" t="n"/>
      <c r="Z44" s="153" t="n"/>
      <c r="AA44" s="153" t="n"/>
      <c r="AB44" s="153" t="n"/>
      <c r="AC44" s="153" t="n"/>
      <c r="AD44" s="153" t="n"/>
      <c r="AE44" s="154">
        <f>AD44</f>
        <v/>
      </c>
      <c r="AF44" s="154" t="n"/>
      <c r="AG44" s="154" t="n"/>
      <c r="AH44" s="155">
        <f>(AE44*S44)*1.05</f>
        <v/>
      </c>
      <c r="AI44" s="6" t="n"/>
      <c r="AJ44" s="156" t="n"/>
      <c r="AK44" s="6" t="n"/>
      <c r="AL44" s="156" t="n"/>
      <c r="AM44" s="156" t="n"/>
      <c r="AN44" s="6" t="n"/>
      <c r="AO44" s="6" t="n"/>
      <c r="AP44" s="6" t="n"/>
      <c r="AQ44" s="5" t="n"/>
      <c r="AR44" s="5" t="n"/>
      <c r="AS44" s="5" t="n"/>
      <c r="AT44" s="5" t="n"/>
      <c r="AU44" s="5" t="n"/>
      <c r="AV44" s="5" t="n"/>
      <c r="AW44" s="5" t="n"/>
      <c r="AX44" s="5" t="n"/>
      <c r="AY44" s="5" t="n"/>
      <c r="AZ44" s="5" t="n"/>
      <c r="BA44" s="5" t="n"/>
      <c r="BB44" s="5" t="n"/>
      <c r="BC44" s="157" t="n"/>
      <c r="BD44" s="5" t="n"/>
    </row>
    <row customHeight="1" ht="15.75" r="45" s="213">
      <c r="A45" s="105" t="n"/>
      <c r="B45" s="148" t="n"/>
      <c r="C45" s="149" t="n"/>
      <c r="D45" s="149" t="n"/>
      <c r="E45" s="105" t="n"/>
      <c r="F45" s="105" t="n"/>
      <c r="G45" s="105" t="n"/>
      <c r="H45" s="105" t="n"/>
      <c r="I45" s="107" t="n"/>
      <c r="J45" s="107" t="n"/>
      <c r="K45" s="105" t="n"/>
      <c r="L45" s="105" t="n"/>
      <c r="M45" s="106" t="n"/>
      <c r="N45" s="134" t="n"/>
      <c r="O45" s="134" t="n"/>
      <c r="P45" s="150" t="n"/>
      <c r="Q45" s="152" t="n"/>
      <c r="R45" s="152" t="n"/>
      <c r="S45" s="107" t="n"/>
      <c r="T45" s="153" t="n"/>
      <c r="U45" s="153" t="n"/>
      <c r="V45" s="153" t="n"/>
      <c r="W45" s="153" t="n"/>
      <c r="X45" s="153" t="n"/>
      <c r="Y45" s="153" t="n"/>
      <c r="Z45" s="153" t="n"/>
      <c r="AA45" s="153" t="n"/>
      <c r="AB45" s="153" t="n"/>
      <c r="AC45" s="153" t="n"/>
      <c r="AD45" s="153" t="n"/>
      <c r="AE45" s="154">
        <f>AD45</f>
        <v/>
      </c>
      <c r="AF45" s="154" t="n"/>
      <c r="AG45" s="154" t="n"/>
      <c r="AH45" s="155">
        <f>(AE45*S45)*1.05</f>
        <v/>
      </c>
      <c r="AI45" s="6" t="n"/>
      <c r="AJ45" s="156" t="n"/>
      <c r="AK45" s="6" t="n"/>
      <c r="AL45" s="156" t="n"/>
      <c r="AM45" s="156" t="n"/>
      <c r="AN45" s="6" t="n"/>
      <c r="AO45" s="6" t="n"/>
      <c r="AP45" s="6" t="n"/>
      <c r="AQ45" s="5" t="n"/>
      <c r="AR45" s="5" t="n"/>
      <c r="AS45" s="5" t="n"/>
      <c r="AT45" s="5" t="n"/>
      <c r="AU45" s="5" t="n"/>
      <c r="AV45" s="5" t="n"/>
      <c r="AW45" s="5" t="n"/>
      <c r="AX45" s="5" t="n"/>
      <c r="AY45" s="5" t="n"/>
      <c r="AZ45" s="5" t="n"/>
      <c r="BA45" s="5" t="n"/>
      <c r="BB45" s="5" t="n"/>
      <c r="BC45" s="157" t="n"/>
      <c r="BD45" s="5" t="n"/>
    </row>
    <row customHeight="1" ht="15.75" r="46" s="213">
      <c r="A46" s="105" t="n"/>
      <c r="B46" s="148" t="n"/>
      <c r="C46" s="149" t="n"/>
      <c r="D46" s="149" t="n"/>
      <c r="E46" s="105" t="n"/>
      <c r="F46" s="105" t="n"/>
      <c r="G46" s="105" t="n"/>
      <c r="H46" s="105" t="n"/>
      <c r="I46" s="107" t="n"/>
      <c r="J46" s="107" t="n"/>
      <c r="K46" s="105" t="n"/>
      <c r="L46" s="105" t="n"/>
      <c r="M46" s="106" t="n"/>
      <c r="N46" s="134" t="n"/>
      <c r="O46" s="134" t="n"/>
      <c r="P46" s="150" t="n"/>
      <c r="Q46" s="152" t="n"/>
      <c r="R46" s="152" t="n"/>
      <c r="S46" s="107" t="n"/>
      <c r="T46" s="153" t="n"/>
      <c r="U46" s="153" t="n"/>
      <c r="V46" s="153" t="n"/>
      <c r="W46" s="153" t="n"/>
      <c r="X46" s="153" t="n"/>
      <c r="Y46" s="153" t="n"/>
      <c r="Z46" s="153" t="n"/>
      <c r="AA46" s="153" t="n"/>
      <c r="AB46" s="153" t="n"/>
      <c r="AC46" s="153" t="n"/>
      <c r="AD46" s="153" t="n"/>
      <c r="AE46" s="154">
        <f>AD46</f>
        <v/>
      </c>
      <c r="AF46" s="154" t="n"/>
      <c r="AG46" s="154" t="n"/>
      <c r="AH46" s="155">
        <f>(AE46*S46)*1.05</f>
        <v/>
      </c>
      <c r="AI46" s="6" t="n"/>
      <c r="AJ46" s="156" t="n"/>
      <c r="AK46" s="6" t="n"/>
      <c r="AL46" s="156" t="n"/>
      <c r="AM46" s="156" t="n"/>
      <c r="AN46" s="6" t="n"/>
      <c r="AO46" s="6" t="n"/>
      <c r="AP46" s="6" t="n"/>
      <c r="AQ46" s="5" t="n"/>
      <c r="AR46" s="5" t="n"/>
      <c r="AS46" s="5" t="n"/>
      <c r="AT46" s="5" t="n"/>
      <c r="AU46" s="5" t="n"/>
      <c r="AV46" s="5" t="n"/>
      <c r="AW46" s="5" t="n"/>
      <c r="AX46" s="5" t="n"/>
      <c r="AY46" s="5" t="n"/>
      <c r="AZ46" s="5" t="n"/>
      <c r="BA46" s="5" t="n"/>
      <c r="BB46" s="5" t="n"/>
      <c r="BC46" s="157" t="n"/>
      <c r="BD46" s="5" t="n"/>
    </row>
    <row customHeight="1" ht="15.75" r="47" s="213">
      <c r="A47" s="105" t="n"/>
      <c r="B47" s="148" t="n"/>
      <c r="C47" s="149" t="n"/>
      <c r="D47" s="149" t="n"/>
      <c r="E47" s="105" t="n"/>
      <c r="F47" s="105" t="n"/>
      <c r="G47" s="105" t="n"/>
      <c r="H47" s="105" t="n"/>
      <c r="I47" s="107" t="n"/>
      <c r="J47" s="107" t="n"/>
      <c r="K47" s="105" t="n"/>
      <c r="L47" s="105" t="n"/>
      <c r="M47" s="106" t="n"/>
      <c r="N47" s="134" t="n"/>
      <c r="O47" s="134" t="n"/>
      <c r="P47" s="150" t="n"/>
      <c r="Q47" s="152" t="n"/>
      <c r="R47" s="152" t="n"/>
      <c r="S47" s="107" t="n"/>
      <c r="T47" s="153" t="n"/>
      <c r="U47" s="153" t="n"/>
      <c r="V47" s="153" t="n"/>
      <c r="W47" s="153" t="n"/>
      <c r="X47" s="153" t="n"/>
      <c r="Y47" s="153" t="n"/>
      <c r="Z47" s="153" t="n"/>
      <c r="AA47" s="153" t="n"/>
      <c r="AB47" s="153" t="n"/>
      <c r="AC47" s="153" t="n"/>
      <c r="AD47" s="153" t="n"/>
      <c r="AE47" s="154">
        <f>AD47</f>
        <v/>
      </c>
      <c r="AF47" s="154" t="n"/>
      <c r="AG47" s="154" t="n"/>
      <c r="AH47" s="155">
        <f>(AE47*S47)*1.05</f>
        <v/>
      </c>
      <c r="AI47" s="6" t="n"/>
      <c r="AJ47" s="156" t="n"/>
      <c r="AK47" s="6" t="n"/>
      <c r="AL47" s="156" t="n"/>
      <c r="AM47" s="156" t="n"/>
      <c r="AN47" s="6" t="n"/>
      <c r="AO47" s="6" t="n"/>
      <c r="AP47" s="6" t="n"/>
      <c r="AQ47" s="5" t="n"/>
      <c r="AR47" s="5" t="n"/>
      <c r="AS47" s="5" t="n"/>
      <c r="AT47" s="5" t="n"/>
      <c r="AU47" s="5" t="n"/>
      <c r="AV47" s="5" t="n"/>
      <c r="AW47" s="5" t="n"/>
      <c r="AX47" s="5" t="n"/>
      <c r="AY47" s="5" t="n"/>
      <c r="AZ47" s="5" t="n"/>
      <c r="BA47" s="5" t="n"/>
      <c r="BB47" s="5" t="n"/>
      <c r="BC47" s="157" t="n"/>
      <c r="BD47" s="5" t="n"/>
    </row>
    <row customHeight="1" ht="15.75" r="48" s="213">
      <c r="A48" s="105" t="n"/>
      <c r="B48" s="148" t="n"/>
      <c r="C48" s="149" t="n"/>
      <c r="D48" s="149" t="n"/>
      <c r="E48" s="105" t="n"/>
      <c r="F48" s="105" t="n"/>
      <c r="G48" s="105" t="n"/>
      <c r="H48" s="105" t="n"/>
      <c r="I48" s="107" t="n"/>
      <c r="J48" s="107" t="n"/>
      <c r="K48" s="105" t="n"/>
      <c r="L48" s="105" t="n"/>
      <c r="M48" s="106" t="n"/>
      <c r="N48" s="134" t="n"/>
      <c r="O48" s="134" t="n"/>
      <c r="P48" s="150" t="n"/>
      <c r="Q48" s="152" t="n"/>
      <c r="R48" s="152" t="n"/>
      <c r="S48" s="107" t="n"/>
      <c r="T48" s="153" t="n"/>
      <c r="U48" s="153" t="n"/>
      <c r="V48" s="153" t="n"/>
      <c r="W48" s="153" t="n"/>
      <c r="X48" s="153" t="n"/>
      <c r="Y48" s="153" t="n"/>
      <c r="Z48" s="153" t="n"/>
      <c r="AA48" s="153" t="n"/>
      <c r="AB48" s="153" t="n"/>
      <c r="AC48" s="153" t="n"/>
      <c r="AD48" s="153" t="n"/>
      <c r="AE48" s="154">
        <f>AD48</f>
        <v/>
      </c>
      <c r="AF48" s="154" t="n"/>
      <c r="AG48" s="154" t="n"/>
      <c r="AH48" s="155">
        <f>(AE48*S48)*1.05</f>
        <v/>
      </c>
      <c r="AI48" s="6" t="n"/>
      <c r="AJ48" s="156" t="n"/>
      <c r="AK48" s="6" t="n"/>
      <c r="AL48" s="156" t="n"/>
      <c r="AM48" s="156" t="n"/>
      <c r="AN48" s="6" t="n"/>
      <c r="AO48" s="6" t="n"/>
      <c r="AP48" s="6" t="n"/>
      <c r="AQ48" s="5" t="n"/>
      <c r="AR48" s="5" t="n"/>
      <c r="AS48" s="5" t="n"/>
      <c r="AT48" s="5" t="n"/>
      <c r="AU48" s="5" t="n"/>
      <c r="AV48" s="5" t="n"/>
      <c r="AW48" s="5" t="n"/>
      <c r="AX48" s="5" t="n"/>
      <c r="AY48" s="5" t="n"/>
      <c r="AZ48" s="5" t="n"/>
      <c r="BA48" s="5" t="n"/>
      <c r="BB48" s="5" t="n"/>
      <c r="BC48" s="157" t="n"/>
      <c r="BD48" s="5" t="n"/>
    </row>
    <row customHeight="1" ht="15.75" r="49" s="213">
      <c r="A49" s="105" t="n"/>
      <c r="B49" s="148" t="n"/>
      <c r="C49" s="149" t="n"/>
      <c r="D49" s="149" t="n"/>
      <c r="E49" s="105" t="n"/>
      <c r="F49" s="105" t="n"/>
      <c r="G49" s="105" t="n"/>
      <c r="H49" s="105" t="n"/>
      <c r="I49" s="107" t="n"/>
      <c r="J49" s="107" t="n"/>
      <c r="K49" s="105" t="n"/>
      <c r="L49" s="105" t="n"/>
      <c r="M49" s="106" t="n"/>
      <c r="N49" s="134" t="n"/>
      <c r="O49" s="134" t="n"/>
      <c r="P49" s="150" t="n"/>
      <c r="Q49" s="152" t="n"/>
      <c r="R49" s="152" t="n"/>
      <c r="S49" s="107" t="n"/>
      <c r="T49" s="153" t="n"/>
      <c r="U49" s="153" t="n"/>
      <c r="V49" s="153" t="n"/>
      <c r="W49" s="153" t="n"/>
      <c r="X49" s="153" t="n"/>
      <c r="Y49" s="153" t="n"/>
      <c r="Z49" s="153" t="n"/>
      <c r="AA49" s="153" t="n"/>
      <c r="AB49" s="153" t="n"/>
      <c r="AC49" s="153" t="n"/>
      <c r="AD49" s="153" t="n"/>
      <c r="AE49" s="154">
        <f>AD49</f>
        <v/>
      </c>
      <c r="AF49" s="154" t="n"/>
      <c r="AG49" s="154" t="n"/>
      <c r="AH49" s="155">
        <f>(AE49*S49)*1.05</f>
        <v/>
      </c>
      <c r="AI49" s="6" t="n"/>
      <c r="AJ49" s="156" t="n"/>
      <c r="AK49" s="6" t="n"/>
      <c r="AL49" s="156" t="n"/>
      <c r="AM49" s="156" t="n"/>
      <c r="AN49" s="6" t="n"/>
      <c r="AO49" s="6" t="n"/>
      <c r="AP49" s="6" t="n"/>
      <c r="AQ49" s="5" t="n"/>
      <c r="AR49" s="5" t="n"/>
      <c r="AS49" s="5" t="n"/>
      <c r="AT49" s="5" t="n"/>
      <c r="AU49" s="5" t="n"/>
      <c r="AV49" s="5" t="n"/>
      <c r="AW49" s="5" t="n"/>
      <c r="AX49" s="5" t="n"/>
      <c r="AY49" s="5" t="n"/>
      <c r="AZ49" s="5" t="n"/>
      <c r="BA49" s="5" t="n"/>
      <c r="BB49" s="5" t="n"/>
      <c r="BC49" s="157" t="n"/>
      <c r="BD49" s="5" t="n"/>
    </row>
    <row customHeight="1" ht="15.75" r="50" s="213">
      <c r="A50" s="105" t="n"/>
      <c r="B50" s="148" t="n"/>
      <c r="C50" s="149" t="n"/>
      <c r="D50" s="149" t="n"/>
      <c r="E50" s="105" t="n"/>
      <c r="F50" s="105" t="n"/>
      <c r="G50" s="105" t="n"/>
      <c r="H50" s="105" t="n"/>
      <c r="I50" s="107" t="n"/>
      <c r="J50" s="107" t="n"/>
      <c r="K50" s="105" t="n"/>
      <c r="L50" s="105" t="n"/>
      <c r="M50" s="106" t="n"/>
      <c r="N50" s="134" t="n"/>
      <c r="O50" s="134" t="n"/>
      <c r="P50" s="150" t="n"/>
      <c r="Q50" s="152" t="n"/>
      <c r="R50" s="152" t="n"/>
      <c r="S50" s="107" t="n"/>
      <c r="T50" s="153" t="n"/>
      <c r="U50" s="153" t="n"/>
      <c r="V50" s="153" t="n"/>
      <c r="W50" s="153" t="n"/>
      <c r="X50" s="153" t="n"/>
      <c r="Y50" s="153" t="n"/>
      <c r="Z50" s="153" t="n"/>
      <c r="AA50" s="153" t="n"/>
      <c r="AB50" s="153" t="n"/>
      <c r="AC50" s="153" t="n"/>
      <c r="AD50" s="153" t="n"/>
      <c r="AE50" s="154">
        <f>AD50</f>
        <v/>
      </c>
      <c r="AF50" s="154" t="n"/>
      <c r="AG50" s="154" t="n"/>
      <c r="AH50" s="155">
        <f>(AE50*S50)*1.05</f>
        <v/>
      </c>
      <c r="AI50" s="6" t="n"/>
      <c r="AJ50" s="156" t="n"/>
      <c r="AK50" s="6" t="n"/>
      <c r="AL50" s="156" t="n"/>
      <c r="AM50" s="156" t="n"/>
      <c r="AN50" s="6" t="n"/>
      <c r="AO50" s="6" t="n"/>
      <c r="AP50" s="6" t="n"/>
      <c r="AQ50" s="5" t="n"/>
      <c r="AR50" s="5" t="n"/>
      <c r="AS50" s="5" t="n"/>
      <c r="AT50" s="5" t="n"/>
      <c r="AU50" s="5" t="n"/>
      <c r="AV50" s="5" t="n"/>
      <c r="AW50" s="5" t="n"/>
      <c r="AX50" s="5" t="n"/>
      <c r="AY50" s="5" t="n"/>
      <c r="AZ50" s="5" t="n"/>
      <c r="BA50" s="5" t="n"/>
      <c r="BB50" s="5" t="n"/>
      <c r="BC50" s="157" t="n"/>
      <c r="BD50" s="5" t="n"/>
    </row>
    <row customHeight="1" ht="15.75" r="51" s="213">
      <c r="A51" s="105" t="n"/>
      <c r="B51" s="148" t="n"/>
      <c r="C51" s="149" t="n"/>
      <c r="D51" s="149" t="n"/>
      <c r="E51" s="105" t="n"/>
      <c r="F51" s="105" t="n"/>
      <c r="G51" s="105" t="n"/>
      <c r="H51" s="105" t="n"/>
      <c r="I51" s="107" t="n"/>
      <c r="J51" s="107" t="n"/>
      <c r="K51" s="105" t="n"/>
      <c r="L51" s="105" t="n"/>
      <c r="M51" s="106" t="n"/>
      <c r="N51" s="134" t="n"/>
      <c r="O51" s="134" t="n"/>
      <c r="P51" s="150" t="n"/>
      <c r="Q51" s="152" t="n"/>
      <c r="R51" s="152" t="n"/>
      <c r="S51" s="107" t="n"/>
      <c r="T51" s="153" t="n"/>
      <c r="U51" s="153" t="n"/>
      <c r="V51" s="153" t="n"/>
      <c r="W51" s="153" t="n"/>
      <c r="X51" s="153" t="n"/>
      <c r="Y51" s="153" t="n"/>
      <c r="Z51" s="153" t="n"/>
      <c r="AA51" s="153" t="n"/>
      <c r="AB51" s="153" t="n"/>
      <c r="AC51" s="153" t="n"/>
      <c r="AD51" s="153" t="n"/>
      <c r="AE51" s="154">
        <f>AD51</f>
        <v/>
      </c>
      <c r="AF51" s="154" t="n"/>
      <c r="AG51" s="154" t="n"/>
      <c r="AH51" s="155">
        <f>(AE51*S51)*1.05</f>
        <v/>
      </c>
      <c r="AI51" s="6" t="n"/>
      <c r="AJ51" s="156" t="n"/>
      <c r="AK51" s="6" t="n"/>
      <c r="AL51" s="156" t="n"/>
      <c r="AM51" s="156" t="n"/>
      <c r="AN51" s="6" t="n"/>
      <c r="AO51" s="6" t="n"/>
      <c r="AP51" s="6" t="n"/>
      <c r="AQ51" s="5" t="n"/>
      <c r="AR51" s="5" t="n"/>
      <c r="AS51" s="5" t="n"/>
      <c r="AT51" s="5" t="n"/>
      <c r="AU51" s="5" t="n"/>
      <c r="AV51" s="5" t="n"/>
      <c r="AW51" s="5" t="n"/>
      <c r="AX51" s="5" t="n"/>
      <c r="AY51" s="5" t="n"/>
      <c r="AZ51" s="5" t="n"/>
      <c r="BA51" s="5" t="n"/>
      <c r="BB51" s="5" t="n"/>
      <c r="BC51" s="157" t="n"/>
      <c r="BD51" s="5" t="n"/>
    </row>
    <row customHeight="1" ht="15.75" r="52" s="213">
      <c r="A52" s="105" t="n"/>
      <c r="B52" s="148" t="n"/>
      <c r="C52" s="149" t="n"/>
      <c r="D52" s="149" t="n"/>
      <c r="E52" s="105" t="n"/>
      <c r="F52" s="105" t="n"/>
      <c r="G52" s="105" t="n"/>
      <c r="H52" s="105" t="n"/>
      <c r="I52" s="107" t="n"/>
      <c r="J52" s="107" t="n"/>
      <c r="K52" s="105" t="n"/>
      <c r="L52" s="105" t="n"/>
      <c r="M52" s="106" t="n"/>
      <c r="N52" s="134" t="n"/>
      <c r="O52" s="134" t="n"/>
      <c r="P52" s="150" t="n"/>
      <c r="Q52" s="152" t="n"/>
      <c r="R52" s="152" t="n"/>
      <c r="S52" s="107" t="n"/>
      <c r="T52" s="153" t="n"/>
      <c r="U52" s="153" t="n"/>
      <c r="V52" s="153" t="n"/>
      <c r="W52" s="153" t="n"/>
      <c r="X52" s="153" t="n"/>
      <c r="Y52" s="153" t="n"/>
      <c r="Z52" s="153" t="n"/>
      <c r="AA52" s="153" t="n"/>
      <c r="AB52" s="153" t="n"/>
      <c r="AC52" s="153" t="n"/>
      <c r="AD52" s="153" t="n"/>
      <c r="AE52" s="154">
        <f>AD52</f>
        <v/>
      </c>
      <c r="AF52" s="154" t="n"/>
      <c r="AG52" s="154" t="n"/>
      <c r="AH52" s="155">
        <f>(AE52*S52)*1.05</f>
        <v/>
      </c>
      <c r="AI52" s="6" t="n"/>
      <c r="AJ52" s="156" t="n"/>
      <c r="AK52" s="6" t="n"/>
      <c r="AL52" s="156" t="n"/>
      <c r="AM52" s="156" t="n"/>
      <c r="AN52" s="6" t="n"/>
      <c r="AO52" s="6" t="n"/>
      <c r="AP52" s="6" t="n"/>
      <c r="AQ52" s="5" t="n"/>
      <c r="AR52" s="5" t="n"/>
      <c r="AS52" s="5" t="n"/>
      <c r="AT52" s="5" t="n"/>
      <c r="AU52" s="5" t="n"/>
      <c r="AV52" s="5" t="n"/>
      <c r="AW52" s="5" t="n"/>
      <c r="AX52" s="5" t="n"/>
      <c r="AY52" s="5" t="n"/>
      <c r="AZ52" s="5" t="n"/>
      <c r="BA52" s="5" t="n"/>
      <c r="BB52" s="5" t="n"/>
      <c r="BC52" s="157" t="n"/>
      <c r="BD52" s="5" t="n"/>
    </row>
    <row customHeight="1" ht="15.75" r="53" s="213">
      <c r="A53" s="105" t="n"/>
      <c r="B53" s="148" t="n"/>
      <c r="C53" s="149" t="n"/>
      <c r="D53" s="149" t="n"/>
      <c r="E53" s="105" t="n"/>
      <c r="F53" s="105" t="n"/>
      <c r="G53" s="105" t="n"/>
      <c r="H53" s="105" t="n"/>
      <c r="I53" s="107" t="n"/>
      <c r="J53" s="107" t="n"/>
      <c r="K53" s="105" t="n"/>
      <c r="L53" s="105" t="n"/>
      <c r="M53" s="106" t="n"/>
      <c r="N53" s="134" t="n"/>
      <c r="O53" s="134" t="n"/>
      <c r="P53" s="150" t="n"/>
      <c r="Q53" s="152" t="n"/>
      <c r="R53" s="152" t="n"/>
      <c r="S53" s="107" t="n"/>
      <c r="T53" s="153" t="n"/>
      <c r="U53" s="153" t="n"/>
      <c r="V53" s="153" t="n"/>
      <c r="W53" s="153" t="n"/>
      <c r="X53" s="153" t="n"/>
      <c r="Y53" s="153" t="n"/>
      <c r="Z53" s="153" t="n"/>
      <c r="AA53" s="153" t="n"/>
      <c r="AB53" s="153" t="n"/>
      <c r="AC53" s="153" t="n"/>
      <c r="AD53" s="153" t="n"/>
      <c r="AE53" s="154">
        <f>AD53</f>
        <v/>
      </c>
      <c r="AF53" s="154" t="n"/>
      <c r="AG53" s="154" t="n"/>
      <c r="AH53" s="155">
        <f>(AE53*S53)*1.05</f>
        <v/>
      </c>
      <c r="AI53" s="6" t="n"/>
      <c r="AJ53" s="156" t="n"/>
      <c r="AK53" s="6" t="n"/>
      <c r="AL53" s="156" t="n"/>
      <c r="AM53" s="156" t="n"/>
      <c r="AN53" s="6" t="n"/>
      <c r="AO53" s="6" t="n"/>
      <c r="AP53" s="6" t="n"/>
      <c r="AQ53" s="5" t="n"/>
      <c r="AR53" s="5" t="n"/>
      <c r="AS53" s="5" t="n"/>
      <c r="AT53" s="5" t="n"/>
      <c r="AU53" s="5" t="n"/>
      <c r="AV53" s="5" t="n"/>
      <c r="AW53" s="5" t="n"/>
      <c r="AX53" s="5" t="n"/>
      <c r="AY53" s="5" t="n"/>
      <c r="AZ53" s="5" t="n"/>
      <c r="BA53" s="5" t="n"/>
      <c r="BB53" s="5" t="n"/>
      <c r="BC53" s="157" t="n"/>
      <c r="BD53" s="5" t="n"/>
    </row>
    <row customHeight="1" ht="15.75" r="54" s="213">
      <c r="A54" s="105" t="n"/>
      <c r="B54" s="148" t="n"/>
      <c r="C54" s="149" t="n"/>
      <c r="D54" s="149" t="n"/>
      <c r="E54" s="105" t="n"/>
      <c r="F54" s="105" t="n"/>
      <c r="G54" s="105" t="n"/>
      <c r="H54" s="105" t="n"/>
      <c r="I54" s="107" t="n"/>
      <c r="J54" s="107" t="n"/>
      <c r="K54" s="105" t="n"/>
      <c r="L54" s="105" t="n"/>
      <c r="M54" s="106" t="n"/>
      <c r="N54" s="134" t="n"/>
      <c r="O54" s="134" t="n"/>
      <c r="P54" s="150" t="n"/>
      <c r="Q54" s="152" t="n"/>
      <c r="R54" s="152" t="n"/>
      <c r="S54" s="107" t="n"/>
      <c r="T54" s="153" t="n"/>
      <c r="U54" s="153" t="n"/>
      <c r="V54" s="153" t="n"/>
      <c r="W54" s="153" t="n"/>
      <c r="X54" s="153" t="n"/>
      <c r="Y54" s="153" t="n"/>
      <c r="Z54" s="153" t="n"/>
      <c r="AA54" s="153" t="n"/>
      <c r="AB54" s="153" t="n"/>
      <c r="AC54" s="153" t="n"/>
      <c r="AD54" s="153" t="n"/>
      <c r="AE54" s="154">
        <f>AD54</f>
        <v/>
      </c>
      <c r="AF54" s="154" t="n"/>
      <c r="AG54" s="154" t="n"/>
      <c r="AH54" s="155">
        <f>(AE54*S54)*1.05</f>
        <v/>
      </c>
      <c r="AI54" s="6" t="n"/>
      <c r="AJ54" s="156" t="n"/>
      <c r="AK54" s="6" t="n"/>
      <c r="AL54" s="156" t="n"/>
      <c r="AM54" s="156" t="n"/>
      <c r="AN54" s="6" t="n"/>
      <c r="AO54" s="6" t="n"/>
      <c r="AP54" s="6" t="n"/>
      <c r="AQ54" s="5" t="n"/>
      <c r="AR54" s="5" t="n"/>
      <c r="AS54" s="5" t="n"/>
      <c r="AT54" s="5" t="n"/>
      <c r="AU54" s="5" t="n"/>
      <c r="AV54" s="5" t="n"/>
      <c r="AW54" s="5" t="n"/>
      <c r="AX54" s="5" t="n"/>
      <c r="AY54" s="5" t="n"/>
      <c r="AZ54" s="5" t="n"/>
      <c r="BA54" s="5" t="n"/>
      <c r="BB54" s="5" t="n"/>
      <c r="BC54" s="157" t="n"/>
      <c r="BD54" s="5" t="n"/>
    </row>
    <row customHeight="1" ht="15.75" r="55" s="213">
      <c r="A55" s="105" t="n"/>
      <c r="B55" s="148" t="n"/>
      <c r="C55" s="149" t="n"/>
      <c r="D55" s="149" t="n"/>
      <c r="E55" s="105" t="n"/>
      <c r="F55" s="105" t="n"/>
      <c r="G55" s="105" t="n"/>
      <c r="H55" s="105" t="n"/>
      <c r="I55" s="107" t="n"/>
      <c r="J55" s="107" t="n"/>
      <c r="K55" s="105" t="n"/>
      <c r="L55" s="105" t="n"/>
      <c r="M55" s="106" t="n"/>
      <c r="N55" s="134" t="n"/>
      <c r="O55" s="134" t="n"/>
      <c r="P55" s="150" t="n"/>
      <c r="Q55" s="152" t="n"/>
      <c r="R55" s="152" t="n"/>
      <c r="S55" s="107" t="n"/>
      <c r="T55" s="153" t="n"/>
      <c r="U55" s="153" t="n"/>
      <c r="V55" s="153" t="n"/>
      <c r="W55" s="153" t="n"/>
      <c r="X55" s="153" t="n"/>
      <c r="Y55" s="153" t="n"/>
      <c r="Z55" s="153" t="n"/>
      <c r="AA55" s="153" t="n"/>
      <c r="AB55" s="153" t="n"/>
      <c r="AC55" s="153" t="n"/>
      <c r="AD55" s="153" t="n"/>
      <c r="AE55" s="154">
        <f>AD55</f>
        <v/>
      </c>
      <c r="AF55" s="154" t="n"/>
      <c r="AG55" s="154" t="n"/>
      <c r="AH55" s="155">
        <f>(AE55*S55)*1.05</f>
        <v/>
      </c>
      <c r="AI55" s="6" t="n"/>
      <c r="AJ55" s="156" t="n"/>
      <c r="AK55" s="6" t="n"/>
      <c r="AL55" s="156" t="n"/>
      <c r="AM55" s="156" t="n"/>
      <c r="AN55" s="6" t="n"/>
      <c r="AO55" s="6" t="n"/>
      <c r="AP55" s="6" t="n"/>
      <c r="AQ55" s="5" t="n"/>
      <c r="AR55" s="5" t="n"/>
      <c r="AS55" s="5" t="n"/>
      <c r="AT55" s="5" t="n"/>
      <c r="AU55" s="5" t="n"/>
      <c r="AV55" s="5" t="n"/>
      <c r="AW55" s="5" t="n"/>
      <c r="AX55" s="5" t="n"/>
      <c r="AY55" s="5" t="n"/>
      <c r="AZ55" s="5" t="n"/>
      <c r="BA55" s="5" t="n"/>
      <c r="BB55" s="5" t="n"/>
      <c r="BC55" s="157" t="n"/>
      <c r="BD55" s="5" t="n"/>
    </row>
    <row customHeight="1" ht="15.75" r="56" s="213">
      <c r="A56" s="105" t="n"/>
      <c r="B56" s="148" t="n"/>
      <c r="C56" s="149" t="n"/>
      <c r="D56" s="149" t="n"/>
      <c r="E56" s="105" t="n"/>
      <c r="F56" s="105" t="n"/>
      <c r="G56" s="105" t="n"/>
      <c r="H56" s="105" t="n"/>
      <c r="I56" s="107" t="n"/>
      <c r="J56" s="107" t="n"/>
      <c r="K56" s="105" t="n"/>
      <c r="L56" s="105" t="n"/>
      <c r="M56" s="106" t="n"/>
      <c r="N56" s="134" t="n"/>
      <c r="O56" s="134" t="n"/>
      <c r="P56" s="150" t="n"/>
      <c r="Q56" s="152" t="n"/>
      <c r="R56" s="152" t="n"/>
      <c r="S56" s="107" t="n"/>
      <c r="T56" s="153" t="n"/>
      <c r="U56" s="153" t="n"/>
      <c r="V56" s="153" t="n"/>
      <c r="W56" s="153" t="n"/>
      <c r="X56" s="153" t="n"/>
      <c r="Y56" s="153" t="n"/>
      <c r="Z56" s="153" t="n"/>
      <c r="AA56" s="153" t="n"/>
      <c r="AB56" s="153" t="n"/>
      <c r="AC56" s="153" t="n"/>
      <c r="AD56" s="153" t="n"/>
      <c r="AE56" s="154">
        <f>AD56</f>
        <v/>
      </c>
      <c r="AF56" s="154" t="n"/>
      <c r="AG56" s="154" t="n"/>
      <c r="AH56" s="155">
        <f>(AE56*S56)*1.05</f>
        <v/>
      </c>
      <c r="AI56" s="6" t="n"/>
      <c r="AJ56" s="156" t="n"/>
      <c r="AK56" s="6" t="n"/>
      <c r="AL56" s="156" t="n"/>
      <c r="AM56" s="156" t="n"/>
      <c r="AN56" s="6" t="n"/>
      <c r="AO56" s="6" t="n"/>
      <c r="AP56" s="6" t="n"/>
      <c r="AQ56" s="5" t="n"/>
      <c r="AR56" s="5" t="n"/>
      <c r="AS56" s="5" t="n"/>
      <c r="AT56" s="5" t="n"/>
      <c r="AU56" s="5" t="n"/>
      <c r="AV56" s="5" t="n"/>
      <c r="AW56" s="5" t="n"/>
      <c r="AX56" s="5" t="n"/>
      <c r="AY56" s="5" t="n"/>
      <c r="AZ56" s="5" t="n"/>
      <c r="BA56" s="5" t="n"/>
      <c r="BB56" s="5" t="n"/>
      <c r="BC56" s="157" t="n"/>
      <c r="BD56" s="5" t="n"/>
    </row>
    <row customHeight="1" ht="15.75" r="57" s="213">
      <c r="A57" s="105" t="n"/>
      <c r="B57" s="148" t="n"/>
      <c r="C57" s="149" t="n"/>
      <c r="D57" s="149" t="n"/>
      <c r="E57" s="105" t="n"/>
      <c r="F57" s="105" t="n"/>
      <c r="G57" s="105" t="n"/>
      <c r="H57" s="105" t="n"/>
      <c r="I57" s="107" t="n"/>
      <c r="J57" s="107" t="n"/>
      <c r="K57" s="105" t="n"/>
      <c r="L57" s="105" t="n"/>
      <c r="M57" s="106" t="n"/>
      <c r="N57" s="134" t="n"/>
      <c r="O57" s="134" t="n"/>
      <c r="P57" s="150" t="n"/>
      <c r="Q57" s="152" t="n"/>
      <c r="R57" s="152" t="n"/>
      <c r="S57" s="107" t="n"/>
      <c r="T57" s="153" t="n"/>
      <c r="U57" s="153" t="n"/>
      <c r="V57" s="153" t="n"/>
      <c r="W57" s="153" t="n"/>
      <c r="X57" s="153" t="n"/>
      <c r="Y57" s="153" t="n"/>
      <c r="Z57" s="153" t="n"/>
      <c r="AA57" s="153" t="n"/>
      <c r="AB57" s="153" t="n"/>
      <c r="AC57" s="153" t="n"/>
      <c r="AD57" s="153" t="n"/>
      <c r="AE57" s="154">
        <f>AD57</f>
        <v/>
      </c>
      <c r="AF57" s="154" t="n"/>
      <c r="AG57" s="154" t="n"/>
      <c r="AH57" s="155">
        <f>(AE57*S57)*1.05</f>
        <v/>
      </c>
      <c r="AI57" s="6" t="n"/>
      <c r="AJ57" s="156" t="n"/>
      <c r="AK57" s="6" t="n"/>
      <c r="AL57" s="156" t="n"/>
      <c r="AM57" s="156" t="n"/>
      <c r="AN57" s="6" t="n"/>
      <c r="AO57" s="6" t="n"/>
      <c r="AP57" s="6" t="n"/>
      <c r="AQ57" s="5" t="n"/>
      <c r="AR57" s="5" t="n"/>
      <c r="AS57" s="5" t="n"/>
      <c r="AT57" s="5" t="n"/>
      <c r="AU57" s="5" t="n"/>
      <c r="AV57" s="5" t="n"/>
      <c r="AW57" s="5" t="n"/>
      <c r="AX57" s="5" t="n"/>
      <c r="AY57" s="5" t="n"/>
      <c r="AZ57" s="5" t="n"/>
      <c r="BA57" s="5" t="n"/>
      <c r="BB57" s="5" t="n"/>
      <c r="BC57" s="157" t="n"/>
      <c r="BD57" s="5" t="n"/>
    </row>
    <row customHeight="1" ht="15.75" r="58" s="213">
      <c r="A58" s="105" t="n"/>
      <c r="B58" s="148" t="n"/>
      <c r="C58" s="149" t="n"/>
      <c r="D58" s="149" t="n"/>
      <c r="E58" s="105" t="n"/>
      <c r="F58" s="105" t="n"/>
      <c r="G58" s="105" t="n"/>
      <c r="H58" s="105" t="n"/>
      <c r="I58" s="107" t="n"/>
      <c r="J58" s="107" t="n"/>
      <c r="K58" s="105" t="n"/>
      <c r="L58" s="105" t="n"/>
      <c r="M58" s="106" t="n"/>
      <c r="N58" s="134" t="n"/>
      <c r="O58" s="134" t="n"/>
      <c r="P58" s="150" t="n"/>
      <c r="Q58" s="152" t="n"/>
      <c r="R58" s="152" t="n"/>
      <c r="S58" s="107" t="n"/>
      <c r="T58" s="153" t="n"/>
      <c r="U58" s="153" t="n"/>
      <c r="V58" s="153" t="n"/>
      <c r="W58" s="153" t="n"/>
      <c r="X58" s="153" t="n"/>
      <c r="Y58" s="153" t="n"/>
      <c r="Z58" s="153" t="n"/>
      <c r="AA58" s="153" t="n"/>
      <c r="AB58" s="153" t="n"/>
      <c r="AC58" s="153" t="n"/>
      <c r="AD58" s="153" t="n"/>
      <c r="AE58" s="154">
        <f>AD58</f>
        <v/>
      </c>
      <c r="AF58" s="154" t="n"/>
      <c r="AG58" s="154" t="n"/>
      <c r="AH58" s="155">
        <f>(AE58*S58)*1.05</f>
        <v/>
      </c>
      <c r="AI58" s="6" t="n"/>
      <c r="AJ58" s="156" t="n"/>
      <c r="AK58" s="6" t="n"/>
      <c r="AL58" s="156" t="n"/>
      <c r="AM58" s="156" t="n"/>
      <c r="AN58" s="6" t="n"/>
      <c r="AO58" s="6" t="n"/>
      <c r="AP58" s="6" t="n"/>
      <c r="AQ58" s="5" t="n"/>
      <c r="AR58" s="5" t="n"/>
      <c r="AS58" s="5" t="n"/>
      <c r="AT58" s="5" t="n"/>
      <c r="AU58" s="5" t="n"/>
      <c r="AV58" s="5" t="n"/>
      <c r="AW58" s="5" t="n"/>
      <c r="AX58" s="5" t="n"/>
      <c r="AY58" s="5" t="n"/>
      <c r="AZ58" s="5" t="n"/>
      <c r="BA58" s="5" t="n"/>
      <c r="BB58" s="5" t="n"/>
      <c r="BC58" s="157" t="n"/>
      <c r="BD58" s="5" t="n"/>
    </row>
    <row customHeight="1" ht="15.75" r="59" s="213">
      <c r="A59" s="105" t="n"/>
      <c r="B59" s="148" t="n"/>
      <c r="C59" s="149" t="n"/>
      <c r="D59" s="149" t="n"/>
      <c r="E59" s="105" t="n"/>
      <c r="F59" s="105" t="n"/>
      <c r="G59" s="105" t="n"/>
      <c r="H59" s="105" t="n"/>
      <c r="I59" s="107" t="n"/>
      <c r="J59" s="107" t="n"/>
      <c r="K59" s="105" t="n"/>
      <c r="L59" s="105" t="n"/>
      <c r="M59" s="106" t="n"/>
      <c r="N59" s="134" t="n"/>
      <c r="O59" s="134" t="n"/>
      <c r="P59" s="150" t="n"/>
      <c r="Q59" s="152" t="n"/>
      <c r="R59" s="152" t="n"/>
      <c r="S59" s="107" t="n"/>
      <c r="T59" s="153" t="n"/>
      <c r="U59" s="153" t="n"/>
      <c r="V59" s="153" t="n"/>
      <c r="W59" s="153" t="n"/>
      <c r="X59" s="153" t="n"/>
      <c r="Y59" s="153" t="n"/>
      <c r="Z59" s="153" t="n"/>
      <c r="AA59" s="153" t="n"/>
      <c r="AB59" s="153" t="n"/>
      <c r="AC59" s="153" t="n"/>
      <c r="AD59" s="153" t="n"/>
      <c r="AE59" s="154">
        <f>AD59</f>
        <v/>
      </c>
      <c r="AF59" s="154" t="n"/>
      <c r="AG59" s="154" t="n"/>
      <c r="AH59" s="155">
        <f>(AE59*S59)*1.05</f>
        <v/>
      </c>
      <c r="AI59" s="6" t="n"/>
      <c r="AJ59" s="156" t="n"/>
      <c r="AK59" s="6" t="n"/>
      <c r="AL59" s="156" t="n"/>
      <c r="AM59" s="156" t="n"/>
      <c r="AN59" s="6" t="n"/>
      <c r="AO59" s="6" t="n"/>
      <c r="AP59" s="6" t="n"/>
      <c r="AQ59" s="5" t="n"/>
      <c r="AR59" s="5" t="n"/>
      <c r="AS59" s="5" t="n"/>
      <c r="AT59" s="5" t="n"/>
      <c r="AU59" s="5" t="n"/>
      <c r="AV59" s="5" t="n"/>
      <c r="AW59" s="5" t="n"/>
      <c r="AX59" s="5" t="n"/>
      <c r="AY59" s="5" t="n"/>
      <c r="AZ59" s="5" t="n"/>
      <c r="BA59" s="5" t="n"/>
      <c r="BB59" s="5" t="n"/>
      <c r="BC59" s="157" t="n"/>
      <c r="BD59" s="5" t="n"/>
    </row>
    <row customHeight="1" ht="15.75" r="60" s="213">
      <c r="A60" s="105" t="n"/>
      <c r="B60" s="148" t="n"/>
      <c r="C60" s="149" t="n"/>
      <c r="D60" s="149" t="n"/>
      <c r="E60" s="105" t="n"/>
      <c r="F60" s="105" t="n"/>
      <c r="G60" s="105" t="n"/>
      <c r="H60" s="105" t="n"/>
      <c r="I60" s="107" t="n"/>
      <c r="J60" s="107" t="n"/>
      <c r="K60" s="105" t="n"/>
      <c r="L60" s="105" t="n"/>
      <c r="M60" s="106" t="n"/>
      <c r="N60" s="134" t="n"/>
      <c r="O60" s="134" t="n"/>
      <c r="P60" s="150" t="n"/>
      <c r="Q60" s="152" t="n"/>
      <c r="R60" s="152" t="n"/>
      <c r="S60" s="107" t="n"/>
      <c r="T60" s="153" t="n"/>
      <c r="U60" s="153" t="n"/>
      <c r="V60" s="153" t="n"/>
      <c r="W60" s="153" t="n"/>
      <c r="X60" s="153" t="n"/>
      <c r="Y60" s="153" t="n"/>
      <c r="Z60" s="153" t="n"/>
      <c r="AA60" s="153" t="n"/>
      <c r="AB60" s="153" t="n"/>
      <c r="AC60" s="153" t="n"/>
      <c r="AD60" s="153" t="n"/>
      <c r="AE60" s="154">
        <f>AD60</f>
        <v/>
      </c>
      <c r="AF60" s="154" t="n"/>
      <c r="AG60" s="154" t="n"/>
      <c r="AH60" s="155">
        <f>(AE60*S60)*1.05</f>
        <v/>
      </c>
      <c r="AI60" s="6" t="n"/>
      <c r="AJ60" s="156" t="n"/>
      <c r="AK60" s="6" t="n"/>
      <c r="AL60" s="156" t="n"/>
      <c r="AM60" s="156" t="n"/>
      <c r="AN60" s="6" t="n"/>
      <c r="AO60" s="6" t="n"/>
      <c r="AP60" s="6" t="n"/>
      <c r="AQ60" s="5" t="n"/>
      <c r="AR60" s="5" t="n"/>
      <c r="AS60" s="5" t="n"/>
      <c r="AT60" s="5" t="n"/>
      <c r="AU60" s="5" t="n"/>
      <c r="AV60" s="5" t="n"/>
      <c r="AW60" s="5" t="n"/>
      <c r="AX60" s="5" t="n"/>
      <c r="AY60" s="5" t="n"/>
      <c r="AZ60" s="5" t="n"/>
      <c r="BA60" s="5" t="n"/>
      <c r="BB60" s="5" t="n"/>
      <c r="BC60" s="157" t="n"/>
      <c r="BD60" s="5" t="n"/>
    </row>
    <row customHeight="1" ht="15.75" r="61" s="213">
      <c r="A61" s="105" t="n"/>
      <c r="B61" s="148" t="n"/>
      <c r="C61" s="149" t="n"/>
      <c r="D61" s="149" t="n"/>
      <c r="E61" s="105" t="n"/>
      <c r="F61" s="105" t="n"/>
      <c r="G61" s="105" t="n"/>
      <c r="H61" s="105" t="n"/>
      <c r="I61" s="107" t="n"/>
      <c r="J61" s="107" t="n"/>
      <c r="K61" s="105" t="n"/>
      <c r="L61" s="105" t="n"/>
      <c r="M61" s="106" t="n"/>
      <c r="N61" s="134" t="n"/>
      <c r="O61" s="134" t="n"/>
      <c r="P61" s="150" t="n"/>
      <c r="Q61" s="152" t="n"/>
      <c r="R61" s="152" t="n"/>
      <c r="S61" s="107" t="n"/>
      <c r="T61" s="153" t="n"/>
      <c r="U61" s="153" t="n"/>
      <c r="V61" s="153" t="n"/>
      <c r="W61" s="153" t="n"/>
      <c r="X61" s="153" t="n"/>
      <c r="Y61" s="153" t="n"/>
      <c r="Z61" s="153" t="n"/>
      <c r="AA61" s="153" t="n"/>
      <c r="AB61" s="153" t="n"/>
      <c r="AC61" s="153" t="n"/>
      <c r="AD61" s="153" t="n"/>
      <c r="AE61" s="154">
        <f>AD61</f>
        <v/>
      </c>
      <c r="AF61" s="154" t="n"/>
      <c r="AG61" s="154" t="n"/>
      <c r="AH61" s="155">
        <f>(AE61*S61)*1.05</f>
        <v/>
      </c>
      <c r="AI61" s="6" t="n"/>
      <c r="AJ61" s="156" t="n"/>
      <c r="AK61" s="6" t="n"/>
      <c r="AL61" s="156" t="n"/>
      <c r="AM61" s="156" t="n"/>
      <c r="AN61" s="6" t="n"/>
      <c r="AO61" s="6" t="n"/>
      <c r="AP61" s="6" t="n"/>
      <c r="AQ61" s="5" t="n"/>
      <c r="AR61" s="5" t="n"/>
      <c r="AS61" s="5" t="n"/>
      <c r="AT61" s="5" t="n"/>
      <c r="AU61" s="5" t="n"/>
      <c r="AV61" s="5" t="n"/>
      <c r="AW61" s="5" t="n"/>
      <c r="AX61" s="5" t="n"/>
      <c r="AY61" s="5" t="n"/>
      <c r="AZ61" s="5" t="n"/>
      <c r="BA61" s="5" t="n"/>
      <c r="BB61" s="5" t="n"/>
      <c r="BC61" s="157" t="n"/>
      <c r="BD61" s="5" t="n"/>
    </row>
    <row customHeight="1" ht="15.75" r="62" s="213">
      <c r="A62" s="105" t="n"/>
      <c r="B62" s="148" t="n"/>
      <c r="C62" s="149" t="n"/>
      <c r="D62" s="149" t="n"/>
      <c r="E62" s="105" t="n"/>
      <c r="F62" s="105" t="n"/>
      <c r="G62" s="105" t="n"/>
      <c r="H62" s="105" t="n"/>
      <c r="I62" s="107" t="n"/>
      <c r="J62" s="107" t="n"/>
      <c r="K62" s="105" t="n"/>
      <c r="L62" s="105" t="n"/>
      <c r="M62" s="106" t="n"/>
      <c r="N62" s="134" t="n"/>
      <c r="O62" s="134" t="n"/>
      <c r="P62" s="150" t="n"/>
      <c r="Q62" s="152" t="n"/>
      <c r="R62" s="152" t="n"/>
      <c r="S62" s="107" t="n"/>
      <c r="T62" s="153" t="n"/>
      <c r="U62" s="153" t="n"/>
      <c r="V62" s="153" t="n"/>
      <c r="W62" s="153" t="n"/>
      <c r="X62" s="153" t="n"/>
      <c r="Y62" s="153" t="n"/>
      <c r="Z62" s="153" t="n"/>
      <c r="AA62" s="153" t="n"/>
      <c r="AB62" s="153" t="n"/>
      <c r="AC62" s="153" t="n"/>
      <c r="AD62" s="153" t="n"/>
      <c r="AE62" s="154">
        <f>AD62</f>
        <v/>
      </c>
      <c r="AF62" s="154" t="n"/>
      <c r="AG62" s="154" t="n"/>
      <c r="AH62" s="155">
        <f>(AE62*S62)*1.05</f>
        <v/>
      </c>
      <c r="AI62" s="6" t="n"/>
      <c r="AJ62" s="156" t="n"/>
      <c r="AK62" s="6" t="n"/>
      <c r="AL62" s="156" t="n"/>
      <c r="AM62" s="156" t="n"/>
      <c r="AN62" s="6" t="n"/>
      <c r="AO62" s="6" t="n"/>
      <c r="AP62" s="6" t="n"/>
      <c r="AQ62" s="5" t="n"/>
      <c r="AR62" s="5" t="n"/>
      <c r="AS62" s="5" t="n"/>
      <c r="AT62" s="5" t="n"/>
      <c r="AU62" s="5" t="n"/>
      <c r="AV62" s="5" t="n"/>
      <c r="AW62" s="5" t="n"/>
      <c r="AX62" s="5" t="n"/>
      <c r="AY62" s="5" t="n"/>
      <c r="AZ62" s="5" t="n"/>
      <c r="BA62" s="5" t="n"/>
      <c r="BB62" s="5" t="n"/>
      <c r="BC62" s="157" t="n"/>
      <c r="BD62" s="5" t="n"/>
    </row>
    <row customHeight="1" ht="15.75" r="63" s="213">
      <c r="A63" s="105" t="n"/>
      <c r="B63" s="148" t="n"/>
      <c r="C63" s="149" t="n"/>
      <c r="D63" s="149" t="n"/>
      <c r="E63" s="105" t="n"/>
      <c r="F63" s="105" t="n"/>
      <c r="G63" s="105" t="n"/>
      <c r="H63" s="105" t="n"/>
      <c r="I63" s="107" t="n"/>
      <c r="J63" s="107" t="n"/>
      <c r="K63" s="105" t="n"/>
      <c r="L63" s="105" t="n"/>
      <c r="M63" s="106" t="n"/>
      <c r="N63" s="134" t="n"/>
      <c r="O63" s="134" t="n"/>
      <c r="P63" s="150" t="n"/>
      <c r="Q63" s="152" t="n"/>
      <c r="R63" s="152" t="n"/>
      <c r="S63" s="107" t="n"/>
      <c r="T63" s="153" t="n"/>
      <c r="U63" s="153" t="n"/>
      <c r="V63" s="153" t="n"/>
      <c r="W63" s="153" t="n"/>
      <c r="X63" s="153" t="n"/>
      <c r="Y63" s="153" t="n"/>
      <c r="Z63" s="153" t="n"/>
      <c r="AA63" s="153" t="n"/>
      <c r="AB63" s="153" t="n"/>
      <c r="AC63" s="153" t="n"/>
      <c r="AD63" s="153" t="n"/>
      <c r="AE63" s="154">
        <f>AD63</f>
        <v/>
      </c>
      <c r="AF63" s="154" t="n"/>
      <c r="AG63" s="154" t="n"/>
      <c r="AH63" s="155">
        <f>(AE63*S63)*1.05</f>
        <v/>
      </c>
      <c r="AI63" s="6" t="n"/>
      <c r="AJ63" s="156" t="n"/>
      <c r="AK63" s="6" t="n"/>
      <c r="AL63" s="156" t="n"/>
      <c r="AM63" s="156" t="n"/>
      <c r="AN63" s="6" t="n"/>
      <c r="AO63" s="6" t="n"/>
      <c r="AP63" s="6" t="n"/>
      <c r="AQ63" s="5" t="n"/>
      <c r="AR63" s="5" t="n"/>
      <c r="AS63" s="5" t="n"/>
      <c r="AT63" s="5" t="n"/>
      <c r="AU63" s="5" t="n"/>
      <c r="AV63" s="5" t="n"/>
      <c r="AW63" s="5" t="n"/>
      <c r="AX63" s="5" t="n"/>
      <c r="AY63" s="5" t="n"/>
      <c r="AZ63" s="5" t="n"/>
      <c r="BA63" s="5" t="n"/>
      <c r="BB63" s="5" t="n"/>
      <c r="BC63" s="157" t="n"/>
      <c r="BD63" s="5" t="n"/>
    </row>
    <row customHeight="1" ht="15.75" r="64" s="213">
      <c r="A64" s="105" t="n"/>
      <c r="B64" s="148" t="n"/>
      <c r="C64" s="149" t="n"/>
      <c r="D64" s="149" t="n"/>
      <c r="E64" s="105" t="n"/>
      <c r="F64" s="105" t="n"/>
      <c r="G64" s="105" t="n"/>
      <c r="H64" s="105" t="n"/>
      <c r="I64" s="107" t="n"/>
      <c r="J64" s="107" t="n"/>
      <c r="K64" s="105" t="n"/>
      <c r="L64" s="105" t="n"/>
      <c r="M64" s="106" t="n"/>
      <c r="N64" s="134" t="n"/>
      <c r="O64" s="134" t="n"/>
      <c r="P64" s="150" t="n"/>
      <c r="Q64" s="152" t="n"/>
      <c r="R64" s="152" t="n"/>
      <c r="S64" s="107" t="n"/>
      <c r="T64" s="153" t="n"/>
      <c r="U64" s="153" t="n"/>
      <c r="V64" s="153" t="n"/>
      <c r="W64" s="153" t="n"/>
      <c r="X64" s="153" t="n"/>
      <c r="Y64" s="153" t="n"/>
      <c r="Z64" s="153" t="n"/>
      <c r="AA64" s="153" t="n"/>
      <c r="AB64" s="153" t="n"/>
      <c r="AC64" s="153" t="n"/>
      <c r="AD64" s="153" t="n"/>
      <c r="AE64" s="154">
        <f>AD64</f>
        <v/>
      </c>
      <c r="AF64" s="154" t="n"/>
      <c r="AG64" s="154" t="n"/>
      <c r="AH64" s="155">
        <f>(AE64*S64)*1.05</f>
        <v/>
      </c>
      <c r="AI64" s="6" t="n"/>
      <c r="AJ64" s="156" t="n"/>
      <c r="AK64" s="6" t="n"/>
      <c r="AL64" s="156" t="n"/>
      <c r="AM64" s="156" t="n"/>
      <c r="AN64" s="6" t="n"/>
      <c r="AO64" s="6" t="n"/>
      <c r="AP64" s="6" t="n"/>
      <c r="AQ64" s="5" t="n"/>
      <c r="AR64" s="5" t="n"/>
      <c r="AS64" s="5" t="n"/>
      <c r="AT64" s="5" t="n"/>
      <c r="AU64" s="5" t="n"/>
      <c r="AV64" s="5" t="n"/>
      <c r="AW64" s="5" t="n"/>
      <c r="AX64" s="5" t="n"/>
      <c r="AY64" s="5" t="n"/>
      <c r="AZ64" s="5" t="n"/>
      <c r="BA64" s="5" t="n"/>
      <c r="BB64" s="5" t="n"/>
      <c r="BC64" s="157" t="n"/>
      <c r="BD64" s="5" t="n"/>
    </row>
    <row customHeight="1" ht="15.75" r="65" s="213">
      <c r="A65" s="105" t="n"/>
      <c r="B65" s="148" t="n"/>
      <c r="C65" s="149" t="n"/>
      <c r="D65" s="149" t="n"/>
      <c r="E65" s="105" t="n"/>
      <c r="F65" s="105" t="n"/>
      <c r="G65" s="105" t="n"/>
      <c r="H65" s="105" t="n"/>
      <c r="I65" s="107" t="n"/>
      <c r="J65" s="107" t="n"/>
      <c r="K65" s="105" t="n"/>
      <c r="L65" s="105" t="n"/>
      <c r="M65" s="106" t="n"/>
      <c r="N65" s="134" t="n"/>
      <c r="O65" s="134" t="n"/>
      <c r="P65" s="150" t="n"/>
      <c r="Q65" s="152" t="n"/>
      <c r="R65" s="152" t="n"/>
      <c r="S65" s="107" t="n"/>
      <c r="T65" s="153" t="n"/>
      <c r="U65" s="153" t="n"/>
      <c r="V65" s="153" t="n"/>
      <c r="W65" s="153" t="n"/>
      <c r="X65" s="153" t="n"/>
      <c r="Y65" s="153" t="n"/>
      <c r="Z65" s="153" t="n"/>
      <c r="AA65" s="153" t="n"/>
      <c r="AB65" s="153" t="n"/>
      <c r="AC65" s="153" t="n"/>
      <c r="AD65" s="153" t="n"/>
      <c r="AE65" s="154">
        <f>AD65</f>
        <v/>
      </c>
      <c r="AF65" s="154" t="n"/>
      <c r="AG65" s="154" t="n"/>
      <c r="AH65" s="155">
        <f>(AE65*S65)*1.05</f>
        <v/>
      </c>
      <c r="AI65" s="6" t="n"/>
      <c r="AJ65" s="156" t="n"/>
      <c r="AK65" s="6" t="n"/>
      <c r="AL65" s="156" t="n"/>
      <c r="AM65" s="156" t="n"/>
      <c r="AN65" s="6" t="n"/>
      <c r="AO65" s="6" t="n"/>
      <c r="AP65" s="6" t="n"/>
      <c r="AQ65" s="5" t="n"/>
      <c r="AR65" s="5" t="n"/>
      <c r="AS65" s="5" t="n"/>
      <c r="AT65" s="5" t="n"/>
      <c r="AU65" s="5" t="n"/>
      <c r="AV65" s="5" t="n"/>
      <c r="AW65" s="5" t="n"/>
      <c r="AX65" s="5" t="n"/>
      <c r="AY65" s="5" t="n"/>
      <c r="AZ65" s="5" t="n"/>
      <c r="BA65" s="5" t="n"/>
      <c r="BB65" s="5" t="n"/>
      <c r="BC65" s="157" t="n"/>
      <c r="BD65" s="5" t="n"/>
    </row>
    <row customHeight="1" ht="15.75" r="66" s="213">
      <c r="A66" s="105" t="n"/>
      <c r="B66" s="148" t="n"/>
      <c r="C66" s="149" t="n"/>
      <c r="D66" s="149" t="n"/>
      <c r="E66" s="105" t="n"/>
      <c r="F66" s="105" t="n"/>
      <c r="G66" s="105" t="n"/>
      <c r="H66" s="105" t="n"/>
      <c r="I66" s="107" t="n"/>
      <c r="J66" s="107" t="n"/>
      <c r="K66" s="105" t="n"/>
      <c r="L66" s="105" t="n"/>
      <c r="M66" s="106" t="n"/>
      <c r="N66" s="134" t="n"/>
      <c r="O66" s="134" t="n"/>
      <c r="P66" s="150" t="n"/>
      <c r="Q66" s="152" t="n"/>
      <c r="R66" s="152" t="n"/>
      <c r="S66" s="107" t="n"/>
      <c r="T66" s="153" t="n"/>
      <c r="U66" s="153" t="n"/>
      <c r="V66" s="153" t="n"/>
      <c r="W66" s="153" t="n"/>
      <c r="X66" s="153" t="n"/>
      <c r="Y66" s="153" t="n"/>
      <c r="Z66" s="153" t="n"/>
      <c r="AA66" s="153" t="n"/>
      <c r="AB66" s="153" t="n"/>
      <c r="AC66" s="153" t="n"/>
      <c r="AD66" s="153" t="n"/>
      <c r="AE66" s="154">
        <f>AD66</f>
        <v/>
      </c>
      <c r="AF66" s="154" t="n"/>
      <c r="AG66" s="154" t="n"/>
      <c r="AH66" s="155">
        <f>(AE66*S66)*1.05</f>
        <v/>
      </c>
      <c r="AI66" s="6" t="n"/>
      <c r="AJ66" s="156" t="n"/>
      <c r="AK66" s="6" t="n"/>
      <c r="AL66" s="156" t="n"/>
      <c r="AM66" s="156" t="n"/>
      <c r="AN66" s="6" t="n"/>
      <c r="AO66" s="6" t="n"/>
      <c r="AP66" s="6" t="n"/>
      <c r="AQ66" s="5" t="n"/>
      <c r="AR66" s="5" t="n"/>
      <c r="AS66" s="5" t="n"/>
      <c r="AT66" s="5" t="n"/>
      <c r="AU66" s="5" t="n"/>
      <c r="AV66" s="5" t="n"/>
      <c r="AW66" s="5" t="n"/>
      <c r="AX66" s="5" t="n"/>
      <c r="AY66" s="5" t="n"/>
      <c r="AZ66" s="5" t="n"/>
      <c r="BA66" s="5" t="n"/>
      <c r="BB66" s="5" t="n"/>
      <c r="BC66" s="157" t="n"/>
      <c r="BD66" s="5" t="n"/>
    </row>
    <row customHeight="1" ht="15.75" r="67" s="213">
      <c r="A67" s="105" t="n"/>
      <c r="B67" s="148" t="n"/>
      <c r="C67" s="149" t="n"/>
      <c r="D67" s="149" t="n"/>
      <c r="E67" s="105" t="n"/>
      <c r="F67" s="105" t="n"/>
      <c r="G67" s="105" t="n"/>
      <c r="H67" s="105" t="n"/>
      <c r="I67" s="107" t="n"/>
      <c r="J67" s="107" t="n"/>
      <c r="K67" s="105" t="n"/>
      <c r="L67" s="105" t="n"/>
      <c r="M67" s="106" t="n"/>
      <c r="N67" s="134" t="n"/>
      <c r="O67" s="134" t="n"/>
      <c r="P67" s="150" t="n"/>
      <c r="Q67" s="152" t="n"/>
      <c r="R67" s="152" t="n"/>
      <c r="S67" s="107" t="n"/>
      <c r="T67" s="153" t="n"/>
      <c r="U67" s="153" t="n"/>
      <c r="V67" s="153" t="n"/>
      <c r="W67" s="153" t="n"/>
      <c r="X67" s="153" t="n"/>
      <c r="Y67" s="153" t="n"/>
      <c r="Z67" s="153" t="n"/>
      <c r="AA67" s="153" t="n"/>
      <c r="AB67" s="153" t="n"/>
      <c r="AC67" s="153" t="n"/>
      <c r="AD67" s="153" t="n"/>
      <c r="AE67" s="154">
        <f>AD67</f>
        <v/>
      </c>
      <c r="AF67" s="154" t="n"/>
      <c r="AG67" s="154" t="n"/>
      <c r="AH67" s="155">
        <f>(AE67*S67)*1.05</f>
        <v/>
      </c>
      <c r="AI67" s="6" t="n"/>
      <c r="AJ67" s="156" t="n"/>
      <c r="AK67" s="6" t="n"/>
      <c r="AL67" s="156" t="n"/>
      <c r="AM67" s="156" t="n"/>
      <c r="AN67" s="6" t="n"/>
      <c r="AO67" s="6" t="n"/>
      <c r="AP67" s="6" t="n"/>
      <c r="AQ67" s="5" t="n"/>
      <c r="AR67" s="5" t="n"/>
      <c r="AS67" s="5" t="n"/>
      <c r="AT67" s="5" t="n"/>
      <c r="AU67" s="5" t="n"/>
      <c r="AV67" s="5" t="n"/>
      <c r="AW67" s="5" t="n"/>
      <c r="AX67" s="5" t="n"/>
      <c r="AY67" s="5" t="n"/>
      <c r="AZ67" s="5" t="n"/>
      <c r="BA67" s="5" t="n"/>
      <c r="BB67" s="5" t="n"/>
      <c r="BC67" s="157" t="n"/>
      <c r="BD67" s="5" t="n"/>
    </row>
    <row customHeight="1" ht="15.75" r="68" s="213">
      <c r="A68" s="105" t="n"/>
      <c r="B68" s="148" t="n"/>
      <c r="C68" s="149" t="n"/>
      <c r="D68" s="149" t="n"/>
      <c r="E68" s="105" t="n"/>
      <c r="F68" s="105" t="n"/>
      <c r="G68" s="105" t="n"/>
      <c r="H68" s="105" t="n"/>
      <c r="I68" s="107" t="n"/>
      <c r="J68" s="107" t="n"/>
      <c r="K68" s="105" t="n"/>
      <c r="L68" s="105" t="n"/>
      <c r="M68" s="106" t="n"/>
      <c r="N68" s="134" t="n"/>
      <c r="O68" s="134" t="n"/>
      <c r="P68" s="150" t="n"/>
      <c r="Q68" s="152" t="n"/>
      <c r="R68" s="152" t="n"/>
      <c r="S68" s="107" t="n"/>
      <c r="T68" s="153" t="n"/>
      <c r="U68" s="153" t="n"/>
      <c r="V68" s="153" t="n"/>
      <c r="W68" s="153" t="n"/>
      <c r="X68" s="153" t="n"/>
      <c r="Y68" s="153" t="n"/>
      <c r="Z68" s="153" t="n"/>
      <c r="AA68" s="153" t="n"/>
      <c r="AB68" s="153" t="n"/>
      <c r="AC68" s="153" t="n"/>
      <c r="AD68" s="153" t="n"/>
      <c r="AE68" s="154">
        <f>AD68</f>
        <v/>
      </c>
      <c r="AF68" s="154" t="n"/>
      <c r="AG68" s="154" t="n"/>
      <c r="AH68" s="155">
        <f>(AE68*S68)*1.05</f>
        <v/>
      </c>
      <c r="AI68" s="6" t="n"/>
      <c r="AJ68" s="156" t="n"/>
      <c r="AK68" s="6" t="n"/>
      <c r="AL68" s="156" t="n"/>
      <c r="AM68" s="156" t="n"/>
      <c r="AN68" s="6" t="n"/>
      <c r="AO68" s="6" t="n"/>
      <c r="AP68" s="6" t="n"/>
      <c r="AQ68" s="5" t="n"/>
      <c r="AR68" s="5" t="n"/>
      <c r="AS68" s="5" t="n"/>
      <c r="AT68" s="5" t="n"/>
      <c r="AU68" s="5" t="n"/>
      <c r="AV68" s="5" t="n"/>
      <c r="AW68" s="5" t="n"/>
      <c r="AX68" s="5" t="n"/>
      <c r="AY68" s="5" t="n"/>
      <c r="AZ68" s="5" t="n"/>
      <c r="BA68" s="5" t="n"/>
      <c r="BB68" s="5" t="n"/>
      <c r="BC68" s="157" t="n"/>
      <c r="BD68" s="5" t="n"/>
    </row>
    <row customHeight="1" ht="15.75" r="69" s="213">
      <c r="A69" s="105" t="n"/>
      <c r="B69" s="148" t="n"/>
      <c r="C69" s="149" t="n"/>
      <c r="D69" s="149" t="n"/>
      <c r="E69" s="105" t="n"/>
      <c r="F69" s="105" t="n"/>
      <c r="G69" s="105" t="n"/>
      <c r="H69" s="105" t="n"/>
      <c r="I69" s="107" t="n"/>
      <c r="J69" s="107" t="n"/>
      <c r="K69" s="105" t="n"/>
      <c r="L69" s="105" t="n"/>
      <c r="M69" s="106" t="n"/>
      <c r="N69" s="134" t="n"/>
      <c r="O69" s="134" t="n"/>
      <c r="P69" s="150" t="n"/>
      <c r="Q69" s="152" t="n"/>
      <c r="R69" s="152" t="n"/>
      <c r="S69" s="107" t="n"/>
      <c r="T69" s="153" t="n"/>
      <c r="U69" s="153" t="n"/>
      <c r="V69" s="153" t="n"/>
      <c r="W69" s="153" t="n"/>
      <c r="X69" s="153" t="n"/>
      <c r="Y69" s="153" t="n"/>
      <c r="Z69" s="153" t="n"/>
      <c r="AA69" s="153" t="n"/>
      <c r="AB69" s="153" t="n"/>
      <c r="AC69" s="153" t="n"/>
      <c r="AD69" s="153" t="n"/>
      <c r="AE69" s="154">
        <f>AD69</f>
        <v/>
      </c>
      <c r="AF69" s="154" t="n"/>
      <c r="AG69" s="154" t="n"/>
      <c r="AH69" s="155">
        <f>(AE69*S69)*1.05</f>
        <v/>
      </c>
      <c r="AI69" s="6" t="n"/>
      <c r="AJ69" s="156" t="n"/>
      <c r="AK69" s="6" t="n"/>
      <c r="AL69" s="156" t="n"/>
      <c r="AM69" s="156" t="n"/>
      <c r="AN69" s="6" t="n"/>
      <c r="AO69" s="6" t="n"/>
      <c r="AP69" s="6" t="n"/>
      <c r="AQ69" s="5" t="n"/>
      <c r="AR69" s="5" t="n"/>
      <c r="AS69" s="5" t="n"/>
      <c r="AT69" s="5" t="n"/>
      <c r="AU69" s="5" t="n"/>
      <c r="AV69" s="5" t="n"/>
      <c r="AW69" s="5" t="n"/>
      <c r="AX69" s="5" t="n"/>
      <c r="AY69" s="5" t="n"/>
      <c r="AZ69" s="5" t="n"/>
      <c r="BA69" s="5" t="n"/>
      <c r="BB69" s="5" t="n"/>
      <c r="BC69" s="157" t="n"/>
      <c r="BD69" s="5" t="n"/>
    </row>
    <row customHeight="1" ht="15.75" r="70" s="213">
      <c r="A70" s="105" t="n"/>
      <c r="B70" s="148" t="n"/>
      <c r="C70" s="149" t="n"/>
      <c r="D70" s="149" t="n"/>
      <c r="E70" s="105" t="n"/>
      <c r="F70" s="105" t="n"/>
      <c r="G70" s="105" t="n"/>
      <c r="H70" s="105" t="n"/>
      <c r="I70" s="107" t="n"/>
      <c r="J70" s="107" t="n"/>
      <c r="K70" s="105" t="n"/>
      <c r="L70" s="105" t="n"/>
      <c r="M70" s="106" t="n"/>
      <c r="N70" s="134" t="n"/>
      <c r="O70" s="134" t="n"/>
      <c r="P70" s="150" t="n"/>
      <c r="Q70" s="152" t="n"/>
      <c r="R70" s="152" t="n"/>
      <c r="S70" s="107" t="n"/>
      <c r="T70" s="153" t="n"/>
      <c r="U70" s="153" t="n"/>
      <c r="V70" s="153" t="n"/>
      <c r="W70" s="153" t="n"/>
      <c r="X70" s="153" t="n"/>
      <c r="Y70" s="153" t="n"/>
      <c r="Z70" s="153" t="n"/>
      <c r="AA70" s="153" t="n"/>
      <c r="AB70" s="153" t="n"/>
      <c r="AC70" s="153" t="n"/>
      <c r="AD70" s="153" t="n"/>
      <c r="AE70" s="154">
        <f>AD70</f>
        <v/>
      </c>
      <c r="AF70" s="154" t="n"/>
      <c r="AG70" s="154" t="n"/>
      <c r="AH70" s="155">
        <f>(AE70*S70)*1.05</f>
        <v/>
      </c>
      <c r="AI70" s="6" t="n"/>
      <c r="AJ70" s="156" t="n"/>
      <c r="AK70" s="6" t="n"/>
      <c r="AL70" s="156" t="n"/>
      <c r="AM70" s="156" t="n"/>
      <c r="AN70" s="6" t="n"/>
      <c r="AO70" s="6" t="n"/>
      <c r="AP70" s="6" t="n"/>
      <c r="AQ70" s="5" t="n"/>
      <c r="AR70" s="5" t="n"/>
      <c r="AS70" s="5" t="n"/>
      <c r="AT70" s="5" t="n"/>
      <c r="AU70" s="5" t="n"/>
      <c r="AV70" s="5" t="n"/>
      <c r="AW70" s="5" t="n"/>
      <c r="AX70" s="5" t="n"/>
      <c r="AY70" s="5" t="n"/>
      <c r="AZ70" s="5" t="n"/>
      <c r="BA70" s="5" t="n"/>
      <c r="BB70" s="5" t="n"/>
      <c r="BC70" s="157" t="n"/>
      <c r="BD70" s="5" t="n"/>
    </row>
    <row customHeight="1" ht="15.75" r="71" s="213">
      <c r="A71" s="105" t="n"/>
      <c r="B71" s="148" t="n"/>
      <c r="C71" s="149" t="n"/>
      <c r="D71" s="149" t="n"/>
      <c r="E71" s="105" t="n"/>
      <c r="F71" s="105" t="n"/>
      <c r="G71" s="105" t="n"/>
      <c r="H71" s="105" t="n"/>
      <c r="I71" s="107" t="n"/>
      <c r="J71" s="107" t="n"/>
      <c r="K71" s="105" t="n"/>
      <c r="L71" s="105" t="n"/>
      <c r="M71" s="106" t="n"/>
      <c r="N71" s="134" t="n"/>
      <c r="O71" s="134" t="n"/>
      <c r="P71" s="150" t="n"/>
      <c r="Q71" s="152" t="n"/>
      <c r="R71" s="152" t="n"/>
      <c r="S71" s="107" t="n"/>
      <c r="T71" s="153" t="n"/>
      <c r="U71" s="153" t="n"/>
      <c r="V71" s="153" t="n"/>
      <c r="W71" s="153" t="n"/>
      <c r="X71" s="153" t="n"/>
      <c r="Y71" s="153" t="n"/>
      <c r="Z71" s="153" t="n"/>
      <c r="AA71" s="153" t="n"/>
      <c r="AB71" s="153" t="n"/>
      <c r="AC71" s="153" t="n"/>
      <c r="AD71" s="153" t="n"/>
      <c r="AE71" s="154">
        <f>AD71</f>
        <v/>
      </c>
      <c r="AF71" s="154" t="n"/>
      <c r="AG71" s="154" t="n"/>
      <c r="AH71" s="155">
        <f>(AE71*S71)*1.05</f>
        <v/>
      </c>
      <c r="AI71" s="6" t="n"/>
      <c r="AJ71" s="156" t="n"/>
      <c r="AK71" s="6" t="n"/>
      <c r="AL71" s="156" t="n"/>
      <c r="AM71" s="156" t="n"/>
      <c r="AN71" s="6" t="n"/>
      <c r="AO71" s="6" t="n"/>
      <c r="AP71" s="6" t="n"/>
      <c r="AQ71" s="5" t="n"/>
      <c r="AR71" s="5" t="n"/>
      <c r="AS71" s="5" t="n"/>
      <c r="AT71" s="5" t="n"/>
      <c r="AU71" s="5" t="n"/>
      <c r="AV71" s="5" t="n"/>
      <c r="AW71" s="5" t="n"/>
      <c r="AX71" s="5" t="n"/>
      <c r="AY71" s="5" t="n"/>
      <c r="AZ71" s="5" t="n"/>
      <c r="BA71" s="5" t="n"/>
      <c r="BB71" s="5" t="n"/>
      <c r="BC71" s="157" t="n"/>
      <c r="BD71" s="5" t="n"/>
    </row>
    <row customHeight="1" ht="15.75" r="72" s="213">
      <c r="A72" s="105" t="n"/>
      <c r="B72" s="148" t="n"/>
      <c r="C72" s="149" t="n"/>
      <c r="D72" s="149" t="n"/>
      <c r="E72" s="105" t="n"/>
      <c r="F72" s="105" t="n"/>
      <c r="G72" s="105" t="n"/>
      <c r="H72" s="105" t="n"/>
      <c r="I72" s="107" t="n"/>
      <c r="J72" s="107" t="n"/>
      <c r="K72" s="105" t="n"/>
      <c r="L72" s="105" t="n"/>
      <c r="M72" s="106" t="n"/>
      <c r="N72" s="134" t="n"/>
      <c r="O72" s="134" t="n"/>
      <c r="P72" s="150" t="n"/>
      <c r="Q72" s="152" t="n"/>
      <c r="R72" s="152" t="n"/>
      <c r="S72" s="107" t="n"/>
      <c r="T72" s="153" t="n"/>
      <c r="U72" s="153" t="n"/>
      <c r="V72" s="153" t="n"/>
      <c r="W72" s="153" t="n"/>
      <c r="X72" s="153" t="n"/>
      <c r="Y72" s="153" t="n"/>
      <c r="Z72" s="153" t="n"/>
      <c r="AA72" s="153" t="n"/>
      <c r="AB72" s="153" t="n"/>
      <c r="AC72" s="153" t="n"/>
      <c r="AD72" s="153" t="n"/>
      <c r="AE72" s="154">
        <f>AD72</f>
        <v/>
      </c>
      <c r="AF72" s="154" t="n"/>
      <c r="AG72" s="154" t="n"/>
      <c r="AH72" s="155">
        <f>(AE72*S72)*1.05</f>
        <v/>
      </c>
      <c r="AI72" s="6" t="n"/>
      <c r="AJ72" s="156" t="n"/>
      <c r="AK72" s="6" t="n"/>
      <c r="AL72" s="156" t="n"/>
      <c r="AM72" s="156" t="n"/>
      <c r="AN72" s="6" t="n"/>
      <c r="AO72" s="6" t="n"/>
      <c r="AP72" s="6" t="n"/>
      <c r="AQ72" s="5" t="n"/>
      <c r="AR72" s="5" t="n"/>
      <c r="AS72" s="5" t="n"/>
      <c r="AT72" s="5" t="n"/>
      <c r="AU72" s="5" t="n"/>
      <c r="AV72" s="5" t="n"/>
      <c r="AW72" s="5" t="n"/>
      <c r="AX72" s="5" t="n"/>
      <c r="AY72" s="5" t="n"/>
      <c r="AZ72" s="5" t="n"/>
      <c r="BA72" s="5" t="n"/>
      <c r="BB72" s="5" t="n"/>
      <c r="BC72" s="157" t="n"/>
      <c r="BD72" s="5" t="n"/>
    </row>
    <row customHeight="1" ht="15.75" r="73" s="213">
      <c r="A73" s="105" t="n"/>
      <c r="B73" s="148" t="n"/>
      <c r="C73" s="149" t="n"/>
      <c r="D73" s="149" t="n"/>
      <c r="E73" s="105" t="n"/>
      <c r="F73" s="105" t="n"/>
      <c r="G73" s="105" t="n"/>
      <c r="H73" s="105" t="n"/>
      <c r="I73" s="107" t="n"/>
      <c r="J73" s="107" t="n"/>
      <c r="K73" s="105" t="n"/>
      <c r="L73" s="105" t="n"/>
      <c r="M73" s="106" t="n"/>
      <c r="N73" s="134" t="n"/>
      <c r="O73" s="134" t="n"/>
      <c r="P73" s="150" t="n"/>
      <c r="Q73" s="152" t="n"/>
      <c r="R73" s="152" t="n"/>
      <c r="S73" s="107" t="n"/>
      <c r="T73" s="153" t="n"/>
      <c r="U73" s="153" t="n"/>
      <c r="V73" s="153" t="n"/>
      <c r="W73" s="153" t="n"/>
      <c r="X73" s="153" t="n"/>
      <c r="Y73" s="153" t="n"/>
      <c r="Z73" s="153" t="n"/>
      <c r="AA73" s="153" t="n"/>
      <c r="AB73" s="153" t="n"/>
      <c r="AC73" s="153" t="n"/>
      <c r="AD73" s="153" t="n"/>
      <c r="AE73" s="154">
        <f>AD73</f>
        <v/>
      </c>
      <c r="AF73" s="154" t="n"/>
      <c r="AG73" s="154" t="n"/>
      <c r="AH73" s="155">
        <f>(AE73*S73)*1.05</f>
        <v/>
      </c>
      <c r="AI73" s="6" t="n"/>
      <c r="AJ73" s="156" t="n"/>
      <c r="AK73" s="6" t="n"/>
      <c r="AL73" s="156" t="n"/>
      <c r="AM73" s="156" t="n"/>
      <c r="AN73" s="6" t="n"/>
      <c r="AO73" s="6" t="n"/>
      <c r="AP73" s="6" t="n"/>
      <c r="AQ73" s="5" t="n"/>
      <c r="AR73" s="5" t="n"/>
      <c r="AS73" s="5" t="n"/>
      <c r="AT73" s="5" t="n"/>
      <c r="AU73" s="5" t="n"/>
      <c r="AV73" s="5" t="n"/>
      <c r="AW73" s="5" t="n"/>
      <c r="AX73" s="5" t="n"/>
      <c r="AY73" s="5" t="n"/>
      <c r="AZ73" s="5" t="n"/>
      <c r="BA73" s="5" t="n"/>
      <c r="BB73" s="5" t="n"/>
      <c r="BC73" s="157" t="n"/>
      <c r="BD73" s="5" t="n"/>
    </row>
    <row customHeight="1" ht="15.75" r="74" s="213">
      <c r="A74" s="105" t="n"/>
      <c r="B74" s="148" t="n"/>
      <c r="C74" s="149" t="n"/>
      <c r="D74" s="149" t="n"/>
      <c r="E74" s="105" t="n"/>
      <c r="F74" s="105" t="n"/>
      <c r="G74" s="105" t="n"/>
      <c r="H74" s="105" t="n"/>
      <c r="I74" s="107" t="n"/>
      <c r="J74" s="107" t="n"/>
      <c r="K74" s="105" t="n"/>
      <c r="L74" s="105" t="n"/>
      <c r="M74" s="106" t="n"/>
      <c r="N74" s="134" t="n"/>
      <c r="O74" s="134" t="n"/>
      <c r="P74" s="150" t="n"/>
      <c r="Q74" s="152" t="n"/>
      <c r="R74" s="152" t="n"/>
      <c r="S74" s="107" t="n"/>
      <c r="T74" s="153" t="n"/>
      <c r="U74" s="153" t="n"/>
      <c r="V74" s="153" t="n"/>
      <c r="W74" s="153" t="n"/>
      <c r="X74" s="153" t="n"/>
      <c r="Y74" s="153" t="n"/>
      <c r="Z74" s="153" t="n"/>
      <c r="AA74" s="153" t="n"/>
      <c r="AB74" s="153" t="n"/>
      <c r="AC74" s="153" t="n"/>
      <c r="AD74" s="153" t="n"/>
      <c r="AE74" s="154">
        <f>AD74</f>
        <v/>
      </c>
      <c r="AF74" s="154" t="n"/>
      <c r="AG74" s="154" t="n"/>
      <c r="AH74" s="155">
        <f>(AE74*S74)*1.05</f>
        <v/>
      </c>
      <c r="AI74" s="6" t="n"/>
      <c r="AJ74" s="156" t="n"/>
      <c r="AK74" s="6" t="n"/>
      <c r="AL74" s="156" t="n"/>
      <c r="AM74" s="156" t="n"/>
      <c r="AN74" s="6" t="n"/>
      <c r="AO74" s="6" t="n"/>
      <c r="AP74" s="6" t="n"/>
      <c r="AQ74" s="5" t="n"/>
      <c r="AR74" s="5" t="n"/>
      <c r="AS74" s="5" t="n"/>
      <c r="AT74" s="5" t="n"/>
      <c r="AU74" s="5" t="n"/>
      <c r="AV74" s="5" t="n"/>
      <c r="AW74" s="5" t="n"/>
      <c r="AX74" s="5" t="n"/>
      <c r="AY74" s="5" t="n"/>
      <c r="AZ74" s="5" t="n"/>
      <c r="BA74" s="5" t="n"/>
      <c r="BB74" s="5" t="n"/>
      <c r="BC74" s="157" t="n"/>
      <c r="BD74" s="5" t="n"/>
    </row>
    <row customHeight="1" ht="15.75" r="75" s="213">
      <c r="A75" s="105" t="n"/>
      <c r="B75" s="148" t="n"/>
      <c r="C75" s="149" t="n"/>
      <c r="D75" s="149" t="n"/>
      <c r="E75" s="105" t="n"/>
      <c r="F75" s="105" t="n"/>
      <c r="G75" s="105" t="n"/>
      <c r="H75" s="105" t="n"/>
      <c r="I75" s="107" t="n"/>
      <c r="J75" s="107" t="n"/>
      <c r="K75" s="105" t="n"/>
      <c r="L75" s="105" t="n"/>
      <c r="M75" s="106" t="n"/>
      <c r="N75" s="134" t="n"/>
      <c r="O75" s="134" t="n"/>
      <c r="P75" s="150" t="n"/>
      <c r="Q75" s="152" t="n"/>
      <c r="R75" s="152" t="n"/>
      <c r="S75" s="107" t="n"/>
      <c r="T75" s="153" t="n"/>
      <c r="U75" s="153" t="n"/>
      <c r="V75" s="153" t="n"/>
      <c r="W75" s="153" t="n"/>
      <c r="X75" s="153" t="n"/>
      <c r="Y75" s="153" t="n"/>
      <c r="Z75" s="153" t="n"/>
      <c r="AA75" s="153" t="n"/>
      <c r="AB75" s="153" t="n"/>
      <c r="AC75" s="153" t="n"/>
      <c r="AD75" s="153" t="n"/>
      <c r="AE75" s="154">
        <f>AD75</f>
        <v/>
      </c>
      <c r="AF75" s="154" t="n"/>
      <c r="AG75" s="154" t="n"/>
      <c r="AH75" s="155">
        <f>(AE75*S75)*1.05</f>
        <v/>
      </c>
      <c r="AI75" s="6" t="n"/>
      <c r="AJ75" s="156" t="n"/>
      <c r="AK75" s="6" t="n"/>
      <c r="AL75" s="156" t="n"/>
      <c r="AM75" s="156" t="n"/>
      <c r="AN75" s="6" t="n"/>
      <c r="AO75" s="6" t="n"/>
      <c r="AP75" s="6" t="n"/>
      <c r="AQ75" s="5" t="n"/>
      <c r="AR75" s="5" t="n"/>
      <c r="AS75" s="5" t="n"/>
      <c r="AT75" s="5" t="n"/>
      <c r="AU75" s="5" t="n"/>
      <c r="AV75" s="5" t="n"/>
      <c r="AW75" s="5" t="n"/>
      <c r="AX75" s="5" t="n"/>
      <c r="AY75" s="5" t="n"/>
      <c r="AZ75" s="5" t="n"/>
      <c r="BA75" s="5" t="n"/>
      <c r="BB75" s="5" t="n"/>
      <c r="BC75" s="157" t="n"/>
      <c r="BD75" s="5" t="n"/>
    </row>
    <row customHeight="1" ht="15.75" r="76" s="213">
      <c r="A76" s="105" t="n"/>
      <c r="B76" s="148" t="n"/>
      <c r="C76" s="149" t="n"/>
      <c r="D76" s="149" t="n"/>
      <c r="E76" s="105" t="n"/>
      <c r="F76" s="105" t="n"/>
      <c r="G76" s="105" t="n"/>
      <c r="H76" s="105" t="n"/>
      <c r="I76" s="107" t="n"/>
      <c r="J76" s="107" t="n"/>
      <c r="K76" s="105" t="n"/>
      <c r="L76" s="105" t="n"/>
      <c r="M76" s="106" t="n"/>
      <c r="N76" s="134" t="n"/>
      <c r="O76" s="134" t="n"/>
      <c r="P76" s="150" t="n"/>
      <c r="Q76" s="152" t="n"/>
      <c r="R76" s="152" t="n"/>
      <c r="S76" s="107" t="n"/>
      <c r="T76" s="153" t="n"/>
      <c r="U76" s="153" t="n"/>
      <c r="V76" s="153" t="n"/>
      <c r="W76" s="153" t="n"/>
      <c r="X76" s="153" t="n"/>
      <c r="Y76" s="153" t="n"/>
      <c r="Z76" s="153" t="n"/>
      <c r="AA76" s="153" t="n"/>
      <c r="AB76" s="153" t="n"/>
      <c r="AC76" s="153" t="n"/>
      <c r="AD76" s="153" t="n"/>
      <c r="AE76" s="154">
        <f>AD76</f>
        <v/>
      </c>
      <c r="AF76" s="154" t="n"/>
      <c r="AG76" s="154" t="n"/>
      <c r="AH76" s="155">
        <f>(AE76*S76)*1.05</f>
        <v/>
      </c>
      <c r="AI76" s="6" t="n"/>
      <c r="AJ76" s="156" t="n"/>
      <c r="AK76" s="6" t="n"/>
      <c r="AL76" s="156" t="n"/>
      <c r="AM76" s="156" t="n"/>
      <c r="AN76" s="6" t="n"/>
      <c r="AO76" s="6" t="n"/>
      <c r="AP76" s="6" t="n"/>
      <c r="AQ76" s="5" t="n"/>
      <c r="AR76" s="5" t="n"/>
      <c r="AS76" s="5" t="n"/>
      <c r="AT76" s="5" t="n"/>
      <c r="AU76" s="5" t="n"/>
      <c r="AV76" s="5" t="n"/>
      <c r="AW76" s="5" t="n"/>
      <c r="AX76" s="5" t="n"/>
      <c r="AY76" s="5" t="n"/>
      <c r="AZ76" s="5" t="n"/>
      <c r="BA76" s="5" t="n"/>
      <c r="BB76" s="5" t="n"/>
      <c r="BC76" s="157" t="n"/>
      <c r="BD76" s="5" t="n"/>
    </row>
    <row customHeight="1" ht="15.75" r="77" s="213">
      <c r="A77" s="105" t="n"/>
      <c r="B77" s="148" t="n"/>
      <c r="C77" s="149" t="n"/>
      <c r="D77" s="149" t="n"/>
      <c r="E77" s="105" t="n"/>
      <c r="F77" s="105" t="n"/>
      <c r="G77" s="105" t="n"/>
      <c r="H77" s="105" t="n"/>
      <c r="I77" s="107" t="n"/>
      <c r="J77" s="107" t="n"/>
      <c r="K77" s="105" t="n"/>
      <c r="L77" s="105" t="n"/>
      <c r="M77" s="106" t="n"/>
      <c r="N77" s="134" t="n"/>
      <c r="O77" s="134" t="n"/>
      <c r="P77" s="150" t="n"/>
      <c r="Q77" s="152" t="n"/>
      <c r="R77" s="152" t="n"/>
      <c r="S77" s="107" t="n"/>
      <c r="T77" s="153" t="n"/>
      <c r="U77" s="153" t="n"/>
      <c r="V77" s="153" t="n"/>
      <c r="W77" s="153" t="n"/>
      <c r="X77" s="153" t="n"/>
      <c r="Y77" s="153" t="n"/>
      <c r="Z77" s="153" t="n"/>
      <c r="AA77" s="153" t="n"/>
      <c r="AB77" s="153" t="n"/>
      <c r="AC77" s="153" t="n"/>
      <c r="AD77" s="153" t="n"/>
      <c r="AE77" s="154">
        <f>AD77</f>
        <v/>
      </c>
      <c r="AF77" s="154" t="n"/>
      <c r="AG77" s="154" t="n"/>
      <c r="AH77" s="155">
        <f>(AE77*S77)*1.05</f>
        <v/>
      </c>
      <c r="AI77" s="6" t="n"/>
      <c r="AJ77" s="156" t="n"/>
      <c r="AK77" s="6" t="n"/>
      <c r="AL77" s="156" t="n"/>
      <c r="AM77" s="156" t="n"/>
      <c r="AN77" s="6" t="n"/>
      <c r="AO77" s="6" t="n"/>
      <c r="AP77" s="6" t="n"/>
      <c r="AQ77" s="5" t="n"/>
      <c r="AR77" s="5" t="n"/>
      <c r="AS77" s="5" t="n"/>
      <c r="AT77" s="5" t="n"/>
      <c r="AU77" s="5" t="n"/>
      <c r="AV77" s="5" t="n"/>
      <c r="AW77" s="5" t="n"/>
      <c r="AX77" s="5" t="n"/>
      <c r="AY77" s="5" t="n"/>
      <c r="AZ77" s="5" t="n"/>
      <c r="BA77" s="5" t="n"/>
      <c r="BB77" s="5" t="n"/>
      <c r="BC77" s="157" t="n"/>
      <c r="BD77" s="5" t="n"/>
    </row>
    <row customHeight="1" ht="15.75" r="78" s="213">
      <c r="A78" s="105" t="n"/>
      <c r="B78" s="148" t="n"/>
      <c r="C78" s="149" t="n"/>
      <c r="D78" s="149" t="n"/>
      <c r="E78" s="105" t="n"/>
      <c r="F78" s="105" t="n"/>
      <c r="G78" s="105" t="n"/>
      <c r="H78" s="105" t="n"/>
      <c r="I78" s="107" t="n"/>
      <c r="J78" s="107" t="n"/>
      <c r="K78" s="105" t="n"/>
      <c r="L78" s="105" t="n"/>
      <c r="M78" s="106" t="n"/>
      <c r="N78" s="134" t="n"/>
      <c r="O78" s="134" t="n"/>
      <c r="P78" s="150" t="n"/>
      <c r="Q78" s="152" t="n"/>
      <c r="R78" s="152" t="n"/>
      <c r="S78" s="107" t="n"/>
      <c r="T78" s="153" t="n"/>
      <c r="U78" s="153" t="n"/>
      <c r="V78" s="153" t="n"/>
      <c r="W78" s="153" t="n"/>
      <c r="X78" s="153" t="n"/>
      <c r="Y78" s="153" t="n"/>
      <c r="Z78" s="153" t="n"/>
      <c r="AA78" s="153" t="n"/>
      <c r="AB78" s="153" t="n"/>
      <c r="AC78" s="153" t="n"/>
      <c r="AD78" s="153" t="n"/>
      <c r="AE78" s="154">
        <f>AD78</f>
        <v/>
      </c>
      <c r="AF78" s="154" t="n"/>
      <c r="AG78" s="154" t="n"/>
      <c r="AH78" s="155">
        <f>(AE78*S78)*1.05</f>
        <v/>
      </c>
      <c r="AI78" s="6" t="n"/>
      <c r="AJ78" s="156" t="n"/>
      <c r="AK78" s="6" t="n"/>
      <c r="AL78" s="156" t="n"/>
      <c r="AM78" s="156" t="n"/>
      <c r="AN78" s="6" t="n"/>
      <c r="AO78" s="6" t="n"/>
      <c r="AP78" s="6" t="n"/>
      <c r="AQ78" s="5" t="n"/>
      <c r="AR78" s="5" t="n"/>
      <c r="AS78" s="5" t="n"/>
      <c r="AT78" s="5" t="n"/>
      <c r="AU78" s="5" t="n"/>
      <c r="AV78" s="5" t="n"/>
      <c r="AW78" s="5" t="n"/>
      <c r="AX78" s="5" t="n"/>
      <c r="AY78" s="5" t="n"/>
      <c r="AZ78" s="5" t="n"/>
      <c r="BA78" s="5" t="n"/>
      <c r="BB78" s="5" t="n"/>
      <c r="BC78" s="157" t="n"/>
      <c r="BD78" s="5" t="n"/>
    </row>
    <row customHeight="1" ht="15.75" r="79" s="213">
      <c r="A79" s="105" t="n"/>
      <c r="B79" s="148" t="n"/>
      <c r="C79" s="149" t="n"/>
      <c r="D79" s="149" t="n"/>
      <c r="E79" s="105" t="n"/>
      <c r="F79" s="105" t="n"/>
      <c r="G79" s="105" t="n"/>
      <c r="H79" s="105" t="n"/>
      <c r="I79" s="107" t="n"/>
      <c r="J79" s="107" t="n"/>
      <c r="K79" s="105" t="n"/>
      <c r="L79" s="105" t="n"/>
      <c r="M79" s="106" t="n"/>
      <c r="N79" s="134" t="n"/>
      <c r="O79" s="134" t="n"/>
      <c r="P79" s="150" t="n"/>
      <c r="Q79" s="152" t="n"/>
      <c r="R79" s="152" t="n"/>
      <c r="S79" s="107" t="n"/>
      <c r="T79" s="153" t="n"/>
      <c r="U79" s="153" t="n"/>
      <c r="V79" s="153" t="n"/>
      <c r="W79" s="153" t="n"/>
      <c r="X79" s="153" t="n"/>
      <c r="Y79" s="153" t="n"/>
      <c r="Z79" s="153" t="n"/>
      <c r="AA79" s="153" t="n"/>
      <c r="AB79" s="153" t="n"/>
      <c r="AC79" s="153" t="n"/>
      <c r="AD79" s="153" t="n"/>
      <c r="AE79" s="154">
        <f>AD79</f>
        <v/>
      </c>
      <c r="AF79" s="154" t="n"/>
      <c r="AG79" s="154" t="n"/>
      <c r="AH79" s="155">
        <f>(AE79*S79)*1.05</f>
        <v/>
      </c>
      <c r="AI79" s="6" t="n"/>
      <c r="AJ79" s="156" t="n"/>
      <c r="AK79" s="6" t="n"/>
      <c r="AL79" s="156" t="n"/>
      <c r="AM79" s="156" t="n"/>
      <c r="AN79" s="6" t="n"/>
      <c r="AO79" s="6" t="n"/>
      <c r="AP79" s="6" t="n"/>
      <c r="AQ79" s="5" t="n"/>
      <c r="AR79" s="5" t="n"/>
      <c r="AS79" s="5" t="n"/>
      <c r="AT79" s="5" t="n"/>
      <c r="AU79" s="5" t="n"/>
      <c r="AV79" s="5" t="n"/>
      <c r="AW79" s="5" t="n"/>
      <c r="AX79" s="5" t="n"/>
      <c r="AY79" s="5" t="n"/>
      <c r="AZ79" s="5" t="n"/>
      <c r="BA79" s="5" t="n"/>
      <c r="BB79" s="5" t="n"/>
      <c r="BC79" s="157" t="n"/>
      <c r="BD79" s="5" t="n"/>
    </row>
    <row customHeight="1" ht="15.75" r="80" s="213">
      <c r="A80" s="105" t="n"/>
      <c r="B80" s="148" t="n"/>
      <c r="C80" s="149" t="n"/>
      <c r="D80" s="149" t="n"/>
      <c r="E80" s="105" t="n"/>
      <c r="F80" s="105" t="n"/>
      <c r="G80" s="105" t="n"/>
      <c r="H80" s="105" t="n"/>
      <c r="I80" s="107" t="n"/>
      <c r="J80" s="107" t="n"/>
      <c r="K80" s="105" t="n"/>
      <c r="L80" s="105" t="n"/>
      <c r="M80" s="106" t="n"/>
      <c r="N80" s="134" t="n"/>
      <c r="O80" s="134" t="n"/>
      <c r="P80" s="150" t="n"/>
      <c r="Q80" s="152" t="n"/>
      <c r="R80" s="152" t="n"/>
      <c r="S80" s="107" t="n"/>
      <c r="T80" s="153" t="n"/>
      <c r="U80" s="153" t="n"/>
      <c r="V80" s="153" t="n"/>
      <c r="W80" s="153" t="n"/>
      <c r="X80" s="153" t="n"/>
      <c r="Y80" s="153" t="n"/>
      <c r="Z80" s="153" t="n"/>
      <c r="AA80" s="153" t="n"/>
      <c r="AB80" s="153" t="n"/>
      <c r="AC80" s="153" t="n"/>
      <c r="AD80" s="153" t="n"/>
      <c r="AE80" s="154">
        <f>AD80</f>
        <v/>
      </c>
      <c r="AF80" s="154" t="n"/>
      <c r="AG80" s="154" t="n"/>
      <c r="AH80" s="155">
        <f>(AE80*S80)*1.05</f>
        <v/>
      </c>
      <c r="AI80" s="6" t="n"/>
      <c r="AJ80" s="156" t="n"/>
      <c r="AK80" s="6" t="n"/>
      <c r="AL80" s="156" t="n"/>
      <c r="AM80" s="156" t="n"/>
      <c r="AN80" s="6" t="n"/>
      <c r="AO80" s="6" t="n"/>
      <c r="AP80" s="6" t="n"/>
      <c r="AQ80" s="5" t="n"/>
      <c r="AR80" s="5" t="n"/>
      <c r="AS80" s="5" t="n"/>
      <c r="AT80" s="5" t="n"/>
      <c r="AU80" s="5" t="n"/>
      <c r="AV80" s="5" t="n"/>
      <c r="AW80" s="5" t="n"/>
      <c r="AX80" s="5" t="n"/>
      <c r="AY80" s="5" t="n"/>
      <c r="AZ80" s="5" t="n"/>
      <c r="BA80" s="5" t="n"/>
      <c r="BB80" s="5" t="n"/>
      <c r="BC80" s="157" t="n"/>
      <c r="BD80" s="5" t="n"/>
    </row>
    <row customHeight="1" ht="15.75" r="81" s="213">
      <c r="A81" s="105" t="n"/>
      <c r="B81" s="148" t="n"/>
      <c r="C81" s="149" t="n"/>
      <c r="D81" s="149" t="n"/>
      <c r="E81" s="105" t="n"/>
      <c r="F81" s="105" t="n"/>
      <c r="G81" s="105" t="n"/>
      <c r="H81" s="105" t="n"/>
      <c r="I81" s="107" t="n"/>
      <c r="J81" s="107" t="n"/>
      <c r="K81" s="105" t="n"/>
      <c r="L81" s="105" t="n"/>
      <c r="M81" s="106" t="n"/>
      <c r="N81" s="134" t="n"/>
      <c r="O81" s="134" t="n"/>
      <c r="P81" s="150" t="n"/>
      <c r="Q81" s="152" t="n"/>
      <c r="R81" s="152" t="n"/>
      <c r="S81" s="107" t="n"/>
      <c r="T81" s="153" t="n"/>
      <c r="U81" s="153" t="n"/>
      <c r="V81" s="153" t="n"/>
      <c r="W81" s="153" t="n"/>
      <c r="X81" s="153" t="n"/>
      <c r="Y81" s="153" t="n"/>
      <c r="Z81" s="153" t="n"/>
      <c r="AA81" s="153" t="n"/>
      <c r="AB81" s="153" t="n"/>
      <c r="AC81" s="153" t="n"/>
      <c r="AD81" s="153" t="n"/>
      <c r="AE81" s="154">
        <f>AD81</f>
        <v/>
      </c>
      <c r="AF81" s="154" t="n"/>
      <c r="AG81" s="154" t="n"/>
      <c r="AH81" s="155">
        <f>(AE81*S81)*1.05</f>
        <v/>
      </c>
      <c r="AI81" s="6" t="n"/>
      <c r="AJ81" s="156" t="n"/>
      <c r="AK81" s="6" t="n"/>
      <c r="AL81" s="156" t="n"/>
      <c r="AM81" s="156" t="n"/>
      <c r="AN81" s="6" t="n"/>
      <c r="AO81" s="6" t="n"/>
      <c r="AP81" s="6" t="n"/>
      <c r="AQ81" s="5" t="n"/>
      <c r="AR81" s="5" t="n"/>
      <c r="AS81" s="5" t="n"/>
      <c r="AT81" s="5" t="n"/>
      <c r="AU81" s="5" t="n"/>
      <c r="AV81" s="5" t="n"/>
      <c r="AW81" s="5" t="n"/>
      <c r="AX81" s="5" t="n"/>
      <c r="AY81" s="5" t="n"/>
      <c r="AZ81" s="5" t="n"/>
      <c r="BA81" s="5" t="n"/>
      <c r="BB81" s="5" t="n"/>
      <c r="BC81" s="157" t="n"/>
      <c r="BD81" s="5" t="n"/>
    </row>
    <row customHeight="1" ht="15.75" r="82" s="213">
      <c r="A82" s="105" t="n"/>
      <c r="B82" s="148" t="n"/>
      <c r="C82" s="149" t="n"/>
      <c r="D82" s="149" t="n"/>
      <c r="E82" s="105" t="n"/>
      <c r="F82" s="105" t="n"/>
      <c r="G82" s="105" t="n"/>
      <c r="H82" s="105" t="n"/>
      <c r="I82" s="107" t="n"/>
      <c r="J82" s="107" t="n"/>
      <c r="K82" s="105" t="n"/>
      <c r="L82" s="105" t="n"/>
      <c r="M82" s="106" t="n"/>
      <c r="N82" s="134" t="n"/>
      <c r="O82" s="134" t="n"/>
      <c r="P82" s="150" t="n"/>
      <c r="Q82" s="152" t="n"/>
      <c r="R82" s="152" t="n"/>
      <c r="S82" s="107" t="n"/>
      <c r="T82" s="153" t="n"/>
      <c r="U82" s="153" t="n"/>
      <c r="V82" s="153" t="n"/>
      <c r="W82" s="153" t="n"/>
      <c r="X82" s="153" t="n"/>
      <c r="Y82" s="153" t="n"/>
      <c r="Z82" s="153" t="n"/>
      <c r="AA82" s="153" t="n"/>
      <c r="AB82" s="153" t="n"/>
      <c r="AC82" s="153" t="n"/>
      <c r="AD82" s="153" t="n"/>
      <c r="AE82" s="154">
        <f>AD82</f>
        <v/>
      </c>
      <c r="AF82" s="154" t="n"/>
      <c r="AG82" s="154" t="n"/>
      <c r="AH82" s="155">
        <f>(AE82*S82)*1.05</f>
        <v/>
      </c>
      <c r="AI82" s="6" t="n"/>
      <c r="AJ82" s="156" t="n"/>
      <c r="AK82" s="6" t="n"/>
      <c r="AL82" s="156" t="n"/>
      <c r="AM82" s="156" t="n"/>
      <c r="AN82" s="6" t="n"/>
      <c r="AO82" s="6" t="n"/>
      <c r="AP82" s="6" t="n"/>
      <c r="AQ82" s="5" t="n"/>
      <c r="AR82" s="5" t="n"/>
      <c r="AS82" s="5" t="n"/>
      <c r="AT82" s="5" t="n"/>
      <c r="AU82" s="5" t="n"/>
      <c r="AV82" s="5" t="n"/>
      <c r="AW82" s="5" t="n"/>
      <c r="AX82" s="5" t="n"/>
      <c r="AY82" s="5" t="n"/>
      <c r="AZ82" s="5" t="n"/>
      <c r="BA82" s="5" t="n"/>
      <c r="BB82" s="5" t="n"/>
      <c r="BC82" s="157" t="n"/>
      <c r="BD82" s="5" t="n"/>
    </row>
    <row customHeight="1" ht="15.75" r="83" s="213">
      <c r="A83" s="105" t="n"/>
      <c r="B83" s="148" t="n"/>
      <c r="C83" s="149" t="n"/>
      <c r="D83" s="149" t="n"/>
      <c r="E83" s="105" t="n"/>
      <c r="F83" s="105" t="n"/>
      <c r="G83" s="105" t="n"/>
      <c r="H83" s="105" t="n"/>
      <c r="I83" s="107" t="n"/>
      <c r="J83" s="107" t="n"/>
      <c r="K83" s="105" t="n"/>
      <c r="L83" s="105" t="n"/>
      <c r="M83" s="106" t="n"/>
      <c r="N83" s="134" t="n"/>
      <c r="O83" s="134" t="n"/>
      <c r="P83" s="150" t="n"/>
      <c r="Q83" s="152" t="n"/>
      <c r="R83" s="152" t="n"/>
      <c r="S83" s="107" t="n"/>
      <c r="T83" s="153" t="n"/>
      <c r="U83" s="153" t="n"/>
      <c r="V83" s="153" t="n"/>
      <c r="W83" s="153" t="n"/>
      <c r="X83" s="153" t="n"/>
      <c r="Y83" s="153" t="n"/>
      <c r="Z83" s="153" t="n"/>
      <c r="AA83" s="153" t="n"/>
      <c r="AB83" s="153" t="n"/>
      <c r="AC83" s="153" t="n"/>
      <c r="AD83" s="153" t="n"/>
      <c r="AE83" s="154">
        <f>AD83</f>
        <v/>
      </c>
      <c r="AF83" s="154" t="n"/>
      <c r="AG83" s="154" t="n"/>
      <c r="AH83" s="155">
        <f>(AE83*S83)*1.05</f>
        <v/>
      </c>
      <c r="AI83" s="6" t="n"/>
      <c r="AJ83" s="156" t="n"/>
      <c r="AK83" s="6" t="n"/>
      <c r="AL83" s="156" t="n"/>
      <c r="AM83" s="156" t="n"/>
      <c r="AN83" s="6" t="n"/>
      <c r="AO83" s="6" t="n"/>
      <c r="AP83" s="6" t="n"/>
      <c r="AQ83" s="5" t="n"/>
      <c r="AR83" s="5" t="n"/>
      <c r="AS83" s="5" t="n"/>
      <c r="AT83" s="5" t="n"/>
      <c r="AU83" s="5" t="n"/>
      <c r="AV83" s="5" t="n"/>
      <c r="AW83" s="5" t="n"/>
      <c r="AX83" s="5" t="n"/>
      <c r="AY83" s="5" t="n"/>
      <c r="AZ83" s="5" t="n"/>
      <c r="BA83" s="5" t="n"/>
      <c r="BB83" s="5" t="n"/>
      <c r="BC83" s="157" t="n"/>
      <c r="BD83" s="5" t="n"/>
    </row>
    <row customHeight="1" ht="15.75" r="84" s="213">
      <c r="A84" s="105" t="n"/>
      <c r="B84" s="148" t="n"/>
      <c r="C84" s="149" t="n"/>
      <c r="D84" s="149" t="n"/>
      <c r="E84" s="105" t="n"/>
      <c r="F84" s="105" t="n"/>
      <c r="G84" s="105" t="n"/>
      <c r="H84" s="105" t="n"/>
      <c r="I84" s="107" t="n"/>
      <c r="J84" s="107" t="n"/>
      <c r="K84" s="105" t="n"/>
      <c r="L84" s="105" t="n"/>
      <c r="M84" s="106" t="n"/>
      <c r="N84" s="134" t="n"/>
      <c r="O84" s="134" t="n"/>
      <c r="P84" s="150" t="n"/>
      <c r="Q84" s="152" t="n"/>
      <c r="R84" s="152" t="n"/>
      <c r="S84" s="107" t="n"/>
      <c r="T84" s="153" t="n"/>
      <c r="U84" s="153" t="n"/>
      <c r="V84" s="153" t="n"/>
      <c r="W84" s="153" t="n"/>
      <c r="X84" s="153" t="n"/>
      <c r="Y84" s="153" t="n"/>
      <c r="Z84" s="153" t="n"/>
      <c r="AA84" s="153" t="n"/>
      <c r="AB84" s="153" t="n"/>
      <c r="AC84" s="153" t="n"/>
      <c r="AD84" s="153" t="n"/>
      <c r="AE84" s="154">
        <f>AD84</f>
        <v/>
      </c>
      <c r="AF84" s="154" t="n"/>
      <c r="AG84" s="154" t="n"/>
      <c r="AH84" s="155">
        <f>(AE84*S84)*1.05</f>
        <v/>
      </c>
      <c r="AI84" s="6" t="n"/>
      <c r="AJ84" s="156" t="n"/>
      <c r="AK84" s="6" t="n"/>
      <c r="AL84" s="156" t="n"/>
      <c r="AM84" s="156" t="n"/>
      <c r="AN84" s="6" t="n"/>
      <c r="AO84" s="6" t="n"/>
      <c r="AP84" s="6" t="n"/>
      <c r="AQ84" s="5" t="n"/>
      <c r="AR84" s="5" t="n"/>
      <c r="AS84" s="5" t="n"/>
      <c r="AT84" s="5" t="n"/>
      <c r="AU84" s="5" t="n"/>
      <c r="AV84" s="5" t="n"/>
      <c r="AW84" s="5" t="n"/>
      <c r="AX84" s="5" t="n"/>
      <c r="AY84" s="5" t="n"/>
      <c r="AZ84" s="5" t="n"/>
      <c r="BA84" s="5" t="n"/>
      <c r="BB84" s="5" t="n"/>
      <c r="BC84" s="157" t="n"/>
      <c r="BD84" s="5" t="n"/>
    </row>
    <row customHeight="1" ht="15.75" r="85" s="213">
      <c r="A85" s="105" t="n"/>
      <c r="B85" s="148" t="n"/>
      <c r="C85" s="149" t="n"/>
      <c r="D85" s="149" t="n"/>
      <c r="E85" s="105" t="n"/>
      <c r="F85" s="105" t="n"/>
      <c r="G85" s="105" t="n"/>
      <c r="H85" s="105" t="n"/>
      <c r="I85" s="107" t="n"/>
      <c r="J85" s="107" t="n"/>
      <c r="K85" s="105" t="n"/>
      <c r="L85" s="105" t="n"/>
      <c r="M85" s="106" t="n"/>
      <c r="N85" s="134" t="n"/>
      <c r="O85" s="134" t="n"/>
      <c r="P85" s="150" t="n"/>
      <c r="Q85" s="152" t="n"/>
      <c r="R85" s="152" t="n"/>
      <c r="S85" s="107" t="n"/>
      <c r="T85" s="153" t="n"/>
      <c r="U85" s="153" t="n"/>
      <c r="V85" s="153" t="n"/>
      <c r="W85" s="153" t="n"/>
      <c r="X85" s="153" t="n"/>
      <c r="Y85" s="153" t="n"/>
      <c r="Z85" s="153" t="n"/>
      <c r="AA85" s="153" t="n"/>
      <c r="AB85" s="153" t="n"/>
      <c r="AC85" s="153" t="n"/>
      <c r="AD85" s="153" t="n"/>
      <c r="AE85" s="154">
        <f>AD85</f>
        <v/>
      </c>
      <c r="AF85" s="154" t="n"/>
      <c r="AG85" s="154" t="n"/>
      <c r="AH85" s="155">
        <f>(AE85*S85)*1.05</f>
        <v/>
      </c>
      <c r="AI85" s="6" t="n"/>
      <c r="AJ85" s="156" t="n"/>
      <c r="AK85" s="6" t="n"/>
      <c r="AL85" s="156" t="n"/>
      <c r="AM85" s="156" t="n"/>
      <c r="AN85" s="6" t="n"/>
      <c r="AO85" s="6" t="n"/>
      <c r="AP85" s="6" t="n"/>
      <c r="AQ85" s="5" t="n"/>
      <c r="AR85" s="5" t="n"/>
      <c r="AS85" s="5" t="n"/>
      <c r="AT85" s="5" t="n"/>
      <c r="AU85" s="5" t="n"/>
      <c r="AV85" s="5" t="n"/>
      <c r="AW85" s="5" t="n"/>
      <c r="AX85" s="5" t="n"/>
      <c r="AY85" s="5" t="n"/>
      <c r="AZ85" s="5" t="n"/>
      <c r="BA85" s="5" t="n"/>
      <c r="BB85" s="5" t="n"/>
      <c r="BC85" s="157" t="n"/>
      <c r="BD85" s="5" t="n"/>
    </row>
    <row customHeight="1" ht="15.75" r="86" s="213">
      <c r="A86" s="105" t="n"/>
      <c r="B86" s="148" t="n"/>
      <c r="C86" s="149" t="n"/>
      <c r="D86" s="149" t="n"/>
      <c r="E86" s="105" t="n"/>
      <c r="F86" s="105" t="n"/>
      <c r="G86" s="105" t="n"/>
      <c r="H86" s="105" t="n"/>
      <c r="I86" s="107" t="n"/>
      <c r="J86" s="107" t="n"/>
      <c r="K86" s="105" t="n"/>
      <c r="L86" s="105" t="n"/>
      <c r="M86" s="106" t="n"/>
      <c r="N86" s="134" t="n"/>
      <c r="O86" s="134" t="n"/>
      <c r="P86" s="150" t="n"/>
      <c r="Q86" s="152" t="n"/>
      <c r="R86" s="152" t="n"/>
      <c r="S86" s="107" t="n"/>
      <c r="T86" s="153" t="n"/>
      <c r="U86" s="153" t="n"/>
      <c r="V86" s="153" t="n"/>
      <c r="W86" s="153" t="n"/>
      <c r="X86" s="153" t="n"/>
      <c r="Y86" s="153" t="n"/>
      <c r="Z86" s="153" t="n"/>
      <c r="AA86" s="153" t="n"/>
      <c r="AB86" s="153" t="n"/>
      <c r="AC86" s="153" t="n"/>
      <c r="AD86" s="153" t="n"/>
      <c r="AE86" s="154">
        <f>AD86</f>
        <v/>
      </c>
      <c r="AF86" s="154" t="n"/>
      <c r="AG86" s="154" t="n"/>
      <c r="AH86" s="155">
        <f>(AE86*S86)*1.05</f>
        <v/>
      </c>
      <c r="AI86" s="6" t="n"/>
      <c r="AJ86" s="156" t="n"/>
      <c r="AK86" s="6" t="n"/>
      <c r="AL86" s="156" t="n"/>
      <c r="AM86" s="156" t="n"/>
      <c r="AN86" s="6" t="n"/>
      <c r="AO86" s="6" t="n"/>
      <c r="AP86" s="6" t="n"/>
      <c r="AQ86" s="5" t="n"/>
      <c r="AR86" s="5" t="n"/>
      <c r="AS86" s="5" t="n"/>
      <c r="AT86" s="5" t="n"/>
      <c r="AU86" s="5" t="n"/>
      <c r="AV86" s="5" t="n"/>
      <c r="AW86" s="5" t="n"/>
      <c r="AX86" s="5" t="n"/>
      <c r="AY86" s="5" t="n"/>
      <c r="AZ86" s="5" t="n"/>
      <c r="BA86" s="5" t="n"/>
      <c r="BB86" s="5" t="n"/>
      <c r="BC86" s="157" t="n"/>
      <c r="BD86" s="5" t="n"/>
    </row>
    <row customHeight="1" ht="15.75" r="87" s="213">
      <c r="A87" s="105" t="n"/>
      <c r="B87" s="148" t="n"/>
      <c r="C87" s="149" t="n"/>
      <c r="D87" s="149" t="n"/>
      <c r="E87" s="105" t="n"/>
      <c r="F87" s="105" t="n"/>
      <c r="G87" s="105" t="n"/>
      <c r="H87" s="105" t="n"/>
      <c r="I87" s="107" t="n"/>
      <c r="J87" s="107" t="n"/>
      <c r="K87" s="105" t="n"/>
      <c r="L87" s="105" t="n"/>
      <c r="M87" s="106" t="n"/>
      <c r="N87" s="134" t="n"/>
      <c r="O87" s="134" t="n"/>
      <c r="P87" s="150" t="n"/>
      <c r="Q87" s="152" t="n"/>
      <c r="R87" s="152" t="n"/>
      <c r="S87" s="107" t="n"/>
      <c r="T87" s="153" t="n"/>
      <c r="U87" s="153" t="n"/>
      <c r="V87" s="153" t="n"/>
      <c r="W87" s="153" t="n"/>
      <c r="X87" s="153" t="n"/>
      <c r="Y87" s="153" t="n"/>
      <c r="Z87" s="153" t="n"/>
      <c r="AA87" s="153" t="n"/>
      <c r="AB87" s="153" t="n"/>
      <c r="AC87" s="153" t="n"/>
      <c r="AD87" s="153" t="n"/>
      <c r="AE87" s="154">
        <f>AD87</f>
        <v/>
      </c>
      <c r="AF87" s="154" t="n"/>
      <c r="AG87" s="154" t="n"/>
      <c r="AH87" s="155">
        <f>(AE87*S87)*1.05</f>
        <v/>
      </c>
      <c r="AI87" s="6" t="n"/>
      <c r="AJ87" s="156" t="n"/>
      <c r="AK87" s="6" t="n"/>
      <c r="AL87" s="156" t="n"/>
      <c r="AM87" s="156" t="n"/>
      <c r="AN87" s="6" t="n"/>
      <c r="AO87" s="6" t="n"/>
      <c r="AP87" s="6" t="n"/>
      <c r="AQ87" s="5" t="n"/>
      <c r="AR87" s="5" t="n"/>
      <c r="AS87" s="5" t="n"/>
      <c r="AT87" s="5" t="n"/>
      <c r="AU87" s="5" t="n"/>
      <c r="AV87" s="5" t="n"/>
      <c r="AW87" s="5" t="n"/>
      <c r="AX87" s="5" t="n"/>
      <c r="AY87" s="5" t="n"/>
      <c r="AZ87" s="5" t="n"/>
      <c r="BA87" s="5" t="n"/>
      <c r="BB87" s="5" t="n"/>
      <c r="BC87" s="157" t="n"/>
      <c r="BD87" s="5" t="n"/>
    </row>
    <row customHeight="1" ht="15.75" r="88" s="213">
      <c r="A88" s="105" t="n"/>
      <c r="B88" s="148" t="n"/>
      <c r="C88" s="149" t="n"/>
      <c r="D88" s="149" t="n"/>
      <c r="E88" s="105" t="n"/>
      <c r="F88" s="105" t="n"/>
      <c r="G88" s="105" t="n"/>
      <c r="H88" s="105" t="n"/>
      <c r="I88" s="107" t="n"/>
      <c r="J88" s="107" t="n"/>
      <c r="K88" s="105" t="n"/>
      <c r="L88" s="105" t="n"/>
      <c r="M88" s="106" t="n"/>
      <c r="N88" s="134" t="n"/>
      <c r="O88" s="134" t="n"/>
      <c r="P88" s="150" t="n"/>
      <c r="Q88" s="152" t="n"/>
      <c r="R88" s="152" t="n"/>
      <c r="S88" s="107" t="n"/>
      <c r="T88" s="153" t="n"/>
      <c r="U88" s="153" t="n"/>
      <c r="V88" s="153" t="n"/>
      <c r="W88" s="153" t="n"/>
      <c r="X88" s="153" t="n"/>
      <c r="Y88" s="153" t="n"/>
      <c r="Z88" s="153" t="n"/>
      <c r="AA88" s="153" t="n"/>
      <c r="AB88" s="153" t="n"/>
      <c r="AC88" s="153" t="n"/>
      <c r="AD88" s="153" t="n"/>
      <c r="AE88" s="154">
        <f>AD88</f>
        <v/>
      </c>
      <c r="AF88" s="154" t="n"/>
      <c r="AG88" s="154" t="n"/>
      <c r="AH88" s="155">
        <f>(AE88*S88)*1.05</f>
        <v/>
      </c>
      <c r="AI88" s="6" t="n"/>
      <c r="AJ88" s="156" t="n"/>
      <c r="AK88" s="6" t="n"/>
      <c r="AL88" s="156" t="n"/>
      <c r="AM88" s="156" t="n"/>
      <c r="AN88" s="6" t="n"/>
      <c r="AO88" s="6" t="n"/>
      <c r="AP88" s="6" t="n"/>
      <c r="AQ88" s="5" t="n"/>
      <c r="AR88" s="5" t="n"/>
      <c r="AS88" s="5" t="n"/>
      <c r="AT88" s="5" t="n"/>
      <c r="AU88" s="5" t="n"/>
      <c r="AV88" s="5" t="n"/>
      <c r="AW88" s="5" t="n"/>
      <c r="AX88" s="5" t="n"/>
      <c r="AY88" s="5" t="n"/>
      <c r="AZ88" s="5" t="n"/>
      <c r="BA88" s="5" t="n"/>
      <c r="BB88" s="5" t="n"/>
      <c r="BC88" s="157" t="n"/>
      <c r="BD88" s="5" t="n"/>
    </row>
    <row customHeight="1" ht="15.75" r="89" s="213">
      <c r="A89" s="105" t="n"/>
      <c r="B89" s="148" t="n"/>
      <c r="C89" s="149" t="n"/>
      <c r="D89" s="149" t="n"/>
      <c r="E89" s="105" t="n"/>
      <c r="F89" s="105" t="n"/>
      <c r="G89" s="105" t="n"/>
      <c r="H89" s="105" t="n"/>
      <c r="I89" s="107" t="n"/>
      <c r="J89" s="107" t="n"/>
      <c r="K89" s="105" t="n"/>
      <c r="L89" s="105" t="n"/>
      <c r="M89" s="106" t="n"/>
      <c r="N89" s="134" t="n"/>
      <c r="O89" s="134" t="n"/>
      <c r="P89" s="150" t="n"/>
      <c r="Q89" s="152" t="n"/>
      <c r="R89" s="152" t="n"/>
      <c r="S89" s="107" t="n"/>
      <c r="T89" s="153" t="n"/>
      <c r="U89" s="153" t="n"/>
      <c r="V89" s="153" t="n"/>
      <c r="W89" s="153" t="n"/>
      <c r="X89" s="153" t="n"/>
      <c r="Y89" s="153" t="n"/>
      <c r="Z89" s="153" t="n"/>
      <c r="AA89" s="153" t="n"/>
      <c r="AB89" s="153" t="n"/>
      <c r="AC89" s="153" t="n"/>
      <c r="AD89" s="153" t="n"/>
      <c r="AE89" s="154">
        <f>AD89</f>
        <v/>
      </c>
      <c r="AF89" s="154" t="n"/>
      <c r="AG89" s="154" t="n"/>
      <c r="AH89" s="155">
        <f>(AE89*S89)*1.05</f>
        <v/>
      </c>
      <c r="AI89" s="6" t="n"/>
      <c r="AJ89" s="156" t="n"/>
      <c r="AK89" s="6" t="n"/>
      <c r="AL89" s="156" t="n"/>
      <c r="AM89" s="156" t="n"/>
      <c r="AN89" s="6" t="n"/>
      <c r="AO89" s="6" t="n"/>
      <c r="AP89" s="6" t="n"/>
      <c r="AQ89" s="5" t="n"/>
      <c r="AR89" s="5" t="n"/>
      <c r="AS89" s="5" t="n"/>
      <c r="AT89" s="5" t="n"/>
      <c r="AU89" s="5" t="n"/>
      <c r="AV89" s="5" t="n"/>
      <c r="AW89" s="5" t="n"/>
      <c r="AX89" s="5" t="n"/>
      <c r="AY89" s="5" t="n"/>
      <c r="AZ89" s="5" t="n"/>
      <c r="BA89" s="5" t="n"/>
      <c r="BB89" s="5" t="n"/>
      <c r="BC89" s="157" t="n"/>
      <c r="BD89" s="5" t="n"/>
    </row>
    <row customHeight="1" ht="15.75" r="90" s="213">
      <c r="A90" s="105" t="n"/>
      <c r="B90" s="148" t="n"/>
      <c r="C90" s="149" t="n"/>
      <c r="D90" s="149" t="n"/>
      <c r="E90" s="105" t="n"/>
      <c r="F90" s="105" t="n"/>
      <c r="G90" s="105" t="n"/>
      <c r="H90" s="105" t="n"/>
      <c r="I90" s="107" t="n"/>
      <c r="J90" s="107" t="n"/>
      <c r="K90" s="105" t="n"/>
      <c r="L90" s="105" t="n"/>
      <c r="M90" s="106" t="n"/>
      <c r="N90" s="134" t="n"/>
      <c r="O90" s="134" t="n"/>
      <c r="P90" s="150" t="n"/>
      <c r="Q90" s="152" t="n"/>
      <c r="R90" s="152" t="n"/>
      <c r="S90" s="107" t="n"/>
      <c r="T90" s="153" t="n"/>
      <c r="U90" s="153" t="n"/>
      <c r="V90" s="153" t="n"/>
      <c r="W90" s="153" t="n"/>
      <c r="X90" s="153" t="n"/>
      <c r="Y90" s="153" t="n"/>
      <c r="Z90" s="153" t="n"/>
      <c r="AA90" s="153" t="n"/>
      <c r="AB90" s="153" t="n"/>
      <c r="AC90" s="153" t="n"/>
      <c r="AD90" s="153" t="n"/>
      <c r="AE90" s="154">
        <f>AD90</f>
        <v/>
      </c>
      <c r="AF90" s="154" t="n"/>
      <c r="AG90" s="154" t="n"/>
      <c r="AH90" s="155">
        <f>(AE90*S90)*1.05</f>
        <v/>
      </c>
      <c r="AI90" s="6" t="n"/>
      <c r="AJ90" s="156" t="n"/>
      <c r="AK90" s="6" t="n"/>
      <c r="AL90" s="156" t="n"/>
      <c r="AM90" s="156" t="n"/>
      <c r="AN90" s="6" t="n"/>
      <c r="AO90" s="6" t="n"/>
      <c r="AP90" s="6" t="n"/>
      <c r="AQ90" s="5" t="n"/>
      <c r="AR90" s="5" t="n"/>
      <c r="AS90" s="5" t="n"/>
      <c r="AT90" s="5" t="n"/>
      <c r="AU90" s="5" t="n"/>
      <c r="AV90" s="5" t="n"/>
      <c r="AW90" s="5" t="n"/>
      <c r="AX90" s="5" t="n"/>
      <c r="AY90" s="5" t="n"/>
      <c r="AZ90" s="5" t="n"/>
      <c r="BA90" s="5" t="n"/>
      <c r="BB90" s="5" t="n"/>
      <c r="BC90" s="157" t="n"/>
      <c r="BD90" s="5" t="n"/>
    </row>
    <row customHeight="1" ht="15.75" r="91" s="213">
      <c r="A91" s="105" t="n"/>
      <c r="B91" s="148" t="n"/>
      <c r="C91" s="149" t="n"/>
      <c r="D91" s="149" t="n"/>
      <c r="E91" s="105" t="n"/>
      <c r="F91" s="105" t="n"/>
      <c r="G91" s="105" t="n"/>
      <c r="H91" s="105" t="n"/>
      <c r="I91" s="107" t="n"/>
      <c r="J91" s="107" t="n"/>
      <c r="K91" s="105" t="n"/>
      <c r="L91" s="105" t="n"/>
      <c r="M91" s="106" t="n"/>
      <c r="N91" s="134" t="n"/>
      <c r="O91" s="134" t="n"/>
      <c r="P91" s="150" t="n"/>
      <c r="Q91" s="152" t="n"/>
      <c r="R91" s="152" t="n"/>
      <c r="S91" s="107" t="n"/>
      <c r="T91" s="153" t="n"/>
      <c r="U91" s="153" t="n"/>
      <c r="V91" s="153" t="n"/>
      <c r="W91" s="153" t="n"/>
      <c r="X91" s="153" t="n"/>
      <c r="Y91" s="153" t="n"/>
      <c r="Z91" s="153" t="n"/>
      <c r="AA91" s="153" t="n"/>
      <c r="AB91" s="153" t="n"/>
      <c r="AC91" s="153" t="n"/>
      <c r="AD91" s="153" t="n"/>
      <c r="AE91" s="154">
        <f>AD91</f>
        <v/>
      </c>
      <c r="AF91" s="154" t="n"/>
      <c r="AG91" s="154" t="n"/>
      <c r="AH91" s="155">
        <f>(AE91*S91)*1.05</f>
        <v/>
      </c>
      <c r="AI91" s="6" t="n"/>
      <c r="AJ91" s="156" t="n"/>
      <c r="AK91" s="6" t="n"/>
      <c r="AL91" s="156" t="n"/>
      <c r="AM91" s="156" t="n"/>
      <c r="AN91" s="6" t="n"/>
      <c r="AO91" s="6" t="n"/>
      <c r="AP91" s="6" t="n"/>
      <c r="AQ91" s="5" t="n"/>
      <c r="AR91" s="5" t="n"/>
      <c r="AS91" s="5" t="n"/>
      <c r="AT91" s="5" t="n"/>
      <c r="AU91" s="5" t="n"/>
      <c r="AV91" s="5" t="n"/>
      <c r="AW91" s="5" t="n"/>
      <c r="AX91" s="5" t="n"/>
      <c r="AY91" s="5" t="n"/>
      <c r="AZ91" s="5" t="n"/>
      <c r="BA91" s="5" t="n"/>
      <c r="BB91" s="5" t="n"/>
      <c r="BC91" s="157" t="n"/>
      <c r="BD91" s="5" t="n"/>
    </row>
    <row customHeight="1" ht="15.75" r="92" s="213">
      <c r="A92" s="105" t="n"/>
      <c r="B92" s="148" t="n"/>
      <c r="C92" s="149" t="n"/>
      <c r="D92" s="149" t="n"/>
      <c r="E92" s="105" t="n"/>
      <c r="F92" s="105" t="n"/>
      <c r="G92" s="105" t="n"/>
      <c r="H92" s="105" t="n"/>
      <c r="I92" s="107" t="n"/>
      <c r="J92" s="107" t="n"/>
      <c r="K92" s="105" t="n"/>
      <c r="L92" s="105" t="n"/>
      <c r="M92" s="106" t="n"/>
      <c r="N92" s="134" t="n"/>
      <c r="O92" s="134" t="n"/>
      <c r="P92" s="150" t="n"/>
      <c r="Q92" s="152" t="n"/>
      <c r="R92" s="152" t="n"/>
      <c r="S92" s="107" t="n"/>
      <c r="T92" s="153" t="n"/>
      <c r="U92" s="153" t="n"/>
      <c r="V92" s="153" t="n"/>
      <c r="W92" s="153" t="n"/>
      <c r="X92" s="153" t="n"/>
      <c r="Y92" s="153" t="n"/>
      <c r="Z92" s="153" t="n"/>
      <c r="AA92" s="153" t="n"/>
      <c r="AB92" s="153" t="n"/>
      <c r="AC92" s="153" t="n"/>
      <c r="AD92" s="153" t="n"/>
      <c r="AE92" s="154">
        <f>AD92</f>
        <v/>
      </c>
      <c r="AF92" s="154" t="n"/>
      <c r="AG92" s="154" t="n"/>
      <c r="AH92" s="155">
        <f>(AE92*S92)*1.05</f>
        <v/>
      </c>
      <c r="AI92" s="6" t="n"/>
      <c r="AJ92" s="156" t="n"/>
      <c r="AK92" s="6" t="n"/>
      <c r="AL92" s="156" t="n"/>
      <c r="AM92" s="156" t="n"/>
      <c r="AN92" s="6" t="n"/>
      <c r="AO92" s="6" t="n"/>
      <c r="AP92" s="6" t="n"/>
      <c r="AQ92" s="5" t="n"/>
      <c r="AR92" s="5" t="n"/>
      <c r="AS92" s="5" t="n"/>
      <c r="AT92" s="5" t="n"/>
      <c r="AU92" s="5" t="n"/>
      <c r="AV92" s="5" t="n"/>
      <c r="AW92" s="5" t="n"/>
      <c r="AX92" s="5" t="n"/>
      <c r="AY92" s="5" t="n"/>
      <c r="AZ92" s="5" t="n"/>
      <c r="BA92" s="5" t="n"/>
      <c r="BB92" s="5" t="n"/>
      <c r="BC92" s="157" t="n"/>
      <c r="BD92" s="5" t="n"/>
    </row>
    <row customHeight="1" ht="15.75" r="93" s="213">
      <c r="A93" s="105" t="n"/>
      <c r="B93" s="148" t="n"/>
      <c r="C93" s="149" t="n"/>
      <c r="D93" s="149" t="n"/>
      <c r="E93" s="105" t="n"/>
      <c r="F93" s="105" t="n"/>
      <c r="G93" s="105" t="n"/>
      <c r="H93" s="105" t="n"/>
      <c r="I93" s="107" t="n"/>
      <c r="J93" s="107" t="n"/>
      <c r="K93" s="105" t="n"/>
      <c r="L93" s="105" t="n"/>
      <c r="M93" s="106" t="n"/>
      <c r="N93" s="134" t="n"/>
      <c r="O93" s="134" t="n"/>
      <c r="P93" s="150" t="n"/>
      <c r="Q93" s="152" t="n"/>
      <c r="R93" s="152" t="n"/>
      <c r="S93" s="107" t="n"/>
      <c r="T93" s="153" t="n"/>
      <c r="U93" s="153" t="n"/>
      <c r="V93" s="153" t="n"/>
      <c r="W93" s="153" t="n"/>
      <c r="X93" s="153" t="n"/>
      <c r="Y93" s="153" t="n"/>
      <c r="Z93" s="153" t="n"/>
      <c r="AA93" s="153" t="n"/>
      <c r="AB93" s="153" t="n"/>
      <c r="AC93" s="153" t="n"/>
      <c r="AD93" s="153" t="n"/>
      <c r="AE93" s="154">
        <f>AD93</f>
        <v/>
      </c>
      <c r="AF93" s="154" t="n"/>
      <c r="AG93" s="154" t="n"/>
      <c r="AH93" s="155">
        <f>(AE93*S93)*1.05</f>
        <v/>
      </c>
      <c r="AI93" s="6" t="n"/>
      <c r="AJ93" s="156" t="n"/>
      <c r="AK93" s="6" t="n"/>
      <c r="AL93" s="156" t="n"/>
      <c r="AM93" s="156" t="n"/>
      <c r="AN93" s="6" t="n"/>
      <c r="AO93" s="6" t="n"/>
      <c r="AP93" s="6" t="n"/>
      <c r="AQ93" s="5" t="n"/>
      <c r="AR93" s="5" t="n"/>
      <c r="AS93" s="5" t="n"/>
      <c r="AT93" s="5" t="n"/>
      <c r="AU93" s="5" t="n"/>
      <c r="AV93" s="5" t="n"/>
      <c r="AW93" s="5" t="n"/>
      <c r="AX93" s="5" t="n"/>
      <c r="AY93" s="5" t="n"/>
      <c r="AZ93" s="5" t="n"/>
      <c r="BA93" s="5" t="n"/>
      <c r="BB93" s="5" t="n"/>
      <c r="BC93" s="157" t="n"/>
      <c r="BD93" s="5" t="n"/>
    </row>
    <row customHeight="1" ht="15.75" r="94" s="213">
      <c r="A94" s="105" t="n"/>
      <c r="B94" s="148" t="n"/>
      <c r="C94" s="149" t="n"/>
      <c r="D94" s="149" t="n"/>
      <c r="E94" s="105" t="n"/>
      <c r="F94" s="105" t="n"/>
      <c r="G94" s="105" t="n"/>
      <c r="H94" s="105" t="n"/>
      <c r="I94" s="107" t="n"/>
      <c r="J94" s="107" t="n"/>
      <c r="K94" s="105" t="n"/>
      <c r="L94" s="105" t="n"/>
      <c r="M94" s="106" t="n"/>
      <c r="N94" s="134" t="n"/>
      <c r="O94" s="134" t="n"/>
      <c r="P94" s="150" t="n"/>
      <c r="Q94" s="152" t="n"/>
      <c r="R94" s="152" t="n"/>
      <c r="S94" s="107" t="n"/>
      <c r="T94" s="153" t="n"/>
      <c r="U94" s="153" t="n"/>
      <c r="V94" s="153" t="n"/>
      <c r="W94" s="153" t="n"/>
      <c r="X94" s="153" t="n"/>
      <c r="Y94" s="153" t="n"/>
      <c r="Z94" s="153" t="n"/>
      <c r="AA94" s="153" t="n"/>
      <c r="AB94" s="153" t="n"/>
      <c r="AC94" s="153" t="n"/>
      <c r="AD94" s="153" t="n"/>
      <c r="AE94" s="154">
        <f>AD94</f>
        <v/>
      </c>
      <c r="AF94" s="154" t="n"/>
      <c r="AG94" s="154" t="n"/>
      <c r="AH94" s="155">
        <f>(AE94*S94)*1.05</f>
        <v/>
      </c>
      <c r="AI94" s="6" t="n"/>
      <c r="AJ94" s="156" t="n"/>
      <c r="AK94" s="6" t="n"/>
      <c r="AL94" s="156" t="n"/>
      <c r="AM94" s="156" t="n"/>
      <c r="AN94" s="6" t="n"/>
      <c r="AO94" s="6" t="n"/>
      <c r="AP94" s="6" t="n"/>
      <c r="AQ94" s="5" t="n"/>
      <c r="AR94" s="5" t="n"/>
      <c r="AS94" s="5" t="n"/>
      <c r="AT94" s="5" t="n"/>
      <c r="AU94" s="5" t="n"/>
      <c r="AV94" s="5" t="n"/>
      <c r="AW94" s="5" t="n"/>
      <c r="AX94" s="5" t="n"/>
      <c r="AY94" s="5" t="n"/>
      <c r="AZ94" s="5" t="n"/>
      <c r="BA94" s="5" t="n"/>
      <c r="BB94" s="5" t="n"/>
      <c r="BC94" s="157" t="n"/>
      <c r="BD94" s="5" t="n"/>
    </row>
    <row customHeight="1" ht="15.75" r="95" s="213">
      <c r="A95" s="105" t="n"/>
      <c r="B95" s="148" t="n"/>
      <c r="C95" s="149" t="n"/>
      <c r="D95" s="149" t="n"/>
      <c r="E95" s="105" t="n"/>
      <c r="F95" s="105" t="n"/>
      <c r="G95" s="105" t="n"/>
      <c r="H95" s="105" t="n"/>
      <c r="I95" s="107" t="n"/>
      <c r="J95" s="107" t="n"/>
      <c r="K95" s="105" t="n"/>
      <c r="L95" s="105" t="n"/>
      <c r="M95" s="106" t="n"/>
      <c r="N95" s="134" t="n"/>
      <c r="O95" s="134" t="n"/>
      <c r="P95" s="150" t="n"/>
      <c r="Q95" s="152" t="n"/>
      <c r="R95" s="152" t="n"/>
      <c r="S95" s="107" t="n"/>
      <c r="T95" s="153" t="n"/>
      <c r="U95" s="153" t="n"/>
      <c r="V95" s="153" t="n"/>
      <c r="W95" s="153" t="n"/>
      <c r="X95" s="153" t="n"/>
      <c r="Y95" s="153" t="n"/>
      <c r="Z95" s="153" t="n"/>
      <c r="AA95" s="153" t="n"/>
      <c r="AB95" s="153" t="n"/>
      <c r="AC95" s="153" t="n"/>
      <c r="AD95" s="153" t="n"/>
      <c r="AE95" s="154">
        <f>AD95</f>
        <v/>
      </c>
      <c r="AF95" s="154" t="n"/>
      <c r="AG95" s="154" t="n"/>
      <c r="AH95" s="155">
        <f>(AE95*S95)*1.05</f>
        <v/>
      </c>
      <c r="AI95" s="6" t="n"/>
      <c r="AJ95" s="156" t="n"/>
      <c r="AK95" s="6" t="n"/>
      <c r="AL95" s="156" t="n"/>
      <c r="AM95" s="156" t="n"/>
      <c r="AN95" s="6" t="n"/>
      <c r="AO95" s="6" t="n"/>
      <c r="AP95" s="6" t="n"/>
      <c r="AQ95" s="5" t="n"/>
      <c r="AR95" s="5" t="n"/>
      <c r="AS95" s="5" t="n"/>
      <c r="AT95" s="5" t="n"/>
      <c r="AU95" s="5" t="n"/>
      <c r="AV95" s="5" t="n"/>
      <c r="AW95" s="5" t="n"/>
      <c r="AX95" s="5" t="n"/>
      <c r="AY95" s="5" t="n"/>
      <c r="AZ95" s="5" t="n"/>
      <c r="BA95" s="5" t="n"/>
      <c r="BB95" s="5" t="n"/>
      <c r="BC95" s="157" t="n"/>
      <c r="BD95" s="5" t="n"/>
    </row>
    <row customHeight="1" ht="15.75" r="96" s="213">
      <c r="A96" s="105" t="n"/>
      <c r="B96" s="148" t="n"/>
      <c r="C96" s="149" t="n"/>
      <c r="D96" s="149" t="n"/>
      <c r="E96" s="105" t="n"/>
      <c r="F96" s="105" t="n"/>
      <c r="G96" s="105" t="n"/>
      <c r="H96" s="105" t="n"/>
      <c r="I96" s="107" t="n"/>
      <c r="J96" s="107" t="n"/>
      <c r="K96" s="105" t="n"/>
      <c r="L96" s="105" t="n"/>
      <c r="M96" s="106" t="n"/>
      <c r="N96" s="134" t="n"/>
      <c r="O96" s="134" t="n"/>
      <c r="P96" s="150" t="n"/>
      <c r="Q96" s="152" t="n"/>
      <c r="R96" s="152" t="n"/>
      <c r="S96" s="107" t="n"/>
      <c r="T96" s="153" t="n"/>
      <c r="U96" s="153" t="n"/>
      <c r="V96" s="153" t="n"/>
      <c r="W96" s="153" t="n"/>
      <c r="X96" s="153" t="n"/>
      <c r="Y96" s="153" t="n"/>
      <c r="Z96" s="153" t="n"/>
      <c r="AA96" s="153" t="n"/>
      <c r="AB96" s="153" t="n"/>
      <c r="AC96" s="153" t="n"/>
      <c r="AD96" s="153" t="n"/>
      <c r="AE96" s="154">
        <f>AD96</f>
        <v/>
      </c>
      <c r="AF96" s="154" t="n"/>
      <c r="AG96" s="154" t="n"/>
      <c r="AH96" s="155">
        <f>(AE96*S96)*1.05</f>
        <v/>
      </c>
      <c r="AI96" s="6" t="n"/>
      <c r="AJ96" s="156" t="n"/>
      <c r="AK96" s="6" t="n"/>
      <c r="AL96" s="156" t="n"/>
      <c r="AM96" s="156" t="n"/>
      <c r="AN96" s="6" t="n"/>
      <c r="AO96" s="6" t="n"/>
      <c r="AP96" s="6" t="n"/>
      <c r="AQ96" s="5" t="n"/>
      <c r="AR96" s="5" t="n"/>
      <c r="AS96" s="5" t="n"/>
      <c r="AT96" s="5" t="n"/>
      <c r="AU96" s="5" t="n"/>
      <c r="AV96" s="5" t="n"/>
      <c r="AW96" s="5" t="n"/>
      <c r="AX96" s="5" t="n"/>
      <c r="AY96" s="5" t="n"/>
      <c r="AZ96" s="5" t="n"/>
      <c r="BA96" s="5" t="n"/>
      <c r="BB96" s="5" t="n"/>
      <c r="BC96" s="157" t="n"/>
      <c r="BD96" s="5" t="n"/>
    </row>
    <row customHeight="1" ht="15.75" r="97" s="213">
      <c r="A97" s="105" t="n"/>
      <c r="B97" s="148" t="n"/>
      <c r="C97" s="149" t="n"/>
      <c r="D97" s="149" t="n"/>
      <c r="E97" s="105" t="n"/>
      <c r="F97" s="105" t="n"/>
      <c r="G97" s="105" t="n"/>
      <c r="H97" s="105" t="n"/>
      <c r="I97" s="107" t="n"/>
      <c r="J97" s="107" t="n"/>
      <c r="K97" s="105" t="n"/>
      <c r="L97" s="105" t="n"/>
      <c r="M97" s="106" t="n"/>
      <c r="N97" s="134" t="n"/>
      <c r="O97" s="134" t="n"/>
      <c r="P97" s="150" t="n"/>
      <c r="Q97" s="152" t="n"/>
      <c r="R97" s="152" t="n"/>
      <c r="S97" s="107" t="n"/>
      <c r="T97" s="153" t="n"/>
      <c r="U97" s="153" t="n"/>
      <c r="V97" s="153" t="n"/>
      <c r="W97" s="153" t="n"/>
      <c r="X97" s="153" t="n"/>
      <c r="Y97" s="153" t="n"/>
      <c r="Z97" s="153" t="n"/>
      <c r="AA97" s="153" t="n"/>
      <c r="AB97" s="153" t="n"/>
      <c r="AC97" s="153" t="n"/>
      <c r="AD97" s="153" t="n"/>
      <c r="AE97" s="154">
        <f>AD97</f>
        <v/>
      </c>
      <c r="AF97" s="154" t="n"/>
      <c r="AG97" s="154" t="n"/>
      <c r="AH97" s="155">
        <f>(AE97*S97)*1.05</f>
        <v/>
      </c>
      <c r="AI97" s="6" t="n"/>
      <c r="AJ97" s="156" t="n"/>
      <c r="AK97" s="6" t="n"/>
      <c r="AL97" s="156" t="n"/>
      <c r="AM97" s="156" t="n"/>
      <c r="AN97" s="6" t="n"/>
      <c r="AO97" s="6" t="n"/>
      <c r="AP97" s="6" t="n"/>
      <c r="AQ97" s="5" t="n"/>
      <c r="AR97" s="5" t="n"/>
      <c r="AS97" s="5" t="n"/>
      <c r="AT97" s="5" t="n"/>
      <c r="AU97" s="5" t="n"/>
      <c r="AV97" s="5" t="n"/>
      <c r="AW97" s="5" t="n"/>
      <c r="AX97" s="5" t="n"/>
      <c r="AY97" s="5" t="n"/>
      <c r="AZ97" s="5" t="n"/>
      <c r="BA97" s="5" t="n"/>
      <c r="BB97" s="5" t="n"/>
      <c r="BC97" s="157" t="n"/>
      <c r="BD97" s="5" t="n"/>
    </row>
    <row customHeight="1" ht="15.75" r="98" s="213">
      <c r="A98" s="105" t="n"/>
      <c r="B98" s="148" t="n"/>
      <c r="C98" s="149" t="n"/>
      <c r="D98" s="149" t="n"/>
      <c r="E98" s="105" t="n"/>
      <c r="F98" s="105" t="n"/>
      <c r="G98" s="105" t="n"/>
      <c r="H98" s="105" t="n"/>
      <c r="I98" s="107" t="n"/>
      <c r="J98" s="107" t="n"/>
      <c r="K98" s="105" t="n"/>
      <c r="L98" s="105" t="n"/>
      <c r="M98" s="106" t="n"/>
      <c r="N98" s="134" t="n"/>
      <c r="O98" s="134" t="n"/>
      <c r="P98" s="150" t="n"/>
      <c r="Q98" s="152" t="n"/>
      <c r="R98" s="152" t="n"/>
      <c r="S98" s="107" t="n"/>
      <c r="T98" s="153" t="n"/>
      <c r="U98" s="153" t="n"/>
      <c r="V98" s="153" t="n"/>
      <c r="W98" s="153" t="n"/>
      <c r="X98" s="153" t="n"/>
      <c r="Y98" s="153" t="n"/>
      <c r="Z98" s="153" t="n"/>
      <c r="AA98" s="153" t="n"/>
      <c r="AB98" s="153" t="n"/>
      <c r="AC98" s="153" t="n"/>
      <c r="AD98" s="153" t="n"/>
      <c r="AE98" s="154">
        <f>AD98</f>
        <v/>
      </c>
      <c r="AF98" s="154" t="n"/>
      <c r="AG98" s="154" t="n"/>
      <c r="AH98" s="155">
        <f>(AE98*S98)*1.05</f>
        <v/>
      </c>
      <c r="AI98" s="6" t="n"/>
      <c r="AJ98" s="156" t="n"/>
      <c r="AK98" s="6" t="n"/>
      <c r="AL98" s="156" t="n"/>
      <c r="AM98" s="156" t="n"/>
      <c r="AN98" s="6" t="n"/>
      <c r="AO98" s="6" t="n"/>
      <c r="AP98" s="6" t="n"/>
      <c r="AQ98" s="5" t="n"/>
      <c r="AR98" s="5" t="n"/>
      <c r="AS98" s="5" t="n"/>
      <c r="AT98" s="5" t="n"/>
      <c r="AU98" s="5" t="n"/>
      <c r="AV98" s="5" t="n"/>
      <c r="AW98" s="5" t="n"/>
      <c r="AX98" s="5" t="n"/>
      <c r="AY98" s="5" t="n"/>
      <c r="AZ98" s="5" t="n"/>
      <c r="BA98" s="5" t="n"/>
      <c r="BB98" s="5" t="n"/>
      <c r="BC98" s="157" t="n"/>
      <c r="BD98" s="5" t="n"/>
    </row>
    <row customHeight="1" ht="15.75" r="99" s="213">
      <c r="A99" s="105" t="n"/>
      <c r="B99" s="148" t="n"/>
      <c r="C99" s="149" t="n"/>
      <c r="D99" s="149" t="n"/>
      <c r="E99" s="105" t="n"/>
      <c r="F99" s="105" t="n"/>
      <c r="G99" s="105" t="n"/>
      <c r="H99" s="105" t="n"/>
      <c r="I99" s="107" t="n"/>
      <c r="J99" s="107" t="n"/>
      <c r="K99" s="105" t="n"/>
      <c r="L99" s="105" t="n"/>
      <c r="M99" s="106" t="n"/>
      <c r="N99" s="134" t="n"/>
      <c r="O99" s="134" t="n"/>
      <c r="P99" s="150" t="n"/>
      <c r="Q99" s="152" t="n"/>
      <c r="R99" s="152" t="n"/>
      <c r="S99" s="107" t="n"/>
      <c r="T99" s="153" t="n"/>
      <c r="U99" s="153" t="n"/>
      <c r="V99" s="153" t="n"/>
      <c r="W99" s="153" t="n"/>
      <c r="X99" s="153" t="n"/>
      <c r="Y99" s="153" t="n"/>
      <c r="Z99" s="153" t="n"/>
      <c r="AA99" s="153" t="n"/>
      <c r="AB99" s="153" t="n"/>
      <c r="AC99" s="153" t="n"/>
      <c r="AD99" s="153" t="n"/>
      <c r="AE99" s="154">
        <f>AD99</f>
        <v/>
      </c>
      <c r="AF99" s="154" t="n"/>
      <c r="AG99" s="154" t="n"/>
      <c r="AH99" s="155">
        <f>(AE99*S99)*1.05</f>
        <v/>
      </c>
      <c r="AI99" s="6" t="n"/>
      <c r="AJ99" s="156" t="n"/>
      <c r="AK99" s="6" t="n"/>
      <c r="AL99" s="156" t="n"/>
      <c r="AM99" s="156" t="n"/>
      <c r="AN99" s="6" t="n"/>
      <c r="AO99" s="6" t="n"/>
      <c r="AP99" s="6" t="n"/>
      <c r="AQ99" s="5" t="n"/>
      <c r="AR99" s="5" t="n"/>
      <c r="AS99" s="5" t="n"/>
      <c r="AT99" s="5" t="n"/>
      <c r="AU99" s="5" t="n"/>
      <c r="AV99" s="5" t="n"/>
      <c r="AW99" s="5" t="n"/>
      <c r="AX99" s="5" t="n"/>
      <c r="AY99" s="5" t="n"/>
      <c r="AZ99" s="5" t="n"/>
      <c r="BA99" s="5" t="n"/>
      <c r="BB99" s="5" t="n"/>
      <c r="BC99" s="157" t="n"/>
      <c r="BD99" s="5" t="n"/>
    </row>
    <row customHeight="1" ht="15.75" r="100" s="213">
      <c r="A100" s="105" t="n"/>
      <c r="B100" s="148" t="n"/>
      <c r="C100" s="149" t="n"/>
      <c r="D100" s="149" t="n"/>
      <c r="E100" s="105" t="n"/>
      <c r="F100" s="105" t="n"/>
      <c r="G100" s="105" t="n"/>
      <c r="H100" s="105" t="n"/>
      <c r="I100" s="107" t="n"/>
      <c r="J100" s="107" t="n"/>
      <c r="K100" s="105" t="n"/>
      <c r="L100" s="105" t="n"/>
      <c r="M100" s="106" t="n"/>
      <c r="N100" s="134" t="n"/>
      <c r="O100" s="134" t="n"/>
      <c r="P100" s="150" t="n"/>
      <c r="Q100" s="152" t="n"/>
      <c r="R100" s="152" t="n"/>
      <c r="S100" s="107" t="n"/>
      <c r="T100" s="153" t="n"/>
      <c r="U100" s="153" t="n"/>
      <c r="V100" s="153" t="n"/>
      <c r="W100" s="153" t="n"/>
      <c r="X100" s="153" t="n"/>
      <c r="Y100" s="153" t="n"/>
      <c r="Z100" s="153" t="n"/>
      <c r="AA100" s="153" t="n"/>
      <c r="AB100" s="153" t="n"/>
      <c r="AC100" s="153" t="n"/>
      <c r="AD100" s="153" t="n"/>
      <c r="AE100" s="154">
        <f>AD100</f>
        <v/>
      </c>
      <c r="AF100" s="154" t="n"/>
      <c r="AG100" s="154" t="n"/>
      <c r="AH100" s="155">
        <f>(AE100*S100)*1.05</f>
        <v/>
      </c>
      <c r="AI100" s="6" t="n"/>
      <c r="AJ100" s="156" t="n"/>
      <c r="AK100" s="6" t="n"/>
      <c r="AL100" s="156" t="n"/>
      <c r="AM100" s="156" t="n"/>
      <c r="AN100" s="6" t="n"/>
      <c r="AO100" s="6" t="n"/>
      <c r="AP100" s="6" t="n"/>
      <c r="AQ100" s="5" t="n"/>
      <c r="AR100" s="5" t="n"/>
      <c r="AS100" s="5" t="n"/>
      <c r="AT100" s="5" t="n"/>
      <c r="AU100" s="5" t="n"/>
      <c r="AV100" s="5" t="n"/>
      <c r="AW100" s="5" t="n"/>
      <c r="AX100" s="5" t="n"/>
      <c r="AY100" s="5" t="n"/>
      <c r="AZ100" s="5" t="n"/>
      <c r="BA100" s="5" t="n"/>
      <c r="BB100" s="5" t="n"/>
      <c r="BC100" s="157" t="n"/>
      <c r="BD100" s="5" t="n"/>
    </row>
    <row customHeight="1" ht="15.75" r="101" s="213">
      <c r="A101" s="105" t="n"/>
      <c r="B101" s="148" t="n"/>
      <c r="C101" s="149" t="n"/>
      <c r="D101" s="149" t="n"/>
      <c r="E101" s="105" t="n"/>
      <c r="F101" s="105" t="n"/>
      <c r="G101" s="105" t="n"/>
      <c r="H101" s="105" t="n"/>
      <c r="I101" s="107" t="n"/>
      <c r="J101" s="107" t="n"/>
      <c r="K101" s="105" t="n"/>
      <c r="L101" s="105" t="n"/>
      <c r="M101" s="106" t="n"/>
      <c r="N101" s="134" t="n"/>
      <c r="O101" s="134" t="n"/>
      <c r="P101" s="150" t="n"/>
      <c r="Q101" s="152" t="n"/>
      <c r="R101" s="152" t="n"/>
      <c r="S101" s="107" t="n"/>
      <c r="T101" s="153" t="n"/>
      <c r="U101" s="153" t="n"/>
      <c r="V101" s="153" t="n"/>
      <c r="W101" s="153" t="n"/>
      <c r="X101" s="153" t="n"/>
      <c r="Y101" s="153" t="n"/>
      <c r="Z101" s="153" t="n"/>
      <c r="AA101" s="153" t="n"/>
      <c r="AB101" s="153" t="n"/>
      <c r="AC101" s="153" t="n"/>
      <c r="AD101" s="153" t="n"/>
      <c r="AE101" s="154">
        <f>AD101</f>
        <v/>
      </c>
      <c r="AF101" s="154" t="n"/>
      <c r="AG101" s="154" t="n"/>
      <c r="AH101" s="155">
        <f>(AE101*S101)*1.05</f>
        <v/>
      </c>
      <c r="AI101" s="6" t="n"/>
      <c r="AJ101" s="156" t="n"/>
      <c r="AK101" s="6" t="n"/>
      <c r="AL101" s="156" t="n"/>
      <c r="AM101" s="156" t="n"/>
      <c r="AN101" s="6" t="n"/>
      <c r="AO101" s="6" t="n"/>
      <c r="AP101" s="6" t="n"/>
      <c r="AQ101" s="5" t="n"/>
      <c r="AR101" s="5" t="n"/>
      <c r="AS101" s="5" t="n"/>
      <c r="AT101" s="5" t="n"/>
      <c r="AU101" s="5" t="n"/>
      <c r="AV101" s="5" t="n"/>
      <c r="AW101" s="5" t="n"/>
      <c r="AX101" s="5" t="n"/>
      <c r="AY101" s="5" t="n"/>
      <c r="AZ101" s="5" t="n"/>
      <c r="BA101" s="5" t="n"/>
      <c r="BB101" s="5" t="n"/>
      <c r="BC101" s="157" t="n"/>
      <c r="BD101" s="5" t="n"/>
    </row>
    <row customHeight="1" ht="15.75" r="102" s="213">
      <c r="A102" s="105" t="n"/>
      <c r="B102" s="148" t="n"/>
      <c r="C102" s="149" t="n"/>
      <c r="D102" s="149" t="n"/>
      <c r="E102" s="105" t="n"/>
      <c r="F102" s="105" t="n"/>
      <c r="G102" s="105" t="n"/>
      <c r="H102" s="105" t="n"/>
      <c r="I102" s="107" t="n"/>
      <c r="J102" s="107" t="n"/>
      <c r="K102" s="105" t="n"/>
      <c r="L102" s="105" t="n"/>
      <c r="M102" s="106" t="n"/>
      <c r="N102" s="134" t="n"/>
      <c r="O102" s="134" t="n"/>
      <c r="P102" s="150" t="n"/>
      <c r="Q102" s="152" t="n"/>
      <c r="R102" s="152" t="n"/>
      <c r="S102" s="107" t="n"/>
      <c r="T102" s="153" t="n"/>
      <c r="U102" s="153" t="n"/>
      <c r="V102" s="153" t="n"/>
      <c r="W102" s="153" t="n"/>
      <c r="X102" s="153" t="n"/>
      <c r="Y102" s="153" t="n"/>
      <c r="Z102" s="153" t="n"/>
      <c r="AA102" s="153" t="n"/>
      <c r="AB102" s="153" t="n"/>
      <c r="AC102" s="153" t="n"/>
      <c r="AD102" s="153" t="n"/>
      <c r="AE102" s="154">
        <f>AD102</f>
        <v/>
      </c>
      <c r="AF102" s="154" t="n"/>
      <c r="AG102" s="154" t="n"/>
      <c r="AH102" s="155">
        <f>(AE102*S102)*1.05</f>
        <v/>
      </c>
      <c r="AI102" s="6" t="n"/>
      <c r="AJ102" s="156" t="n"/>
      <c r="AK102" s="6" t="n"/>
      <c r="AL102" s="156" t="n"/>
      <c r="AM102" s="156" t="n"/>
      <c r="AN102" s="6" t="n"/>
      <c r="AO102" s="6" t="n"/>
      <c r="AP102" s="6" t="n"/>
      <c r="AQ102" s="5" t="n"/>
      <c r="AR102" s="5" t="n"/>
      <c r="AS102" s="5" t="n"/>
      <c r="AT102" s="5" t="n"/>
      <c r="AU102" s="5" t="n"/>
      <c r="AV102" s="5" t="n"/>
      <c r="AW102" s="5" t="n"/>
      <c r="AX102" s="5" t="n"/>
      <c r="AY102" s="5" t="n"/>
      <c r="AZ102" s="5" t="n"/>
      <c r="BA102" s="5" t="n"/>
      <c r="BB102" s="5" t="n"/>
      <c r="BC102" s="157" t="n"/>
      <c r="BD102" s="5" t="n"/>
    </row>
    <row customHeight="1" ht="15.75" r="103" s="213">
      <c r="A103" s="105" t="n"/>
      <c r="B103" s="148" t="n"/>
      <c r="C103" s="149" t="n"/>
      <c r="D103" s="149" t="n"/>
      <c r="E103" s="105" t="n"/>
      <c r="F103" s="105" t="n"/>
      <c r="G103" s="105" t="n"/>
      <c r="H103" s="105" t="n"/>
      <c r="I103" s="107" t="n"/>
      <c r="J103" s="107" t="n"/>
      <c r="K103" s="105" t="n"/>
      <c r="L103" s="105" t="n"/>
      <c r="M103" s="106" t="n"/>
      <c r="N103" s="134" t="n"/>
      <c r="O103" s="134" t="n"/>
      <c r="P103" s="150" t="n"/>
      <c r="Q103" s="152" t="n"/>
      <c r="R103" s="152" t="n"/>
      <c r="S103" s="107" t="n"/>
      <c r="T103" s="153" t="n"/>
      <c r="U103" s="153" t="n"/>
      <c r="V103" s="153" t="n"/>
      <c r="W103" s="153" t="n"/>
      <c r="X103" s="153" t="n"/>
      <c r="Y103" s="153" t="n"/>
      <c r="Z103" s="153" t="n"/>
      <c r="AA103" s="153" t="n"/>
      <c r="AB103" s="153" t="n"/>
      <c r="AC103" s="153" t="n"/>
      <c r="AD103" s="153" t="n"/>
      <c r="AE103" s="154">
        <f>AD103</f>
        <v/>
      </c>
      <c r="AF103" s="154" t="n"/>
      <c r="AG103" s="154" t="n"/>
      <c r="AH103" s="155">
        <f>(AE103*S103)*1.05</f>
        <v/>
      </c>
      <c r="AI103" s="6" t="n"/>
      <c r="AJ103" s="156" t="n"/>
      <c r="AK103" s="6" t="n"/>
      <c r="AL103" s="156" t="n"/>
      <c r="AM103" s="156" t="n"/>
      <c r="AN103" s="6" t="n"/>
      <c r="AO103" s="6" t="n"/>
      <c r="AP103" s="6" t="n"/>
      <c r="AQ103" s="5" t="n"/>
      <c r="AR103" s="5" t="n"/>
      <c r="AS103" s="5" t="n"/>
      <c r="AT103" s="5" t="n"/>
      <c r="AU103" s="5" t="n"/>
      <c r="AV103" s="5" t="n"/>
      <c r="AW103" s="5" t="n"/>
      <c r="AX103" s="5" t="n"/>
      <c r="AY103" s="5" t="n"/>
      <c r="AZ103" s="5" t="n"/>
      <c r="BA103" s="5" t="n"/>
      <c r="BB103" s="5" t="n"/>
      <c r="BC103" s="157" t="n"/>
      <c r="BD103" s="5" t="n"/>
    </row>
    <row customHeight="1" ht="15.75" r="104" s="213">
      <c r="A104" s="105" t="n"/>
      <c r="B104" s="148" t="n"/>
      <c r="C104" s="149" t="n"/>
      <c r="D104" s="149" t="n"/>
      <c r="E104" s="105" t="n"/>
      <c r="F104" s="105" t="n"/>
      <c r="G104" s="105" t="n"/>
      <c r="H104" s="105" t="n"/>
      <c r="I104" s="107" t="n"/>
      <c r="J104" s="107" t="n"/>
      <c r="K104" s="105" t="n"/>
      <c r="L104" s="105" t="n"/>
      <c r="M104" s="106" t="n"/>
      <c r="N104" s="134" t="n"/>
      <c r="O104" s="134" t="n"/>
      <c r="P104" s="150" t="n"/>
      <c r="Q104" s="152" t="n"/>
      <c r="R104" s="152" t="n"/>
      <c r="S104" s="107" t="n"/>
      <c r="T104" s="153" t="n"/>
      <c r="U104" s="153" t="n"/>
      <c r="V104" s="153" t="n"/>
      <c r="W104" s="153" t="n"/>
      <c r="X104" s="153" t="n"/>
      <c r="Y104" s="153" t="n"/>
      <c r="Z104" s="153" t="n"/>
      <c r="AA104" s="153" t="n"/>
      <c r="AB104" s="153" t="n"/>
      <c r="AC104" s="153" t="n"/>
      <c r="AD104" s="153" t="n"/>
      <c r="AE104" s="154">
        <f>AD104</f>
        <v/>
      </c>
      <c r="AF104" s="154" t="n"/>
      <c r="AG104" s="154" t="n"/>
      <c r="AH104" s="155">
        <f>(AE104*S104)*1.05</f>
        <v/>
      </c>
      <c r="AI104" s="6" t="n"/>
      <c r="AJ104" s="156" t="n"/>
      <c r="AK104" s="6" t="n"/>
      <c r="AL104" s="156" t="n"/>
      <c r="AM104" s="156" t="n"/>
      <c r="AN104" s="6" t="n"/>
      <c r="AO104" s="6" t="n"/>
      <c r="AP104" s="6" t="n"/>
      <c r="AQ104" s="5" t="n"/>
      <c r="AR104" s="5" t="n"/>
      <c r="AS104" s="5" t="n"/>
      <c r="AT104" s="5" t="n"/>
      <c r="AU104" s="5" t="n"/>
      <c r="AV104" s="5" t="n"/>
      <c r="AW104" s="5" t="n"/>
      <c r="AX104" s="5" t="n"/>
      <c r="AY104" s="5" t="n"/>
      <c r="AZ104" s="5" t="n"/>
      <c r="BA104" s="5" t="n"/>
      <c r="BB104" s="5" t="n"/>
      <c r="BC104" s="157" t="n"/>
      <c r="BD104" s="5" t="n"/>
    </row>
    <row customHeight="1" ht="15.75" r="105" s="213">
      <c r="A105" s="105" t="n"/>
      <c r="B105" s="148" t="n"/>
      <c r="C105" s="149" t="n"/>
      <c r="D105" s="149" t="n"/>
      <c r="E105" s="105" t="n"/>
      <c r="F105" s="105" t="n"/>
      <c r="G105" s="105" t="n"/>
      <c r="H105" s="105" t="n"/>
      <c r="I105" s="107" t="n"/>
      <c r="J105" s="107" t="n"/>
      <c r="K105" s="105" t="n"/>
      <c r="L105" s="105" t="n"/>
      <c r="M105" s="106" t="n"/>
      <c r="N105" s="134" t="n"/>
      <c r="O105" s="134" t="n"/>
      <c r="P105" s="150" t="n"/>
      <c r="Q105" s="152" t="n"/>
      <c r="R105" s="152" t="n"/>
      <c r="S105" s="107" t="n"/>
      <c r="T105" s="153" t="n"/>
      <c r="U105" s="153" t="n"/>
      <c r="V105" s="153" t="n"/>
      <c r="W105" s="153" t="n"/>
      <c r="X105" s="153" t="n"/>
      <c r="Y105" s="153" t="n"/>
      <c r="Z105" s="153" t="n"/>
      <c r="AA105" s="153" t="n"/>
      <c r="AB105" s="153" t="n"/>
      <c r="AC105" s="153" t="n"/>
      <c r="AD105" s="153" t="n"/>
      <c r="AE105" s="154">
        <f>AD105</f>
        <v/>
      </c>
      <c r="AF105" s="154" t="n"/>
      <c r="AG105" s="154" t="n"/>
      <c r="AH105" s="155">
        <f>(AE105*S105)*1.05</f>
        <v/>
      </c>
      <c r="AI105" s="6" t="n"/>
      <c r="AJ105" s="156" t="n"/>
      <c r="AK105" s="6" t="n"/>
      <c r="AL105" s="156" t="n"/>
      <c r="AM105" s="156" t="n"/>
      <c r="AN105" s="6" t="n"/>
      <c r="AO105" s="6" t="n"/>
      <c r="AP105" s="6" t="n"/>
      <c r="AQ105" s="5" t="n"/>
      <c r="AR105" s="5" t="n"/>
      <c r="AS105" s="5" t="n"/>
      <c r="AT105" s="5" t="n"/>
      <c r="AU105" s="5" t="n"/>
      <c r="AV105" s="5" t="n"/>
      <c r="AW105" s="5" t="n"/>
      <c r="AX105" s="5" t="n"/>
      <c r="AY105" s="5" t="n"/>
      <c r="AZ105" s="5" t="n"/>
      <c r="BA105" s="5" t="n"/>
      <c r="BB105" s="5" t="n"/>
      <c r="BC105" s="157" t="n"/>
      <c r="BD105" s="5" t="n"/>
    </row>
    <row customHeight="1" ht="15.75" r="106" s="213">
      <c r="A106" s="105" t="n"/>
      <c r="B106" s="148" t="n"/>
      <c r="C106" s="149" t="n"/>
      <c r="D106" s="149" t="n"/>
      <c r="E106" s="105" t="n"/>
      <c r="F106" s="105" t="n"/>
      <c r="G106" s="105" t="n"/>
      <c r="H106" s="105" t="n"/>
      <c r="I106" s="107" t="n"/>
      <c r="J106" s="107" t="n"/>
      <c r="K106" s="105" t="n"/>
      <c r="L106" s="105" t="n"/>
      <c r="M106" s="106" t="n"/>
      <c r="N106" s="134" t="n"/>
      <c r="O106" s="134" t="n"/>
      <c r="P106" s="150" t="n"/>
      <c r="Q106" s="152" t="n"/>
      <c r="R106" s="152" t="n"/>
      <c r="S106" s="107" t="n"/>
      <c r="T106" s="153" t="n"/>
      <c r="U106" s="153" t="n"/>
      <c r="V106" s="153" t="n"/>
      <c r="W106" s="153" t="n"/>
      <c r="X106" s="153" t="n"/>
      <c r="Y106" s="153" t="n"/>
      <c r="Z106" s="153" t="n"/>
      <c r="AA106" s="153" t="n"/>
      <c r="AB106" s="153" t="n"/>
      <c r="AC106" s="153" t="n"/>
      <c r="AD106" s="153" t="n"/>
      <c r="AE106" s="154">
        <f>AD106</f>
        <v/>
      </c>
      <c r="AF106" s="154" t="n"/>
      <c r="AG106" s="154" t="n"/>
      <c r="AH106" s="155">
        <f>(AE106*S106)*1.05</f>
        <v/>
      </c>
      <c r="AI106" s="6" t="n"/>
      <c r="AJ106" s="156" t="n"/>
      <c r="AK106" s="6" t="n"/>
      <c r="AL106" s="156" t="n"/>
      <c r="AM106" s="156" t="n"/>
      <c r="AN106" s="6" t="n"/>
      <c r="AO106" s="6" t="n"/>
      <c r="AP106" s="6" t="n"/>
      <c r="AQ106" s="5" t="n"/>
      <c r="AR106" s="5" t="n"/>
      <c r="AS106" s="5" t="n"/>
      <c r="AT106" s="5" t="n"/>
      <c r="AU106" s="5" t="n"/>
      <c r="AV106" s="5" t="n"/>
      <c r="AW106" s="5" t="n"/>
      <c r="AX106" s="5" t="n"/>
      <c r="AY106" s="5" t="n"/>
      <c r="AZ106" s="5" t="n"/>
      <c r="BA106" s="5" t="n"/>
      <c r="BB106" s="5" t="n"/>
      <c r="BC106" s="157" t="n"/>
      <c r="BD106" s="5" t="n"/>
    </row>
    <row customHeight="1" ht="15.75" r="107" s="213">
      <c r="A107" s="105" t="n"/>
      <c r="B107" s="148" t="n"/>
      <c r="C107" s="149" t="n"/>
      <c r="D107" s="149" t="n"/>
      <c r="E107" s="105" t="n"/>
      <c r="F107" s="105" t="n"/>
      <c r="G107" s="105" t="n"/>
      <c r="H107" s="105" t="n"/>
      <c r="I107" s="107" t="n"/>
      <c r="J107" s="107" t="n"/>
      <c r="K107" s="105" t="n"/>
      <c r="L107" s="105" t="n"/>
      <c r="M107" s="106" t="n"/>
      <c r="N107" s="134" t="n"/>
      <c r="O107" s="134" t="n"/>
      <c r="P107" s="150" t="n"/>
      <c r="Q107" s="152" t="n"/>
      <c r="R107" s="152" t="n"/>
      <c r="S107" s="107" t="n"/>
      <c r="T107" s="153" t="n"/>
      <c r="U107" s="153" t="n"/>
      <c r="V107" s="153" t="n"/>
      <c r="W107" s="153" t="n"/>
      <c r="X107" s="153" t="n"/>
      <c r="Y107" s="153" t="n"/>
      <c r="Z107" s="153" t="n"/>
      <c r="AA107" s="153" t="n"/>
      <c r="AB107" s="153" t="n"/>
      <c r="AC107" s="153" t="n"/>
      <c r="AD107" s="153" t="n"/>
      <c r="AE107" s="154">
        <f>AD107</f>
        <v/>
      </c>
      <c r="AF107" s="154" t="n"/>
      <c r="AG107" s="154" t="n"/>
      <c r="AH107" s="155">
        <f>(AE107*S107)*1.05</f>
        <v/>
      </c>
      <c r="AI107" s="6" t="n"/>
      <c r="AJ107" s="156" t="n"/>
      <c r="AK107" s="6" t="n"/>
      <c r="AL107" s="156" t="n"/>
      <c r="AM107" s="156" t="n"/>
      <c r="AN107" s="6" t="n"/>
      <c r="AO107" s="6" t="n"/>
      <c r="AP107" s="6" t="n"/>
      <c r="AQ107" s="5" t="n"/>
      <c r="AR107" s="5" t="n"/>
      <c r="AS107" s="5" t="n"/>
      <c r="AT107" s="5" t="n"/>
      <c r="AU107" s="5" t="n"/>
      <c r="AV107" s="5" t="n"/>
      <c r="AW107" s="5" t="n"/>
      <c r="AX107" s="5" t="n"/>
      <c r="AY107" s="5" t="n"/>
      <c r="AZ107" s="5" t="n"/>
      <c r="BA107" s="5" t="n"/>
      <c r="BB107" s="5" t="n"/>
      <c r="BC107" s="157" t="n"/>
      <c r="BD107" s="5" t="n"/>
    </row>
    <row customHeight="1" ht="15.75" r="108" s="213">
      <c r="A108" s="105" t="n"/>
      <c r="B108" s="148" t="n"/>
      <c r="C108" s="149" t="n"/>
      <c r="D108" s="149" t="n"/>
      <c r="E108" s="105" t="n"/>
      <c r="F108" s="105" t="n"/>
      <c r="G108" s="105" t="n"/>
      <c r="H108" s="105" t="n"/>
      <c r="I108" s="107" t="n"/>
      <c r="J108" s="107" t="n"/>
      <c r="K108" s="105" t="n"/>
      <c r="L108" s="105" t="n"/>
      <c r="M108" s="106" t="n"/>
      <c r="N108" s="134" t="n"/>
      <c r="O108" s="134" t="n"/>
      <c r="P108" s="150" t="n"/>
      <c r="Q108" s="152" t="n"/>
      <c r="R108" s="152" t="n"/>
      <c r="S108" s="107" t="n"/>
      <c r="T108" s="153" t="n"/>
      <c r="U108" s="153" t="n"/>
      <c r="V108" s="153" t="n"/>
      <c r="W108" s="153" t="n"/>
      <c r="X108" s="153" t="n"/>
      <c r="Y108" s="153" t="n"/>
      <c r="Z108" s="153" t="n"/>
      <c r="AA108" s="153" t="n"/>
      <c r="AB108" s="153" t="n"/>
      <c r="AC108" s="153" t="n"/>
      <c r="AD108" s="153" t="n"/>
      <c r="AE108" s="154">
        <f>AD108</f>
        <v/>
      </c>
      <c r="AF108" s="154" t="n"/>
      <c r="AG108" s="154" t="n"/>
      <c r="AH108" s="155">
        <f>(AE108*S108)*1.05</f>
        <v/>
      </c>
      <c r="AI108" s="6" t="n"/>
      <c r="AJ108" s="156" t="n"/>
      <c r="AK108" s="6" t="n"/>
      <c r="AL108" s="156" t="n"/>
      <c r="AM108" s="156" t="n"/>
      <c r="AN108" s="6" t="n"/>
      <c r="AO108" s="6" t="n"/>
      <c r="AP108" s="6" t="n"/>
      <c r="AQ108" s="5" t="n"/>
      <c r="AR108" s="5" t="n"/>
      <c r="AS108" s="5" t="n"/>
      <c r="AT108" s="5" t="n"/>
      <c r="AU108" s="5" t="n"/>
      <c r="AV108" s="5" t="n"/>
      <c r="AW108" s="5" t="n"/>
      <c r="AX108" s="5" t="n"/>
      <c r="AY108" s="5" t="n"/>
      <c r="AZ108" s="5" t="n"/>
      <c r="BA108" s="5" t="n"/>
      <c r="BB108" s="5" t="n"/>
      <c r="BC108" s="157" t="n"/>
      <c r="BD108" s="5" t="n"/>
    </row>
    <row customHeight="1" ht="15.75" r="109" s="213">
      <c r="A109" s="105" t="n"/>
      <c r="B109" s="148" t="n"/>
      <c r="C109" s="149" t="n"/>
      <c r="D109" s="149" t="n"/>
      <c r="E109" s="105" t="n"/>
      <c r="F109" s="105" t="n"/>
      <c r="G109" s="105" t="n"/>
      <c r="H109" s="105" t="n"/>
      <c r="I109" s="107" t="n"/>
      <c r="J109" s="107" t="n"/>
      <c r="K109" s="105" t="n"/>
      <c r="L109" s="105" t="n"/>
      <c r="M109" s="106" t="n"/>
      <c r="N109" s="134" t="n"/>
      <c r="O109" s="134" t="n"/>
      <c r="P109" s="150" t="n"/>
      <c r="Q109" s="152" t="n"/>
      <c r="R109" s="152" t="n"/>
      <c r="S109" s="107" t="n"/>
      <c r="T109" s="153" t="n"/>
      <c r="U109" s="153" t="n"/>
      <c r="V109" s="153" t="n"/>
      <c r="W109" s="153" t="n"/>
      <c r="X109" s="153" t="n"/>
      <c r="Y109" s="153" t="n"/>
      <c r="Z109" s="153" t="n"/>
      <c r="AA109" s="153" t="n"/>
      <c r="AB109" s="153" t="n"/>
      <c r="AC109" s="153" t="n"/>
      <c r="AD109" s="153" t="n"/>
      <c r="AE109" s="154">
        <f>AD109</f>
        <v/>
      </c>
      <c r="AF109" s="154" t="n"/>
      <c r="AG109" s="154" t="n"/>
      <c r="AH109" s="155">
        <f>(AE109*S109)*1.05</f>
        <v/>
      </c>
      <c r="AI109" s="6" t="n"/>
      <c r="AJ109" s="156" t="n"/>
      <c r="AK109" s="6" t="n"/>
      <c r="AL109" s="156" t="n"/>
      <c r="AM109" s="156" t="n"/>
      <c r="AN109" s="6" t="n"/>
      <c r="AO109" s="6" t="n"/>
      <c r="AP109" s="6" t="n"/>
      <c r="AQ109" s="5" t="n"/>
      <c r="AR109" s="5" t="n"/>
      <c r="AS109" s="5" t="n"/>
      <c r="AT109" s="5" t="n"/>
      <c r="AU109" s="5" t="n"/>
      <c r="AV109" s="5" t="n"/>
      <c r="AW109" s="5" t="n"/>
      <c r="AX109" s="5" t="n"/>
      <c r="AY109" s="5" t="n"/>
      <c r="AZ109" s="5" t="n"/>
      <c r="BA109" s="5" t="n"/>
      <c r="BB109" s="5" t="n"/>
      <c r="BC109" s="157" t="n"/>
      <c r="BD109" s="5" t="n"/>
    </row>
    <row customHeight="1" ht="15.75" r="110" s="213">
      <c r="A110" s="105" t="n"/>
      <c r="B110" s="148" t="n"/>
      <c r="C110" s="149" t="n"/>
      <c r="D110" s="149" t="n"/>
      <c r="E110" s="105" t="n"/>
      <c r="F110" s="105" t="n"/>
      <c r="G110" s="105" t="n"/>
      <c r="H110" s="105" t="n"/>
      <c r="I110" s="107" t="n"/>
      <c r="J110" s="107" t="n"/>
      <c r="K110" s="105" t="n"/>
      <c r="L110" s="105" t="n"/>
      <c r="M110" s="106" t="n"/>
      <c r="N110" s="134" t="n"/>
      <c r="O110" s="134" t="n"/>
      <c r="P110" s="150" t="n"/>
      <c r="Q110" s="152" t="n"/>
      <c r="R110" s="152" t="n"/>
      <c r="S110" s="107" t="n"/>
      <c r="T110" s="153" t="n"/>
      <c r="U110" s="153" t="n"/>
      <c r="V110" s="153" t="n"/>
      <c r="W110" s="153" t="n"/>
      <c r="X110" s="153" t="n"/>
      <c r="Y110" s="153" t="n"/>
      <c r="Z110" s="153" t="n"/>
      <c r="AA110" s="153" t="n"/>
      <c r="AB110" s="153" t="n"/>
      <c r="AC110" s="153" t="n"/>
      <c r="AD110" s="153" t="n"/>
      <c r="AE110" s="154">
        <f>AD110</f>
        <v/>
      </c>
      <c r="AF110" s="154" t="n"/>
      <c r="AG110" s="154" t="n"/>
      <c r="AH110" s="155">
        <f>(AE110*S110)*1.05</f>
        <v/>
      </c>
      <c r="AI110" s="6" t="n"/>
      <c r="AJ110" s="156" t="n"/>
      <c r="AK110" s="6" t="n"/>
      <c r="AL110" s="156" t="n"/>
      <c r="AM110" s="156" t="n"/>
      <c r="AN110" s="6" t="n"/>
      <c r="AO110" s="6" t="n"/>
      <c r="AP110" s="6" t="n"/>
      <c r="AQ110" s="5" t="n"/>
      <c r="AR110" s="5" t="n"/>
      <c r="AS110" s="5" t="n"/>
      <c r="AT110" s="5" t="n"/>
      <c r="AU110" s="5" t="n"/>
      <c r="AV110" s="5" t="n"/>
      <c r="AW110" s="5" t="n"/>
      <c r="AX110" s="5" t="n"/>
      <c r="AY110" s="5" t="n"/>
      <c r="AZ110" s="5" t="n"/>
      <c r="BA110" s="5" t="n"/>
      <c r="BB110" s="5" t="n"/>
      <c r="BC110" s="157" t="n"/>
      <c r="BD110" s="5" t="n"/>
    </row>
    <row customHeight="1" ht="15.75" r="111" s="213">
      <c r="A111" s="105" t="n"/>
      <c r="B111" s="148" t="n"/>
      <c r="C111" s="149" t="n"/>
      <c r="D111" s="149" t="n"/>
      <c r="E111" s="105" t="n"/>
      <c r="F111" s="105" t="n"/>
      <c r="G111" s="105" t="n"/>
      <c r="H111" s="105" t="n"/>
      <c r="I111" s="107" t="n"/>
      <c r="J111" s="107" t="n"/>
      <c r="K111" s="105" t="n"/>
      <c r="L111" s="105" t="n"/>
      <c r="M111" s="106" t="n"/>
      <c r="N111" s="134" t="n"/>
      <c r="O111" s="134" t="n"/>
      <c r="P111" s="150" t="n"/>
      <c r="Q111" s="152" t="n"/>
      <c r="R111" s="152" t="n"/>
      <c r="S111" s="107" t="n"/>
      <c r="T111" s="153" t="n"/>
      <c r="U111" s="153" t="n"/>
      <c r="V111" s="153" t="n"/>
      <c r="W111" s="153" t="n"/>
      <c r="X111" s="153" t="n"/>
      <c r="Y111" s="153" t="n"/>
      <c r="Z111" s="153" t="n"/>
      <c r="AA111" s="153" t="n"/>
      <c r="AB111" s="153" t="n"/>
      <c r="AC111" s="153" t="n"/>
      <c r="AD111" s="153" t="n"/>
      <c r="AE111" s="154">
        <f>AD111</f>
        <v/>
      </c>
      <c r="AF111" s="154" t="n"/>
      <c r="AG111" s="154" t="n"/>
      <c r="AH111" s="155">
        <f>(AE111*S111)*1.05</f>
        <v/>
      </c>
      <c r="AI111" s="6" t="n"/>
      <c r="AJ111" s="156" t="n"/>
      <c r="AK111" s="6" t="n"/>
      <c r="AL111" s="156" t="n"/>
      <c r="AM111" s="156" t="n"/>
      <c r="AN111" s="6" t="n"/>
      <c r="AO111" s="6" t="n"/>
      <c r="AP111" s="6" t="n"/>
      <c r="AQ111" s="5" t="n"/>
      <c r="AR111" s="5" t="n"/>
      <c r="AS111" s="5" t="n"/>
      <c r="AT111" s="5" t="n"/>
      <c r="AU111" s="5" t="n"/>
      <c r="AV111" s="5" t="n"/>
      <c r="AW111" s="5" t="n"/>
      <c r="AX111" s="5" t="n"/>
      <c r="AY111" s="5" t="n"/>
      <c r="AZ111" s="5" t="n"/>
      <c r="BA111" s="5" t="n"/>
      <c r="BB111" s="5" t="n"/>
      <c r="BC111" s="157" t="n"/>
      <c r="BD111" s="5" t="n"/>
    </row>
    <row customHeight="1" ht="15.75" r="112" s="213">
      <c r="A112" s="105" t="n"/>
      <c r="B112" s="148" t="n"/>
      <c r="C112" s="149" t="n"/>
      <c r="D112" s="149" t="n"/>
      <c r="E112" s="105" t="n"/>
      <c r="F112" s="105" t="n"/>
      <c r="G112" s="105" t="n"/>
      <c r="H112" s="105" t="n"/>
      <c r="I112" s="107" t="n"/>
      <c r="J112" s="107" t="n"/>
      <c r="K112" s="105" t="n"/>
      <c r="L112" s="105" t="n"/>
      <c r="M112" s="106" t="n"/>
      <c r="N112" s="134" t="n"/>
      <c r="O112" s="134" t="n"/>
      <c r="P112" s="150" t="n"/>
      <c r="Q112" s="152" t="n"/>
      <c r="R112" s="152" t="n"/>
      <c r="S112" s="107" t="n"/>
      <c r="T112" s="153" t="n"/>
      <c r="U112" s="153" t="n"/>
      <c r="V112" s="153" t="n"/>
      <c r="W112" s="153" t="n"/>
      <c r="X112" s="153" t="n"/>
      <c r="Y112" s="153" t="n"/>
      <c r="Z112" s="153" t="n"/>
      <c r="AA112" s="153" t="n"/>
      <c r="AB112" s="153" t="n"/>
      <c r="AC112" s="153" t="n"/>
      <c r="AD112" s="153" t="n"/>
      <c r="AE112" s="154">
        <f>AD112</f>
        <v/>
      </c>
      <c r="AF112" s="154" t="n"/>
      <c r="AG112" s="154" t="n"/>
      <c r="AH112" s="155">
        <f>(AE112*S112)*1.05</f>
        <v/>
      </c>
      <c r="AI112" s="6" t="n"/>
      <c r="AJ112" s="156" t="n"/>
      <c r="AK112" s="6" t="n"/>
      <c r="AL112" s="156" t="n"/>
      <c r="AM112" s="156" t="n"/>
      <c r="AN112" s="6" t="n"/>
      <c r="AO112" s="6" t="n"/>
      <c r="AP112" s="6" t="n"/>
      <c r="AQ112" s="5" t="n"/>
      <c r="AR112" s="5" t="n"/>
      <c r="AS112" s="5" t="n"/>
      <c r="AT112" s="5" t="n"/>
      <c r="AU112" s="5" t="n"/>
      <c r="AV112" s="5" t="n"/>
      <c r="AW112" s="5" t="n"/>
      <c r="AX112" s="5" t="n"/>
      <c r="AY112" s="5" t="n"/>
      <c r="AZ112" s="5" t="n"/>
      <c r="BA112" s="5" t="n"/>
      <c r="BB112" s="5" t="n"/>
      <c r="BC112" s="157" t="n"/>
      <c r="BD112" s="5" t="n"/>
    </row>
    <row customHeight="1" ht="15.75" r="113" s="213">
      <c r="A113" s="105" t="n"/>
      <c r="B113" s="148" t="n"/>
      <c r="C113" s="149" t="n"/>
      <c r="D113" s="149" t="n"/>
      <c r="E113" s="105" t="n"/>
      <c r="F113" s="105" t="n"/>
      <c r="G113" s="105" t="n"/>
      <c r="H113" s="105" t="n"/>
      <c r="I113" s="107" t="n"/>
      <c r="J113" s="107" t="n"/>
      <c r="K113" s="105" t="n"/>
      <c r="L113" s="105" t="n"/>
      <c r="M113" s="106" t="n"/>
      <c r="N113" s="134" t="n"/>
      <c r="O113" s="134" t="n"/>
      <c r="P113" s="150" t="n"/>
      <c r="Q113" s="152" t="n"/>
      <c r="R113" s="152" t="n"/>
      <c r="S113" s="107" t="n"/>
      <c r="T113" s="153" t="n"/>
      <c r="U113" s="153" t="n"/>
      <c r="V113" s="153" t="n"/>
      <c r="W113" s="153" t="n"/>
      <c r="X113" s="153" t="n"/>
      <c r="Y113" s="153" t="n"/>
      <c r="Z113" s="153" t="n"/>
      <c r="AA113" s="153" t="n"/>
      <c r="AB113" s="153" t="n"/>
      <c r="AC113" s="153" t="n"/>
      <c r="AD113" s="153" t="n"/>
      <c r="AE113" s="154">
        <f>AD113</f>
        <v/>
      </c>
      <c r="AF113" s="154" t="n"/>
      <c r="AG113" s="154" t="n"/>
      <c r="AH113" s="155">
        <f>(AE113*S113)*1.05</f>
        <v/>
      </c>
      <c r="AI113" s="6" t="n"/>
      <c r="AJ113" s="156" t="n"/>
      <c r="AK113" s="6" t="n"/>
      <c r="AL113" s="156" t="n"/>
      <c r="AM113" s="156" t="n"/>
      <c r="AN113" s="6" t="n"/>
      <c r="AO113" s="6" t="n"/>
      <c r="AP113" s="6" t="n"/>
      <c r="AQ113" s="5" t="n"/>
      <c r="AR113" s="5" t="n"/>
      <c r="AS113" s="5" t="n"/>
      <c r="AT113" s="5" t="n"/>
      <c r="AU113" s="5" t="n"/>
      <c r="AV113" s="5" t="n"/>
      <c r="AW113" s="5" t="n"/>
      <c r="AX113" s="5" t="n"/>
      <c r="AY113" s="5" t="n"/>
      <c r="AZ113" s="5" t="n"/>
      <c r="BA113" s="5" t="n"/>
      <c r="BB113" s="5" t="n"/>
      <c r="BC113" s="157" t="n"/>
      <c r="BD113" s="5" t="n"/>
    </row>
    <row customHeight="1" ht="15.75" r="114" s="213">
      <c r="A114" s="105" t="n"/>
      <c r="B114" s="148" t="n"/>
      <c r="C114" s="149" t="n"/>
      <c r="D114" s="149" t="n"/>
      <c r="E114" s="105" t="n"/>
      <c r="F114" s="105" t="n"/>
      <c r="G114" s="105" t="n"/>
      <c r="H114" s="105" t="n"/>
      <c r="I114" s="107" t="n"/>
      <c r="J114" s="107" t="n"/>
      <c r="K114" s="105" t="n"/>
      <c r="L114" s="105" t="n"/>
      <c r="M114" s="106" t="n"/>
      <c r="N114" s="134" t="n"/>
      <c r="O114" s="134" t="n"/>
      <c r="P114" s="150" t="n"/>
      <c r="Q114" s="152" t="n"/>
      <c r="R114" s="152" t="n"/>
      <c r="S114" s="107" t="n"/>
      <c r="T114" s="153" t="n"/>
      <c r="U114" s="153" t="n"/>
      <c r="V114" s="153" t="n"/>
      <c r="W114" s="153" t="n"/>
      <c r="X114" s="153" t="n"/>
      <c r="Y114" s="153" t="n"/>
      <c r="Z114" s="153" t="n"/>
      <c r="AA114" s="153" t="n"/>
      <c r="AB114" s="153" t="n"/>
      <c r="AC114" s="153" t="n"/>
      <c r="AD114" s="153" t="n"/>
      <c r="AE114" s="154">
        <f>AD114</f>
        <v/>
      </c>
      <c r="AF114" s="154" t="n"/>
      <c r="AG114" s="154" t="n"/>
      <c r="AH114" s="155">
        <f>(AE114*S114)*1.05</f>
        <v/>
      </c>
      <c r="AI114" s="6" t="n"/>
      <c r="AJ114" s="156" t="n"/>
      <c r="AK114" s="6" t="n"/>
      <c r="AL114" s="156" t="n"/>
      <c r="AM114" s="156" t="n"/>
      <c r="AN114" s="6" t="n"/>
      <c r="AO114" s="6" t="n"/>
      <c r="AP114" s="6" t="n"/>
      <c r="AQ114" s="5" t="n"/>
      <c r="AR114" s="5" t="n"/>
      <c r="AS114" s="5" t="n"/>
      <c r="AT114" s="5" t="n"/>
      <c r="AU114" s="5" t="n"/>
      <c r="AV114" s="5" t="n"/>
      <c r="AW114" s="5" t="n"/>
      <c r="AX114" s="5" t="n"/>
      <c r="AY114" s="5" t="n"/>
      <c r="AZ114" s="5" t="n"/>
      <c r="BA114" s="5" t="n"/>
      <c r="BB114" s="5" t="n"/>
      <c r="BC114" s="157" t="n"/>
      <c r="BD114" s="5" t="n"/>
    </row>
    <row customHeight="1" ht="15.75" r="115" s="213">
      <c r="A115" s="105" t="n"/>
      <c r="B115" s="148" t="n"/>
      <c r="C115" s="149" t="n"/>
      <c r="D115" s="149" t="n"/>
      <c r="E115" s="105" t="n"/>
      <c r="F115" s="105" t="n"/>
      <c r="G115" s="105" t="n"/>
      <c r="H115" s="105" t="n"/>
      <c r="I115" s="107" t="n"/>
      <c r="J115" s="107" t="n"/>
      <c r="K115" s="105" t="n"/>
      <c r="L115" s="105" t="n"/>
      <c r="M115" s="106" t="n"/>
      <c r="N115" s="134" t="n"/>
      <c r="O115" s="134" t="n"/>
      <c r="P115" s="150" t="n"/>
      <c r="Q115" s="152" t="n"/>
      <c r="R115" s="152" t="n"/>
      <c r="S115" s="107" t="n"/>
      <c r="T115" s="153" t="n"/>
      <c r="U115" s="153" t="n"/>
      <c r="V115" s="153" t="n"/>
      <c r="W115" s="153" t="n"/>
      <c r="X115" s="153" t="n"/>
      <c r="Y115" s="153" t="n"/>
      <c r="Z115" s="153" t="n"/>
      <c r="AA115" s="153" t="n"/>
      <c r="AB115" s="153" t="n"/>
      <c r="AC115" s="153" t="n"/>
      <c r="AD115" s="153" t="n"/>
      <c r="AE115" s="154">
        <f>AD115</f>
        <v/>
      </c>
      <c r="AF115" s="154" t="n"/>
      <c r="AG115" s="154" t="n"/>
      <c r="AH115" s="155">
        <f>(AE115*S115)*1.05</f>
        <v/>
      </c>
      <c r="AI115" s="6" t="n"/>
      <c r="AJ115" s="156" t="n"/>
      <c r="AK115" s="6" t="n"/>
      <c r="AL115" s="156" t="n"/>
      <c r="AM115" s="156" t="n"/>
      <c r="AN115" s="6" t="n"/>
      <c r="AO115" s="6" t="n"/>
      <c r="AP115" s="6" t="n"/>
      <c r="AQ115" s="5" t="n"/>
      <c r="AR115" s="5" t="n"/>
      <c r="AS115" s="5" t="n"/>
      <c r="AT115" s="5" t="n"/>
      <c r="AU115" s="5" t="n"/>
      <c r="AV115" s="5" t="n"/>
      <c r="AW115" s="5" t="n"/>
      <c r="AX115" s="5" t="n"/>
      <c r="AY115" s="5" t="n"/>
      <c r="AZ115" s="5" t="n"/>
      <c r="BA115" s="5" t="n"/>
      <c r="BB115" s="5" t="n"/>
      <c r="BC115" s="157" t="n"/>
      <c r="BD115" s="5" t="n"/>
    </row>
    <row customHeight="1" ht="15.75" r="116" s="213">
      <c r="A116" s="105" t="n"/>
      <c r="B116" s="148" t="n"/>
      <c r="C116" s="149" t="n"/>
      <c r="D116" s="149" t="n"/>
      <c r="E116" s="105" t="n"/>
      <c r="F116" s="105" t="n"/>
      <c r="G116" s="105" t="n"/>
      <c r="H116" s="105" t="n"/>
      <c r="I116" s="107" t="n"/>
      <c r="J116" s="107" t="n"/>
      <c r="K116" s="105" t="n"/>
      <c r="L116" s="105" t="n"/>
      <c r="M116" s="106" t="n"/>
      <c r="N116" s="134" t="n"/>
      <c r="O116" s="134" t="n"/>
      <c r="P116" s="150" t="n"/>
      <c r="Q116" s="152" t="n"/>
      <c r="R116" s="152" t="n"/>
      <c r="S116" s="107" t="n"/>
      <c r="T116" s="153" t="n"/>
      <c r="U116" s="153" t="n"/>
      <c r="V116" s="153" t="n"/>
      <c r="W116" s="153" t="n"/>
      <c r="X116" s="153" t="n"/>
      <c r="Y116" s="153" t="n"/>
      <c r="Z116" s="153" t="n"/>
      <c r="AA116" s="153" t="n"/>
      <c r="AB116" s="153" t="n"/>
      <c r="AC116" s="153" t="n"/>
      <c r="AD116" s="153" t="n"/>
      <c r="AE116" s="154">
        <f>AD116</f>
        <v/>
      </c>
      <c r="AF116" s="154" t="n"/>
      <c r="AG116" s="154" t="n"/>
      <c r="AH116" s="155">
        <f>(AE116*S116)*1.05</f>
        <v/>
      </c>
      <c r="AI116" s="6" t="n"/>
      <c r="AJ116" s="156" t="n"/>
      <c r="AK116" s="6" t="n"/>
      <c r="AL116" s="156" t="n"/>
      <c r="AM116" s="156" t="n"/>
      <c r="AN116" s="6" t="n"/>
      <c r="AO116" s="6" t="n"/>
      <c r="AP116" s="6" t="n"/>
      <c r="AQ116" s="5" t="n"/>
      <c r="AR116" s="5" t="n"/>
      <c r="AS116" s="5" t="n"/>
      <c r="AT116" s="5" t="n"/>
      <c r="AU116" s="5" t="n"/>
      <c r="AV116" s="5" t="n"/>
      <c r="AW116" s="5" t="n"/>
      <c r="AX116" s="5" t="n"/>
      <c r="AY116" s="5" t="n"/>
      <c r="AZ116" s="5" t="n"/>
      <c r="BA116" s="5" t="n"/>
      <c r="BB116" s="5" t="n"/>
      <c r="BC116" s="157" t="n"/>
      <c r="BD116" s="5" t="n"/>
    </row>
    <row customHeight="1" ht="15.75" r="117" s="213">
      <c r="A117" s="105" t="n"/>
      <c r="B117" s="148" t="n"/>
      <c r="C117" s="149" t="n"/>
      <c r="D117" s="149" t="n"/>
      <c r="E117" s="105" t="n"/>
      <c r="F117" s="105" t="n"/>
      <c r="G117" s="105" t="n"/>
      <c r="H117" s="105" t="n"/>
      <c r="I117" s="107" t="n"/>
      <c r="J117" s="107" t="n"/>
      <c r="K117" s="105" t="n"/>
      <c r="L117" s="105" t="n"/>
      <c r="M117" s="106" t="n"/>
      <c r="N117" s="134" t="n"/>
      <c r="O117" s="134" t="n"/>
      <c r="P117" s="150" t="n"/>
      <c r="Q117" s="152" t="n"/>
      <c r="R117" s="152" t="n"/>
      <c r="S117" s="107" t="n"/>
      <c r="T117" s="153" t="n"/>
      <c r="U117" s="153" t="n"/>
      <c r="V117" s="153" t="n"/>
      <c r="W117" s="153" t="n"/>
      <c r="X117" s="153" t="n"/>
      <c r="Y117" s="153" t="n"/>
      <c r="Z117" s="153" t="n"/>
      <c r="AA117" s="153" t="n"/>
      <c r="AB117" s="153" t="n"/>
      <c r="AC117" s="153" t="n"/>
      <c r="AD117" s="153" t="n"/>
      <c r="AE117" s="154">
        <f>AD117</f>
        <v/>
      </c>
      <c r="AF117" s="154" t="n"/>
      <c r="AG117" s="154" t="n"/>
      <c r="AH117" s="155">
        <f>(AE117*S117)*1.05</f>
        <v/>
      </c>
      <c r="AI117" s="6" t="n"/>
      <c r="AJ117" s="156" t="n"/>
      <c r="AK117" s="6" t="n"/>
      <c r="AL117" s="156" t="n"/>
      <c r="AM117" s="156" t="n"/>
      <c r="AN117" s="6" t="n"/>
      <c r="AO117" s="6" t="n"/>
      <c r="AP117" s="6" t="n"/>
      <c r="AQ117" s="5" t="n"/>
      <c r="AR117" s="5" t="n"/>
      <c r="AS117" s="5" t="n"/>
      <c r="AT117" s="5" t="n"/>
      <c r="AU117" s="5" t="n"/>
      <c r="AV117" s="5" t="n"/>
      <c r="AW117" s="5" t="n"/>
      <c r="AX117" s="5" t="n"/>
      <c r="AY117" s="5" t="n"/>
      <c r="AZ117" s="5" t="n"/>
      <c r="BA117" s="5" t="n"/>
      <c r="BB117" s="5" t="n"/>
      <c r="BC117" s="157" t="n"/>
      <c r="BD117" s="5" t="n"/>
    </row>
    <row customHeight="1" ht="15.75" r="118" s="213">
      <c r="A118" s="105" t="n"/>
      <c r="B118" s="148" t="n"/>
      <c r="C118" s="149" t="n"/>
      <c r="D118" s="149" t="n"/>
      <c r="E118" s="105" t="n"/>
      <c r="F118" s="105" t="n"/>
      <c r="G118" s="105" t="n"/>
      <c r="H118" s="105" t="n"/>
      <c r="I118" s="107" t="n"/>
      <c r="J118" s="107" t="n"/>
      <c r="K118" s="105" t="n"/>
      <c r="L118" s="105" t="n"/>
      <c r="M118" s="106" t="n"/>
      <c r="N118" s="134" t="n"/>
      <c r="O118" s="134" t="n"/>
      <c r="P118" s="150" t="n"/>
      <c r="Q118" s="152" t="n"/>
      <c r="R118" s="152" t="n"/>
      <c r="S118" s="107" t="n"/>
      <c r="T118" s="153" t="n"/>
      <c r="U118" s="153" t="n"/>
      <c r="V118" s="153" t="n"/>
      <c r="W118" s="153" t="n"/>
      <c r="X118" s="153" t="n"/>
      <c r="Y118" s="153" t="n"/>
      <c r="Z118" s="153" t="n"/>
      <c r="AA118" s="153" t="n"/>
      <c r="AB118" s="153" t="n"/>
      <c r="AC118" s="153" t="n"/>
      <c r="AD118" s="153" t="n"/>
      <c r="AE118" s="154">
        <f>AD118</f>
        <v/>
      </c>
      <c r="AF118" s="154" t="n"/>
      <c r="AG118" s="154" t="n"/>
      <c r="AH118" s="155">
        <f>(AE118*S118)*1.05</f>
        <v/>
      </c>
      <c r="AI118" s="6" t="n"/>
      <c r="AJ118" s="156" t="n"/>
      <c r="AK118" s="6" t="n"/>
      <c r="AL118" s="156" t="n"/>
      <c r="AM118" s="156" t="n"/>
      <c r="AN118" s="6" t="n"/>
      <c r="AO118" s="6" t="n"/>
      <c r="AP118" s="6" t="n"/>
      <c r="AQ118" s="5" t="n"/>
      <c r="AR118" s="5" t="n"/>
      <c r="AS118" s="5" t="n"/>
      <c r="AT118" s="5" t="n"/>
      <c r="AU118" s="5" t="n"/>
      <c r="AV118" s="5" t="n"/>
      <c r="AW118" s="5" t="n"/>
      <c r="AX118" s="5" t="n"/>
      <c r="AY118" s="5" t="n"/>
      <c r="AZ118" s="5" t="n"/>
      <c r="BA118" s="5" t="n"/>
      <c r="BB118" s="5" t="n"/>
      <c r="BC118" s="157" t="n"/>
      <c r="BD118" s="5" t="n"/>
    </row>
    <row customHeight="1" ht="15.75" r="119" s="213">
      <c r="A119" s="105" t="n"/>
      <c r="B119" s="148" t="n"/>
      <c r="C119" s="149" t="n"/>
      <c r="D119" s="149" t="n"/>
      <c r="E119" s="105" t="n"/>
      <c r="F119" s="105" t="n"/>
      <c r="G119" s="105" t="n"/>
      <c r="H119" s="105" t="n"/>
      <c r="I119" s="107" t="n"/>
      <c r="J119" s="107" t="n"/>
      <c r="K119" s="105" t="n"/>
      <c r="L119" s="105" t="n"/>
      <c r="M119" s="106" t="n"/>
      <c r="N119" s="134" t="n"/>
      <c r="O119" s="134" t="n"/>
      <c r="P119" s="150" t="n"/>
      <c r="Q119" s="152" t="n"/>
      <c r="R119" s="152" t="n"/>
      <c r="S119" s="107" t="n"/>
      <c r="T119" s="153" t="n"/>
      <c r="U119" s="153" t="n"/>
      <c r="V119" s="153" t="n"/>
      <c r="W119" s="153" t="n"/>
      <c r="X119" s="153" t="n"/>
      <c r="Y119" s="153" t="n"/>
      <c r="Z119" s="153" t="n"/>
      <c r="AA119" s="153" t="n"/>
      <c r="AB119" s="153" t="n"/>
      <c r="AC119" s="153" t="n"/>
      <c r="AD119" s="153" t="n"/>
      <c r="AE119" s="154">
        <f>AD119</f>
        <v/>
      </c>
      <c r="AF119" s="154" t="n"/>
      <c r="AG119" s="154" t="n"/>
      <c r="AH119" s="155">
        <f>(AE119*S119)*1.05</f>
        <v/>
      </c>
      <c r="AI119" s="6" t="n"/>
      <c r="AJ119" s="156" t="n"/>
      <c r="AK119" s="6" t="n"/>
      <c r="AL119" s="156" t="n"/>
      <c r="AM119" s="156" t="n"/>
      <c r="AN119" s="6" t="n"/>
      <c r="AO119" s="6" t="n"/>
      <c r="AP119" s="6" t="n"/>
      <c r="AQ119" s="5" t="n"/>
      <c r="AR119" s="5" t="n"/>
      <c r="AS119" s="5" t="n"/>
      <c r="AT119" s="5" t="n"/>
      <c r="AU119" s="5" t="n"/>
      <c r="AV119" s="5" t="n"/>
      <c r="AW119" s="5" t="n"/>
      <c r="AX119" s="5" t="n"/>
      <c r="AY119" s="5" t="n"/>
      <c r="AZ119" s="5" t="n"/>
      <c r="BA119" s="5" t="n"/>
      <c r="BB119" s="5" t="n"/>
      <c r="BC119" s="157" t="n"/>
      <c r="BD119" s="5" t="n"/>
    </row>
    <row customHeight="1" ht="15.75" r="120" s="213">
      <c r="A120" s="105" t="n"/>
      <c r="B120" s="148" t="n"/>
      <c r="C120" s="149" t="n"/>
      <c r="D120" s="149" t="n"/>
      <c r="E120" s="105" t="n"/>
      <c r="F120" s="105" t="n"/>
      <c r="G120" s="105" t="n"/>
      <c r="H120" s="105" t="n"/>
      <c r="I120" s="107" t="n"/>
      <c r="J120" s="107" t="n"/>
      <c r="K120" s="105" t="n"/>
      <c r="L120" s="105" t="n"/>
      <c r="M120" s="106" t="n"/>
      <c r="N120" s="134" t="n"/>
      <c r="O120" s="134" t="n"/>
      <c r="P120" s="150" t="n"/>
      <c r="Q120" s="152" t="n"/>
      <c r="R120" s="152" t="n"/>
      <c r="S120" s="107" t="n"/>
      <c r="T120" s="153" t="n"/>
      <c r="U120" s="153" t="n"/>
      <c r="V120" s="153" t="n"/>
      <c r="W120" s="153" t="n"/>
      <c r="X120" s="153" t="n"/>
      <c r="Y120" s="153" t="n"/>
      <c r="Z120" s="153" t="n"/>
      <c r="AA120" s="153" t="n"/>
      <c r="AB120" s="153" t="n"/>
      <c r="AC120" s="153" t="n"/>
      <c r="AD120" s="153" t="n"/>
      <c r="AE120" s="154">
        <f>AD120</f>
        <v/>
      </c>
      <c r="AF120" s="154" t="n"/>
      <c r="AG120" s="154" t="n"/>
      <c r="AH120" s="155">
        <f>(AE120*S120)*1.05</f>
        <v/>
      </c>
      <c r="AI120" s="6" t="n"/>
      <c r="AJ120" s="156" t="n"/>
      <c r="AK120" s="6" t="n"/>
      <c r="AL120" s="156" t="n"/>
      <c r="AM120" s="156" t="n"/>
      <c r="AN120" s="6" t="n"/>
      <c r="AO120" s="6" t="n"/>
      <c r="AP120" s="6" t="n"/>
      <c r="AQ120" s="5" t="n"/>
      <c r="AR120" s="5" t="n"/>
      <c r="AS120" s="5" t="n"/>
      <c r="AT120" s="5" t="n"/>
      <c r="AU120" s="5" t="n"/>
      <c r="AV120" s="5" t="n"/>
      <c r="AW120" s="5" t="n"/>
      <c r="AX120" s="5" t="n"/>
      <c r="AY120" s="5" t="n"/>
      <c r="AZ120" s="5" t="n"/>
      <c r="BA120" s="5" t="n"/>
      <c r="BB120" s="5" t="n"/>
      <c r="BC120" s="157" t="n"/>
      <c r="BD120" s="5" t="n"/>
    </row>
    <row customHeight="1" ht="15.75" r="121" s="213">
      <c r="A121" s="105" t="n"/>
      <c r="B121" s="148" t="n"/>
      <c r="C121" s="149" t="n"/>
      <c r="D121" s="149" t="n"/>
      <c r="E121" s="105" t="n"/>
      <c r="F121" s="105" t="n"/>
      <c r="G121" s="105" t="n"/>
      <c r="H121" s="105" t="n"/>
      <c r="I121" s="107" t="n"/>
      <c r="J121" s="107" t="n"/>
      <c r="K121" s="105" t="n"/>
      <c r="L121" s="105" t="n"/>
      <c r="M121" s="106" t="n"/>
      <c r="N121" s="134" t="n"/>
      <c r="O121" s="134" t="n"/>
      <c r="P121" s="150" t="n"/>
      <c r="Q121" s="152" t="n"/>
      <c r="R121" s="152" t="n"/>
      <c r="S121" s="107" t="n"/>
      <c r="T121" s="153" t="n"/>
      <c r="U121" s="153" t="n"/>
      <c r="V121" s="153" t="n"/>
      <c r="W121" s="153" t="n"/>
      <c r="X121" s="153" t="n"/>
      <c r="Y121" s="153" t="n"/>
      <c r="Z121" s="153" t="n"/>
      <c r="AA121" s="153" t="n"/>
      <c r="AB121" s="153" t="n"/>
      <c r="AC121" s="153" t="n"/>
      <c r="AD121" s="153" t="n"/>
      <c r="AE121" s="154">
        <f>AD121</f>
        <v/>
      </c>
      <c r="AF121" s="154" t="n"/>
      <c r="AG121" s="154" t="n"/>
      <c r="AH121" s="155">
        <f>(AE121*S121)*1.05</f>
        <v/>
      </c>
      <c r="AI121" s="6" t="n"/>
      <c r="AJ121" s="156" t="n"/>
      <c r="AK121" s="6" t="n"/>
      <c r="AL121" s="156" t="n"/>
      <c r="AM121" s="156" t="n"/>
      <c r="AN121" s="6" t="n"/>
      <c r="AO121" s="6" t="n"/>
      <c r="AP121" s="6" t="n"/>
      <c r="AQ121" s="5" t="n"/>
      <c r="AR121" s="5" t="n"/>
      <c r="AS121" s="5" t="n"/>
      <c r="AT121" s="5" t="n"/>
      <c r="AU121" s="5" t="n"/>
      <c r="AV121" s="5" t="n"/>
      <c r="AW121" s="5" t="n"/>
      <c r="AX121" s="5" t="n"/>
      <c r="AY121" s="5" t="n"/>
      <c r="AZ121" s="5" t="n"/>
      <c r="BA121" s="5" t="n"/>
      <c r="BB121" s="5" t="n"/>
      <c r="BC121" s="157" t="n"/>
      <c r="BD121" s="5" t="n"/>
    </row>
    <row customHeight="1" ht="15.75" r="122" s="213">
      <c r="A122" s="105" t="n"/>
      <c r="B122" s="148" t="n"/>
      <c r="C122" s="149" t="n"/>
      <c r="D122" s="149" t="n"/>
      <c r="E122" s="105" t="n"/>
      <c r="F122" s="105" t="n"/>
      <c r="G122" s="105" t="n"/>
      <c r="H122" s="105" t="n"/>
      <c r="I122" s="107" t="n"/>
      <c r="J122" s="107" t="n"/>
      <c r="K122" s="105" t="n"/>
      <c r="L122" s="105" t="n"/>
      <c r="M122" s="106" t="n"/>
      <c r="N122" s="134" t="n"/>
      <c r="O122" s="134" t="n"/>
      <c r="P122" s="150" t="n"/>
      <c r="Q122" s="152" t="n"/>
      <c r="R122" s="152" t="n"/>
      <c r="S122" s="107" t="n"/>
      <c r="T122" s="153" t="n"/>
      <c r="U122" s="153" t="n"/>
      <c r="V122" s="153" t="n"/>
      <c r="W122" s="153" t="n"/>
      <c r="X122" s="153" t="n"/>
      <c r="Y122" s="153" t="n"/>
      <c r="Z122" s="153" t="n"/>
      <c r="AA122" s="153" t="n"/>
      <c r="AB122" s="153" t="n"/>
      <c r="AC122" s="153" t="n"/>
      <c r="AD122" s="153" t="n"/>
      <c r="AE122" s="154">
        <f>AD122</f>
        <v/>
      </c>
      <c r="AF122" s="154" t="n"/>
      <c r="AG122" s="154" t="n"/>
      <c r="AH122" s="155">
        <f>(AE122*S122)*1.05</f>
        <v/>
      </c>
      <c r="AI122" s="6" t="n"/>
      <c r="AJ122" s="156" t="n"/>
      <c r="AK122" s="6" t="n"/>
      <c r="AL122" s="156" t="n"/>
      <c r="AM122" s="156" t="n"/>
      <c r="AN122" s="6" t="n"/>
      <c r="AO122" s="6" t="n"/>
      <c r="AP122" s="6" t="n"/>
      <c r="AQ122" s="5" t="n"/>
      <c r="AR122" s="5" t="n"/>
      <c r="AS122" s="5" t="n"/>
      <c r="AT122" s="5" t="n"/>
      <c r="AU122" s="5" t="n"/>
      <c r="AV122" s="5" t="n"/>
      <c r="AW122" s="5" t="n"/>
      <c r="AX122" s="5" t="n"/>
      <c r="AY122" s="5" t="n"/>
      <c r="AZ122" s="5" t="n"/>
      <c r="BA122" s="5" t="n"/>
      <c r="BB122" s="5" t="n"/>
      <c r="BC122" s="157" t="n"/>
      <c r="BD122" s="5" t="n"/>
    </row>
    <row customHeight="1" ht="15.75" r="123" s="213">
      <c r="A123" s="105" t="n"/>
      <c r="B123" s="148" t="n"/>
      <c r="C123" s="149" t="n"/>
      <c r="D123" s="149" t="n"/>
      <c r="E123" s="105" t="n"/>
      <c r="F123" s="105" t="n"/>
      <c r="G123" s="105" t="n"/>
      <c r="H123" s="105" t="n"/>
      <c r="I123" s="107" t="n"/>
      <c r="J123" s="107" t="n"/>
      <c r="K123" s="105" t="n"/>
      <c r="L123" s="105" t="n"/>
      <c r="M123" s="106" t="n"/>
      <c r="N123" s="134" t="n"/>
      <c r="O123" s="134" t="n"/>
      <c r="P123" s="150" t="n"/>
      <c r="Q123" s="152" t="n"/>
      <c r="R123" s="152" t="n"/>
      <c r="S123" s="107" t="n"/>
      <c r="T123" s="153" t="n"/>
      <c r="U123" s="153" t="n"/>
      <c r="V123" s="153" t="n"/>
      <c r="W123" s="153" t="n"/>
      <c r="X123" s="153" t="n"/>
      <c r="Y123" s="153" t="n"/>
      <c r="Z123" s="153" t="n"/>
      <c r="AA123" s="153" t="n"/>
      <c r="AB123" s="153" t="n"/>
      <c r="AC123" s="153" t="n"/>
      <c r="AD123" s="153" t="n"/>
      <c r="AE123" s="154">
        <f>AD123</f>
        <v/>
      </c>
      <c r="AF123" s="154" t="n"/>
      <c r="AG123" s="154" t="n"/>
      <c r="AH123" s="155">
        <f>(AE123*S123)*1.05</f>
        <v/>
      </c>
      <c r="AI123" s="6" t="n"/>
      <c r="AJ123" s="156" t="n"/>
      <c r="AK123" s="6" t="n"/>
      <c r="AL123" s="156" t="n"/>
      <c r="AM123" s="156" t="n"/>
      <c r="AN123" s="6" t="n"/>
      <c r="AO123" s="6" t="n"/>
      <c r="AP123" s="6" t="n"/>
      <c r="AQ123" s="5" t="n"/>
      <c r="AR123" s="5" t="n"/>
      <c r="AS123" s="5" t="n"/>
      <c r="AT123" s="5" t="n"/>
      <c r="AU123" s="5" t="n"/>
      <c r="AV123" s="5" t="n"/>
      <c r="AW123" s="5" t="n"/>
      <c r="AX123" s="5" t="n"/>
      <c r="AY123" s="5" t="n"/>
      <c r="AZ123" s="5" t="n"/>
      <c r="BA123" s="5" t="n"/>
      <c r="BB123" s="5" t="n"/>
      <c r="BC123" s="157" t="n"/>
      <c r="BD123" s="5" t="n"/>
    </row>
    <row customHeight="1" ht="15.75" r="124" s="213">
      <c r="A124" s="105" t="n"/>
      <c r="B124" s="148" t="n"/>
      <c r="C124" s="149" t="n"/>
      <c r="D124" s="149" t="n"/>
      <c r="E124" s="105" t="n"/>
      <c r="F124" s="105" t="n"/>
      <c r="G124" s="105" t="n"/>
      <c r="H124" s="105" t="n"/>
      <c r="I124" s="107" t="n"/>
      <c r="J124" s="107" t="n"/>
      <c r="K124" s="105" t="n"/>
      <c r="L124" s="105" t="n"/>
      <c r="M124" s="106" t="n"/>
      <c r="N124" s="134" t="n"/>
      <c r="O124" s="134" t="n"/>
      <c r="P124" s="150" t="n"/>
      <c r="Q124" s="152" t="n"/>
      <c r="R124" s="152" t="n"/>
      <c r="S124" s="107" t="n"/>
      <c r="T124" s="153" t="n"/>
      <c r="U124" s="153" t="n"/>
      <c r="V124" s="153" t="n"/>
      <c r="W124" s="153" t="n"/>
      <c r="X124" s="153" t="n"/>
      <c r="Y124" s="153" t="n"/>
      <c r="Z124" s="153" t="n"/>
      <c r="AA124" s="153" t="n"/>
      <c r="AB124" s="153" t="n"/>
      <c r="AC124" s="153" t="n"/>
      <c r="AD124" s="153" t="n"/>
      <c r="AE124" s="154">
        <f>AD124</f>
        <v/>
      </c>
      <c r="AF124" s="154" t="n"/>
      <c r="AG124" s="154" t="n"/>
      <c r="AH124" s="155">
        <f>(AE124*S124)*1.05</f>
        <v/>
      </c>
      <c r="AI124" s="6" t="n"/>
      <c r="AJ124" s="156" t="n"/>
      <c r="AK124" s="6" t="n"/>
      <c r="AL124" s="156" t="n"/>
      <c r="AM124" s="156" t="n"/>
      <c r="AN124" s="6" t="n"/>
      <c r="AO124" s="6" t="n"/>
      <c r="AP124" s="6" t="n"/>
      <c r="AQ124" s="5" t="n"/>
      <c r="AR124" s="5" t="n"/>
      <c r="AS124" s="5" t="n"/>
      <c r="AT124" s="5" t="n"/>
      <c r="AU124" s="5" t="n"/>
      <c r="AV124" s="5" t="n"/>
      <c r="AW124" s="5" t="n"/>
      <c r="AX124" s="5" t="n"/>
      <c r="AY124" s="5" t="n"/>
      <c r="AZ124" s="5" t="n"/>
      <c r="BA124" s="5" t="n"/>
      <c r="BB124" s="5" t="n"/>
      <c r="BC124" s="157" t="n"/>
      <c r="BD124" s="5" t="n"/>
    </row>
    <row customHeight="1" ht="15.75" r="125" s="213">
      <c r="A125" s="105" t="n"/>
      <c r="B125" s="148" t="n"/>
      <c r="C125" s="149" t="n"/>
      <c r="D125" s="149" t="n"/>
      <c r="E125" s="105" t="n"/>
      <c r="F125" s="105" t="n"/>
      <c r="G125" s="105" t="n"/>
      <c r="H125" s="105" t="n"/>
      <c r="I125" s="107" t="n"/>
      <c r="J125" s="107" t="n"/>
      <c r="K125" s="105" t="n"/>
      <c r="L125" s="105" t="n"/>
      <c r="M125" s="106" t="n"/>
      <c r="N125" s="134" t="n"/>
      <c r="O125" s="134" t="n"/>
      <c r="P125" s="150" t="n"/>
      <c r="Q125" s="152" t="n"/>
      <c r="R125" s="152" t="n"/>
      <c r="S125" s="107" t="n"/>
      <c r="T125" s="153" t="n"/>
      <c r="U125" s="153" t="n"/>
      <c r="V125" s="153" t="n"/>
      <c r="W125" s="153" t="n"/>
      <c r="X125" s="153" t="n"/>
      <c r="Y125" s="153" t="n"/>
      <c r="Z125" s="153" t="n"/>
      <c r="AA125" s="153" t="n"/>
      <c r="AB125" s="153" t="n"/>
      <c r="AC125" s="153" t="n"/>
      <c r="AD125" s="153" t="n"/>
      <c r="AE125" s="154">
        <f>AD125</f>
        <v/>
      </c>
      <c r="AF125" s="154" t="n"/>
      <c r="AG125" s="154" t="n"/>
      <c r="AH125" s="155">
        <f>(AE125*S125)*1.05</f>
        <v/>
      </c>
      <c r="AI125" s="6" t="n"/>
      <c r="AJ125" s="156" t="n"/>
      <c r="AK125" s="6" t="n"/>
      <c r="AL125" s="156" t="n"/>
      <c r="AM125" s="156" t="n"/>
      <c r="AN125" s="6" t="n"/>
      <c r="AO125" s="6" t="n"/>
      <c r="AP125" s="6" t="n"/>
      <c r="AQ125" s="5" t="n"/>
      <c r="AR125" s="5" t="n"/>
      <c r="AS125" s="5" t="n"/>
      <c r="AT125" s="5" t="n"/>
      <c r="AU125" s="5" t="n"/>
      <c r="AV125" s="5" t="n"/>
      <c r="AW125" s="5" t="n"/>
      <c r="AX125" s="5" t="n"/>
      <c r="AY125" s="5" t="n"/>
      <c r="AZ125" s="5" t="n"/>
      <c r="BA125" s="5" t="n"/>
      <c r="BB125" s="5" t="n"/>
      <c r="BC125" s="157" t="n"/>
      <c r="BD125" s="5" t="n"/>
    </row>
    <row customHeight="1" ht="15.75" r="126" s="213">
      <c r="A126" s="105" t="n"/>
      <c r="B126" s="148" t="n"/>
      <c r="C126" s="149" t="n"/>
      <c r="D126" s="149" t="n"/>
      <c r="E126" s="105" t="n"/>
      <c r="F126" s="105" t="n"/>
      <c r="G126" s="105" t="n"/>
      <c r="H126" s="105" t="n"/>
      <c r="I126" s="107" t="n"/>
      <c r="J126" s="107" t="n"/>
      <c r="K126" s="105" t="n"/>
      <c r="L126" s="105" t="n"/>
      <c r="M126" s="106" t="n"/>
      <c r="N126" s="134" t="n"/>
      <c r="O126" s="134" t="n"/>
      <c r="P126" s="150" t="n"/>
      <c r="Q126" s="152" t="n"/>
      <c r="R126" s="152" t="n"/>
      <c r="S126" s="107" t="n"/>
      <c r="T126" s="153" t="n"/>
      <c r="U126" s="153" t="n"/>
      <c r="V126" s="153" t="n"/>
      <c r="W126" s="153" t="n"/>
      <c r="X126" s="153" t="n"/>
      <c r="Y126" s="153" t="n"/>
      <c r="Z126" s="153" t="n"/>
      <c r="AA126" s="153" t="n"/>
      <c r="AB126" s="153" t="n"/>
      <c r="AC126" s="153" t="n"/>
      <c r="AD126" s="153" t="n"/>
      <c r="AE126" s="154">
        <f>AD126</f>
        <v/>
      </c>
      <c r="AF126" s="154" t="n"/>
      <c r="AG126" s="154" t="n"/>
      <c r="AH126" s="155">
        <f>(AE126*S126)*1.05</f>
        <v/>
      </c>
      <c r="AI126" s="6" t="n"/>
      <c r="AJ126" s="156" t="n"/>
      <c r="AK126" s="6" t="n"/>
      <c r="AL126" s="156" t="n"/>
      <c r="AM126" s="156" t="n"/>
      <c r="AN126" s="6" t="n"/>
      <c r="AO126" s="6" t="n"/>
      <c r="AP126" s="6" t="n"/>
      <c r="AQ126" s="5" t="n"/>
      <c r="AR126" s="5" t="n"/>
      <c r="AS126" s="5" t="n"/>
      <c r="AT126" s="5" t="n"/>
      <c r="AU126" s="5" t="n"/>
      <c r="AV126" s="5" t="n"/>
      <c r="AW126" s="5" t="n"/>
      <c r="AX126" s="5" t="n"/>
      <c r="AY126" s="5" t="n"/>
      <c r="AZ126" s="5" t="n"/>
      <c r="BA126" s="5" t="n"/>
      <c r="BB126" s="5" t="n"/>
      <c r="BC126" s="157" t="n"/>
      <c r="BD126" s="5" t="n"/>
    </row>
    <row customHeight="1" ht="15.75" r="127" s="213">
      <c r="A127" s="105" t="n"/>
      <c r="B127" s="148" t="n"/>
      <c r="C127" s="149" t="n"/>
      <c r="D127" s="149" t="n"/>
      <c r="E127" s="105" t="n"/>
      <c r="F127" s="105" t="n"/>
      <c r="G127" s="105" t="n"/>
      <c r="H127" s="105" t="n"/>
      <c r="I127" s="107" t="n"/>
      <c r="J127" s="107" t="n"/>
      <c r="K127" s="105" t="n"/>
      <c r="L127" s="105" t="n"/>
      <c r="M127" s="106" t="n"/>
      <c r="N127" s="134" t="n"/>
      <c r="O127" s="134" t="n"/>
      <c r="P127" s="150" t="n"/>
      <c r="Q127" s="152" t="n"/>
      <c r="R127" s="152" t="n"/>
      <c r="S127" s="107" t="n"/>
      <c r="T127" s="153" t="n"/>
      <c r="U127" s="153" t="n"/>
      <c r="V127" s="153" t="n"/>
      <c r="W127" s="153" t="n"/>
      <c r="X127" s="153" t="n"/>
      <c r="Y127" s="153" t="n"/>
      <c r="Z127" s="153" t="n"/>
      <c r="AA127" s="153" t="n"/>
      <c r="AB127" s="153" t="n"/>
      <c r="AC127" s="153" t="n"/>
      <c r="AD127" s="153" t="n"/>
      <c r="AE127" s="154">
        <f>AD127</f>
        <v/>
      </c>
      <c r="AF127" s="154" t="n"/>
      <c r="AG127" s="154" t="n"/>
      <c r="AH127" s="155">
        <f>(AE127*S127)*1.05</f>
        <v/>
      </c>
      <c r="AI127" s="6" t="n"/>
      <c r="AJ127" s="156" t="n"/>
      <c r="AK127" s="6" t="n"/>
      <c r="AL127" s="156" t="n"/>
      <c r="AM127" s="156" t="n"/>
      <c r="AN127" s="6" t="n"/>
      <c r="AO127" s="6" t="n"/>
      <c r="AP127" s="6" t="n"/>
      <c r="AQ127" s="5" t="n"/>
      <c r="AR127" s="5" t="n"/>
      <c r="AS127" s="5" t="n"/>
      <c r="AT127" s="5" t="n"/>
      <c r="AU127" s="5" t="n"/>
      <c r="AV127" s="5" t="n"/>
      <c r="AW127" s="5" t="n"/>
      <c r="AX127" s="5" t="n"/>
      <c r="AY127" s="5" t="n"/>
      <c r="AZ127" s="5" t="n"/>
      <c r="BA127" s="5" t="n"/>
      <c r="BB127" s="5" t="n"/>
      <c r="BC127" s="157" t="n"/>
      <c r="BD127" s="5" t="n"/>
    </row>
    <row customHeight="1" ht="15.75" r="128" s="213">
      <c r="A128" s="105" t="n"/>
      <c r="B128" s="148" t="n"/>
      <c r="C128" s="149" t="n"/>
      <c r="D128" s="149" t="n"/>
      <c r="E128" s="105" t="n"/>
      <c r="F128" s="105" t="n"/>
      <c r="G128" s="105" t="n"/>
      <c r="H128" s="105" t="n"/>
      <c r="I128" s="107" t="n"/>
      <c r="J128" s="107" t="n"/>
      <c r="K128" s="105" t="n"/>
      <c r="L128" s="105" t="n"/>
      <c r="M128" s="106" t="n"/>
      <c r="N128" s="134" t="n"/>
      <c r="O128" s="134" t="n"/>
      <c r="P128" s="150" t="n"/>
      <c r="Q128" s="152" t="n"/>
      <c r="R128" s="152" t="n"/>
      <c r="S128" s="107" t="n"/>
      <c r="T128" s="153" t="n"/>
      <c r="U128" s="153" t="n"/>
      <c r="V128" s="153" t="n"/>
      <c r="W128" s="153" t="n"/>
      <c r="X128" s="153" t="n"/>
      <c r="Y128" s="153" t="n"/>
      <c r="Z128" s="153" t="n"/>
      <c r="AA128" s="153" t="n"/>
      <c r="AB128" s="153" t="n"/>
      <c r="AC128" s="153" t="n"/>
      <c r="AD128" s="153" t="n"/>
      <c r="AE128" s="154">
        <f>AD128</f>
        <v/>
      </c>
      <c r="AF128" s="154" t="n"/>
      <c r="AG128" s="154" t="n"/>
      <c r="AH128" s="155">
        <f>(AE128*S128)*1.05</f>
        <v/>
      </c>
      <c r="AI128" s="6" t="n"/>
      <c r="AJ128" s="156" t="n"/>
      <c r="AK128" s="6" t="n"/>
      <c r="AL128" s="156" t="n"/>
      <c r="AM128" s="156" t="n"/>
      <c r="AN128" s="6" t="n"/>
      <c r="AO128" s="6" t="n"/>
      <c r="AP128" s="6" t="n"/>
      <c r="AQ128" s="5" t="n"/>
      <c r="AR128" s="5" t="n"/>
      <c r="AS128" s="5" t="n"/>
      <c r="AT128" s="5" t="n"/>
      <c r="AU128" s="5" t="n"/>
      <c r="AV128" s="5" t="n"/>
      <c r="AW128" s="5" t="n"/>
      <c r="AX128" s="5" t="n"/>
      <c r="AY128" s="5" t="n"/>
      <c r="AZ128" s="5" t="n"/>
      <c r="BA128" s="5" t="n"/>
      <c r="BB128" s="5" t="n"/>
      <c r="BC128" s="157" t="n"/>
      <c r="BD128" s="5" t="n"/>
    </row>
    <row customHeight="1" ht="15.75" r="129" s="213">
      <c r="A129" s="105" t="n"/>
      <c r="B129" s="148" t="n"/>
      <c r="C129" s="149" t="n"/>
      <c r="D129" s="149" t="n"/>
      <c r="E129" s="105" t="n"/>
      <c r="F129" s="105" t="n"/>
      <c r="G129" s="105" t="n"/>
      <c r="H129" s="105" t="n"/>
      <c r="I129" s="107" t="n"/>
      <c r="J129" s="107" t="n"/>
      <c r="K129" s="105" t="n"/>
      <c r="L129" s="105" t="n"/>
      <c r="M129" s="106" t="n"/>
      <c r="N129" s="134" t="n"/>
      <c r="O129" s="134" t="n"/>
      <c r="P129" s="150" t="n"/>
      <c r="Q129" s="152" t="n"/>
      <c r="R129" s="152" t="n"/>
      <c r="S129" s="107" t="n"/>
      <c r="T129" s="153" t="n"/>
      <c r="U129" s="153" t="n"/>
      <c r="V129" s="153" t="n"/>
      <c r="W129" s="153" t="n"/>
      <c r="X129" s="153" t="n"/>
      <c r="Y129" s="153" t="n"/>
      <c r="Z129" s="153" t="n"/>
      <c r="AA129" s="153" t="n"/>
      <c r="AB129" s="153" t="n"/>
      <c r="AC129" s="153" t="n"/>
      <c r="AD129" s="153" t="n"/>
      <c r="AE129" s="154">
        <f>AD129</f>
        <v/>
      </c>
      <c r="AF129" s="154" t="n"/>
      <c r="AG129" s="154" t="n"/>
      <c r="AH129" s="155">
        <f>(AE129*S129)*1.05</f>
        <v/>
      </c>
      <c r="AI129" s="6" t="n"/>
      <c r="AJ129" s="156" t="n"/>
      <c r="AK129" s="6" t="n"/>
      <c r="AL129" s="156" t="n"/>
      <c r="AM129" s="156" t="n"/>
      <c r="AN129" s="6" t="n"/>
      <c r="AO129" s="6" t="n"/>
      <c r="AP129" s="6" t="n"/>
      <c r="AQ129" s="5" t="n"/>
      <c r="AR129" s="5" t="n"/>
      <c r="AS129" s="5" t="n"/>
      <c r="AT129" s="5" t="n"/>
      <c r="AU129" s="5" t="n"/>
      <c r="AV129" s="5" t="n"/>
      <c r="AW129" s="5" t="n"/>
      <c r="AX129" s="5" t="n"/>
      <c r="AY129" s="5" t="n"/>
      <c r="AZ129" s="5" t="n"/>
      <c r="BA129" s="5" t="n"/>
      <c r="BB129" s="5" t="n"/>
      <c r="BC129" s="157" t="n"/>
      <c r="BD129" s="5" t="n"/>
    </row>
    <row customHeight="1" ht="15.75" r="130" s="213">
      <c r="A130" s="105" t="n"/>
      <c r="B130" s="148" t="n"/>
      <c r="C130" s="149" t="n"/>
      <c r="D130" s="149" t="n"/>
      <c r="E130" s="105" t="n"/>
      <c r="F130" s="105" t="n"/>
      <c r="G130" s="105" t="n"/>
      <c r="H130" s="105" t="n"/>
      <c r="I130" s="107" t="n"/>
      <c r="J130" s="107" t="n"/>
      <c r="K130" s="105" t="n"/>
      <c r="L130" s="105" t="n"/>
      <c r="M130" s="106" t="n"/>
      <c r="N130" s="134" t="n"/>
      <c r="O130" s="134" t="n"/>
      <c r="P130" s="150" t="n"/>
      <c r="Q130" s="152" t="n"/>
      <c r="R130" s="152" t="n"/>
      <c r="S130" s="107" t="n"/>
      <c r="T130" s="153" t="n"/>
      <c r="U130" s="153" t="n"/>
      <c r="V130" s="153" t="n"/>
      <c r="W130" s="153" t="n"/>
      <c r="X130" s="153" t="n"/>
      <c r="Y130" s="153" t="n"/>
      <c r="Z130" s="153" t="n"/>
      <c r="AA130" s="153" t="n"/>
      <c r="AB130" s="153" t="n"/>
      <c r="AC130" s="153" t="n"/>
      <c r="AD130" s="153" t="n"/>
      <c r="AE130" s="154">
        <f>AD130</f>
        <v/>
      </c>
      <c r="AF130" s="154" t="n"/>
      <c r="AG130" s="154" t="n"/>
      <c r="AH130" s="155">
        <f>(AE130*S130)*1.05</f>
        <v/>
      </c>
      <c r="AI130" s="6" t="n"/>
      <c r="AJ130" s="156" t="n"/>
      <c r="AK130" s="6" t="n"/>
      <c r="AL130" s="156" t="n"/>
      <c r="AM130" s="156" t="n"/>
      <c r="AN130" s="6" t="n"/>
      <c r="AO130" s="6" t="n"/>
      <c r="AP130" s="6" t="n"/>
      <c r="AQ130" s="5" t="n"/>
      <c r="AR130" s="5" t="n"/>
      <c r="AS130" s="5" t="n"/>
      <c r="AT130" s="5" t="n"/>
      <c r="AU130" s="5" t="n"/>
      <c r="AV130" s="5" t="n"/>
      <c r="AW130" s="5" t="n"/>
      <c r="AX130" s="5" t="n"/>
      <c r="AY130" s="5" t="n"/>
      <c r="AZ130" s="5" t="n"/>
      <c r="BA130" s="5" t="n"/>
      <c r="BB130" s="5" t="n"/>
      <c r="BC130" s="157" t="n"/>
      <c r="BD130" s="5" t="n"/>
    </row>
    <row customHeight="1" ht="15.75" r="131" s="213">
      <c r="A131" s="105" t="n"/>
      <c r="B131" s="148" t="n"/>
      <c r="C131" s="149" t="n"/>
      <c r="D131" s="149" t="n"/>
      <c r="E131" s="105" t="n"/>
      <c r="F131" s="105" t="n"/>
      <c r="G131" s="105" t="n"/>
      <c r="H131" s="105" t="n"/>
      <c r="I131" s="107" t="n"/>
      <c r="J131" s="107" t="n"/>
      <c r="K131" s="105" t="n"/>
      <c r="L131" s="105" t="n"/>
      <c r="M131" s="106" t="n"/>
      <c r="N131" s="134" t="n"/>
      <c r="O131" s="134" t="n"/>
      <c r="P131" s="150" t="n"/>
      <c r="Q131" s="152" t="n"/>
      <c r="R131" s="152" t="n"/>
      <c r="S131" s="107" t="n"/>
      <c r="T131" s="153" t="n"/>
      <c r="U131" s="153" t="n"/>
      <c r="V131" s="153" t="n"/>
      <c r="W131" s="153" t="n"/>
      <c r="X131" s="153" t="n"/>
      <c r="Y131" s="153" t="n"/>
      <c r="Z131" s="153" t="n"/>
      <c r="AA131" s="153" t="n"/>
      <c r="AB131" s="153" t="n"/>
      <c r="AC131" s="153" t="n"/>
      <c r="AD131" s="153" t="n"/>
      <c r="AE131" s="154">
        <f>AD131</f>
        <v/>
      </c>
      <c r="AF131" s="154" t="n"/>
      <c r="AG131" s="154" t="n"/>
      <c r="AH131" s="155">
        <f>(AE131*S131)*1.05</f>
        <v/>
      </c>
      <c r="AI131" s="6" t="n"/>
      <c r="AJ131" s="156" t="n"/>
      <c r="AK131" s="6" t="n"/>
      <c r="AL131" s="156" t="n"/>
      <c r="AM131" s="156" t="n"/>
      <c r="AN131" s="6" t="n"/>
      <c r="AO131" s="6" t="n"/>
      <c r="AP131" s="6" t="n"/>
      <c r="AQ131" s="5" t="n"/>
      <c r="AR131" s="5" t="n"/>
      <c r="AS131" s="5" t="n"/>
      <c r="AT131" s="5" t="n"/>
      <c r="AU131" s="5" t="n"/>
      <c r="AV131" s="5" t="n"/>
      <c r="AW131" s="5" t="n"/>
      <c r="AX131" s="5" t="n"/>
      <c r="AY131" s="5" t="n"/>
      <c r="AZ131" s="5" t="n"/>
      <c r="BA131" s="5" t="n"/>
      <c r="BB131" s="5" t="n"/>
      <c r="BC131" s="157" t="n"/>
      <c r="BD131" s="5" t="n"/>
    </row>
    <row customHeight="1" ht="15.75" r="132" s="213">
      <c r="A132" s="105" t="n"/>
      <c r="B132" s="148" t="n"/>
      <c r="C132" s="149" t="n"/>
      <c r="D132" s="149" t="n"/>
      <c r="E132" s="105" t="n"/>
      <c r="F132" s="105" t="n"/>
      <c r="G132" s="105" t="n"/>
      <c r="H132" s="105" t="n"/>
      <c r="I132" s="107" t="n"/>
      <c r="J132" s="107" t="n"/>
      <c r="K132" s="105" t="n"/>
      <c r="L132" s="105" t="n"/>
      <c r="M132" s="106" t="n"/>
      <c r="N132" s="134" t="n"/>
      <c r="O132" s="134" t="n"/>
      <c r="P132" s="150" t="n"/>
      <c r="Q132" s="152" t="n"/>
      <c r="R132" s="152" t="n"/>
      <c r="S132" s="107" t="n"/>
      <c r="T132" s="153" t="n"/>
      <c r="U132" s="153" t="n"/>
      <c r="V132" s="153" t="n"/>
      <c r="W132" s="153" t="n"/>
      <c r="X132" s="153" t="n"/>
      <c r="Y132" s="153" t="n"/>
      <c r="Z132" s="153" t="n"/>
      <c r="AA132" s="153" t="n"/>
      <c r="AB132" s="153" t="n"/>
      <c r="AC132" s="153" t="n"/>
      <c r="AD132" s="153" t="n"/>
      <c r="AE132" s="154">
        <f>AD132</f>
        <v/>
      </c>
      <c r="AF132" s="154" t="n"/>
      <c r="AG132" s="154" t="n"/>
      <c r="AH132" s="155">
        <f>(AE132*S132)*1.05</f>
        <v/>
      </c>
      <c r="AI132" s="6" t="n"/>
      <c r="AJ132" s="156" t="n"/>
      <c r="AK132" s="6" t="n"/>
      <c r="AL132" s="156" t="n"/>
      <c r="AM132" s="156" t="n"/>
      <c r="AN132" s="6" t="n"/>
      <c r="AO132" s="6" t="n"/>
      <c r="AP132" s="6" t="n"/>
      <c r="AQ132" s="5" t="n"/>
      <c r="AR132" s="5" t="n"/>
      <c r="AS132" s="5" t="n"/>
      <c r="AT132" s="5" t="n"/>
      <c r="AU132" s="5" t="n"/>
      <c r="AV132" s="5" t="n"/>
      <c r="AW132" s="5" t="n"/>
      <c r="AX132" s="5" t="n"/>
      <c r="AY132" s="5" t="n"/>
      <c r="AZ132" s="5" t="n"/>
      <c r="BA132" s="5" t="n"/>
      <c r="BB132" s="5" t="n"/>
      <c r="BC132" s="157" t="n"/>
      <c r="BD132" s="5" t="n"/>
    </row>
    <row customHeight="1" ht="15.75" r="133" s="213">
      <c r="A133" s="105" t="n"/>
      <c r="B133" s="148" t="n"/>
      <c r="C133" s="149" t="n"/>
      <c r="D133" s="149" t="n"/>
      <c r="E133" s="105" t="n"/>
      <c r="F133" s="105" t="n"/>
      <c r="G133" s="105" t="n"/>
      <c r="H133" s="105" t="n"/>
      <c r="I133" s="107" t="n"/>
      <c r="J133" s="107" t="n"/>
      <c r="K133" s="105" t="n"/>
      <c r="L133" s="105" t="n"/>
      <c r="M133" s="106" t="n"/>
      <c r="N133" s="134" t="n"/>
      <c r="O133" s="134" t="n"/>
      <c r="P133" s="150" t="n"/>
      <c r="Q133" s="152" t="n"/>
      <c r="R133" s="152" t="n"/>
      <c r="S133" s="107" t="n"/>
      <c r="T133" s="153" t="n"/>
      <c r="U133" s="153" t="n"/>
      <c r="V133" s="153" t="n"/>
      <c r="W133" s="153" t="n"/>
      <c r="X133" s="153" t="n"/>
      <c r="Y133" s="153" t="n"/>
      <c r="Z133" s="153" t="n"/>
      <c r="AA133" s="153" t="n"/>
      <c r="AB133" s="153" t="n"/>
      <c r="AC133" s="153" t="n"/>
      <c r="AD133" s="153" t="n"/>
      <c r="AE133" s="154">
        <f>AD133</f>
        <v/>
      </c>
      <c r="AF133" s="154" t="n"/>
      <c r="AG133" s="154" t="n"/>
      <c r="AH133" s="155">
        <f>(AE133*S133)*1.05</f>
        <v/>
      </c>
      <c r="AI133" s="6" t="n"/>
      <c r="AJ133" s="156" t="n"/>
      <c r="AK133" s="6" t="n"/>
      <c r="AL133" s="156" t="n"/>
      <c r="AM133" s="156" t="n"/>
      <c r="AN133" s="6" t="n"/>
      <c r="AO133" s="6" t="n"/>
      <c r="AP133" s="6" t="n"/>
      <c r="AQ133" s="5" t="n"/>
      <c r="AR133" s="5" t="n"/>
      <c r="AS133" s="5" t="n"/>
      <c r="AT133" s="5" t="n"/>
      <c r="AU133" s="5" t="n"/>
      <c r="AV133" s="5" t="n"/>
      <c r="AW133" s="5" t="n"/>
      <c r="AX133" s="5" t="n"/>
      <c r="AY133" s="5" t="n"/>
      <c r="AZ133" s="5" t="n"/>
      <c r="BA133" s="5" t="n"/>
      <c r="BB133" s="5" t="n"/>
      <c r="BC133" s="157" t="n"/>
      <c r="BD133" s="5" t="n"/>
    </row>
    <row customHeight="1" ht="15.75" r="134" s="213">
      <c r="A134" s="105" t="n"/>
      <c r="B134" s="148" t="n"/>
      <c r="C134" s="149" t="n"/>
      <c r="D134" s="149" t="n"/>
      <c r="E134" s="105" t="n"/>
      <c r="F134" s="105" t="n"/>
      <c r="G134" s="105" t="n"/>
      <c r="H134" s="105" t="n"/>
      <c r="I134" s="107" t="n"/>
      <c r="J134" s="107" t="n"/>
      <c r="K134" s="105" t="n"/>
      <c r="L134" s="105" t="n"/>
      <c r="M134" s="106" t="n"/>
      <c r="N134" s="134" t="n"/>
      <c r="O134" s="134" t="n"/>
      <c r="P134" s="150" t="n"/>
      <c r="Q134" s="152" t="n"/>
      <c r="R134" s="152" t="n"/>
      <c r="S134" s="107" t="n"/>
      <c r="T134" s="153" t="n"/>
      <c r="U134" s="153" t="n"/>
      <c r="V134" s="153" t="n"/>
      <c r="W134" s="153" t="n"/>
      <c r="X134" s="153" t="n"/>
      <c r="Y134" s="153" t="n"/>
      <c r="Z134" s="153" t="n"/>
      <c r="AA134" s="153" t="n"/>
      <c r="AB134" s="153" t="n"/>
      <c r="AC134" s="153" t="n"/>
      <c r="AD134" s="153" t="n"/>
      <c r="AE134" s="154">
        <f>AD134</f>
        <v/>
      </c>
      <c r="AF134" s="154" t="n"/>
      <c r="AG134" s="154" t="n"/>
      <c r="AH134" s="155">
        <f>(AE134*S134)*1.05</f>
        <v/>
      </c>
      <c r="AI134" s="6" t="n"/>
      <c r="AJ134" s="156" t="n"/>
      <c r="AK134" s="6" t="n"/>
      <c r="AL134" s="156" t="n"/>
      <c r="AM134" s="156" t="n"/>
      <c r="AN134" s="6" t="n"/>
      <c r="AO134" s="6" t="n"/>
      <c r="AP134" s="6" t="n"/>
      <c r="AQ134" s="5" t="n"/>
      <c r="AR134" s="5" t="n"/>
      <c r="AS134" s="5" t="n"/>
      <c r="AT134" s="5" t="n"/>
      <c r="AU134" s="5" t="n"/>
      <c r="AV134" s="5" t="n"/>
      <c r="AW134" s="5" t="n"/>
      <c r="AX134" s="5" t="n"/>
      <c r="AY134" s="5" t="n"/>
      <c r="AZ134" s="5" t="n"/>
      <c r="BA134" s="5" t="n"/>
      <c r="BB134" s="5" t="n"/>
      <c r="BC134" s="157" t="n"/>
      <c r="BD134" s="5" t="n"/>
    </row>
    <row customHeight="1" ht="15.75" r="135" s="213">
      <c r="A135" s="105" t="n"/>
      <c r="B135" s="148" t="n"/>
      <c r="C135" s="149" t="n"/>
      <c r="D135" s="149" t="n"/>
      <c r="E135" s="105" t="n"/>
      <c r="F135" s="105" t="n"/>
      <c r="G135" s="105" t="n"/>
      <c r="H135" s="105" t="n"/>
      <c r="I135" s="107" t="n"/>
      <c r="J135" s="107" t="n"/>
      <c r="K135" s="105" t="n"/>
      <c r="L135" s="105" t="n"/>
      <c r="M135" s="106" t="n"/>
      <c r="N135" s="134" t="n"/>
      <c r="O135" s="134" t="n"/>
      <c r="P135" s="150" t="n"/>
      <c r="Q135" s="152" t="n"/>
      <c r="R135" s="152" t="n"/>
      <c r="S135" s="107" t="n"/>
      <c r="T135" s="153" t="n"/>
      <c r="U135" s="153" t="n"/>
      <c r="V135" s="153" t="n"/>
      <c r="W135" s="153" t="n"/>
      <c r="X135" s="153" t="n"/>
      <c r="Y135" s="153" t="n"/>
      <c r="Z135" s="153" t="n"/>
      <c r="AA135" s="153" t="n"/>
      <c r="AB135" s="153" t="n"/>
      <c r="AC135" s="153" t="n"/>
      <c r="AD135" s="153" t="n"/>
      <c r="AE135" s="154">
        <f>AD135</f>
        <v/>
      </c>
      <c r="AF135" s="154" t="n"/>
      <c r="AG135" s="154" t="n"/>
      <c r="AH135" s="155">
        <f>(AE135*S135)*1.05</f>
        <v/>
      </c>
      <c r="AI135" s="6" t="n"/>
      <c r="AJ135" s="156" t="n"/>
      <c r="AK135" s="6" t="n"/>
      <c r="AL135" s="156" t="n"/>
      <c r="AM135" s="156" t="n"/>
      <c r="AN135" s="6" t="n"/>
      <c r="AO135" s="6" t="n"/>
      <c r="AP135" s="6" t="n"/>
      <c r="AQ135" s="5" t="n"/>
      <c r="AR135" s="5" t="n"/>
      <c r="AS135" s="5" t="n"/>
      <c r="AT135" s="5" t="n"/>
      <c r="AU135" s="5" t="n"/>
      <c r="AV135" s="5" t="n"/>
      <c r="AW135" s="5" t="n"/>
      <c r="AX135" s="5" t="n"/>
      <c r="AY135" s="5" t="n"/>
      <c r="AZ135" s="5" t="n"/>
      <c r="BA135" s="5" t="n"/>
      <c r="BB135" s="5" t="n"/>
      <c r="BC135" s="157" t="n"/>
      <c r="BD135" s="5" t="n"/>
    </row>
    <row customHeight="1" ht="15.75" r="136" s="213">
      <c r="A136" s="105" t="n"/>
      <c r="B136" s="148" t="n"/>
      <c r="C136" s="149" t="n"/>
      <c r="D136" s="149" t="n"/>
      <c r="E136" s="105" t="n"/>
      <c r="F136" s="105" t="n"/>
      <c r="G136" s="105" t="n"/>
      <c r="H136" s="105" t="n"/>
      <c r="I136" s="107" t="n"/>
      <c r="J136" s="107" t="n"/>
      <c r="K136" s="105" t="n"/>
      <c r="L136" s="105" t="n"/>
      <c r="M136" s="106" t="n"/>
      <c r="N136" s="134" t="n"/>
      <c r="O136" s="134" t="n"/>
      <c r="P136" s="150" t="n"/>
      <c r="Q136" s="152" t="n"/>
      <c r="R136" s="152" t="n"/>
      <c r="S136" s="107" t="n"/>
      <c r="T136" s="153" t="n"/>
      <c r="U136" s="153" t="n"/>
      <c r="V136" s="153" t="n"/>
      <c r="W136" s="153" t="n"/>
      <c r="X136" s="153" t="n"/>
      <c r="Y136" s="153" t="n"/>
      <c r="Z136" s="153" t="n"/>
      <c r="AA136" s="153" t="n"/>
      <c r="AB136" s="153" t="n"/>
      <c r="AC136" s="153" t="n"/>
      <c r="AD136" s="153" t="n"/>
      <c r="AE136" s="154">
        <f>AD136</f>
        <v/>
      </c>
      <c r="AF136" s="154" t="n"/>
      <c r="AG136" s="154" t="n"/>
      <c r="AH136" s="155">
        <f>(AE136*S136)*1.05</f>
        <v/>
      </c>
      <c r="AI136" s="6" t="n"/>
      <c r="AJ136" s="156" t="n"/>
      <c r="AK136" s="6" t="n"/>
      <c r="AL136" s="156" t="n"/>
      <c r="AM136" s="156" t="n"/>
      <c r="AN136" s="6" t="n"/>
      <c r="AO136" s="6" t="n"/>
      <c r="AP136" s="6" t="n"/>
      <c r="AQ136" s="5" t="n"/>
      <c r="AR136" s="5" t="n"/>
      <c r="AS136" s="5" t="n"/>
      <c r="AT136" s="5" t="n"/>
      <c r="AU136" s="5" t="n"/>
      <c r="AV136" s="5" t="n"/>
      <c r="AW136" s="5" t="n"/>
      <c r="AX136" s="5" t="n"/>
      <c r="AY136" s="5" t="n"/>
      <c r="AZ136" s="5" t="n"/>
      <c r="BA136" s="5" t="n"/>
      <c r="BB136" s="5" t="n"/>
      <c r="BC136" s="157" t="n"/>
      <c r="BD136" s="5" t="n"/>
    </row>
    <row customHeight="1" ht="15.75" r="137" s="213">
      <c r="A137" s="105" t="n"/>
      <c r="B137" s="148" t="n"/>
      <c r="C137" s="149" t="n"/>
      <c r="D137" s="149" t="n"/>
      <c r="E137" s="105" t="n"/>
      <c r="F137" s="105" t="n"/>
      <c r="G137" s="105" t="n"/>
      <c r="H137" s="105" t="n"/>
      <c r="I137" s="107" t="n"/>
      <c r="J137" s="107" t="n"/>
      <c r="K137" s="105" t="n"/>
      <c r="L137" s="105" t="n"/>
      <c r="M137" s="106" t="n"/>
      <c r="N137" s="134" t="n"/>
      <c r="O137" s="134" t="n"/>
      <c r="P137" s="150" t="n"/>
      <c r="Q137" s="152" t="n"/>
      <c r="R137" s="152" t="n"/>
      <c r="S137" s="107" t="n"/>
      <c r="T137" s="153" t="n"/>
      <c r="U137" s="153" t="n"/>
      <c r="V137" s="153" t="n"/>
      <c r="W137" s="153" t="n"/>
      <c r="X137" s="153" t="n"/>
      <c r="Y137" s="153" t="n"/>
      <c r="Z137" s="153" t="n"/>
      <c r="AA137" s="153" t="n"/>
      <c r="AB137" s="153" t="n"/>
      <c r="AC137" s="153" t="n"/>
      <c r="AD137" s="153" t="n"/>
      <c r="AE137" s="154">
        <f>AD137</f>
        <v/>
      </c>
      <c r="AF137" s="154" t="n"/>
      <c r="AG137" s="154" t="n"/>
      <c r="AH137" s="155">
        <f>(AE137*S137)*1.05</f>
        <v/>
      </c>
      <c r="AI137" s="6" t="n"/>
      <c r="AJ137" s="156" t="n"/>
      <c r="AK137" s="6" t="n"/>
      <c r="AL137" s="156" t="n"/>
      <c r="AM137" s="156" t="n"/>
      <c r="AN137" s="6" t="n"/>
      <c r="AO137" s="6" t="n"/>
      <c r="AP137" s="6" t="n"/>
      <c r="AQ137" s="5" t="n"/>
      <c r="AR137" s="5" t="n"/>
      <c r="AS137" s="5" t="n"/>
      <c r="AT137" s="5" t="n"/>
      <c r="AU137" s="5" t="n"/>
      <c r="AV137" s="5" t="n"/>
      <c r="AW137" s="5" t="n"/>
      <c r="AX137" s="5" t="n"/>
      <c r="AY137" s="5" t="n"/>
      <c r="AZ137" s="5" t="n"/>
      <c r="BA137" s="5" t="n"/>
      <c r="BB137" s="5" t="n"/>
      <c r="BC137" s="157" t="n"/>
      <c r="BD137" s="5" t="n"/>
    </row>
    <row customHeight="1" ht="15.75" r="138" s="213">
      <c r="A138" s="105" t="n"/>
      <c r="B138" s="148" t="n"/>
      <c r="C138" s="149" t="n"/>
      <c r="D138" s="149" t="n"/>
      <c r="E138" s="105" t="n"/>
      <c r="F138" s="105" t="n"/>
      <c r="G138" s="105" t="n"/>
      <c r="H138" s="105" t="n"/>
      <c r="I138" s="107" t="n"/>
      <c r="J138" s="107" t="n"/>
      <c r="K138" s="105" t="n"/>
      <c r="L138" s="105" t="n"/>
      <c r="M138" s="106" t="n"/>
      <c r="N138" s="134" t="n"/>
      <c r="O138" s="134" t="n"/>
      <c r="P138" s="150" t="n"/>
      <c r="Q138" s="152" t="n"/>
      <c r="R138" s="152" t="n"/>
      <c r="S138" s="107" t="n"/>
      <c r="T138" s="153" t="n"/>
      <c r="U138" s="153" t="n"/>
      <c r="V138" s="153" t="n"/>
      <c r="W138" s="153" t="n"/>
      <c r="X138" s="153" t="n"/>
      <c r="Y138" s="153" t="n"/>
      <c r="Z138" s="153" t="n"/>
      <c r="AA138" s="153" t="n"/>
      <c r="AB138" s="153" t="n"/>
      <c r="AC138" s="153" t="n"/>
      <c r="AD138" s="153" t="n"/>
      <c r="AE138" s="154">
        <f>AD138</f>
        <v/>
      </c>
      <c r="AF138" s="154" t="n"/>
      <c r="AG138" s="154" t="n"/>
      <c r="AH138" s="155">
        <f>(AE138*S138)*1.05</f>
        <v/>
      </c>
      <c r="AI138" s="6" t="n"/>
      <c r="AJ138" s="156" t="n"/>
      <c r="AK138" s="6" t="n"/>
      <c r="AL138" s="156" t="n"/>
      <c r="AM138" s="156" t="n"/>
      <c r="AN138" s="6" t="n"/>
      <c r="AO138" s="6" t="n"/>
      <c r="AP138" s="6" t="n"/>
      <c r="AQ138" s="5" t="n"/>
      <c r="AR138" s="5" t="n"/>
      <c r="AS138" s="5" t="n"/>
      <c r="AT138" s="5" t="n"/>
      <c r="AU138" s="5" t="n"/>
      <c r="AV138" s="5" t="n"/>
      <c r="AW138" s="5" t="n"/>
      <c r="AX138" s="5" t="n"/>
      <c r="AY138" s="5" t="n"/>
      <c r="AZ138" s="5" t="n"/>
      <c r="BA138" s="5" t="n"/>
      <c r="BB138" s="5" t="n"/>
      <c r="BC138" s="157" t="n"/>
      <c r="BD138" s="5" t="n"/>
    </row>
    <row customHeight="1" ht="15.75" r="139" s="213">
      <c r="A139" s="105" t="n"/>
      <c r="B139" s="148" t="n"/>
      <c r="C139" s="149" t="n"/>
      <c r="D139" s="149" t="n"/>
      <c r="E139" s="105" t="n"/>
      <c r="F139" s="105" t="n"/>
      <c r="G139" s="105" t="n"/>
      <c r="H139" s="105" t="n"/>
      <c r="I139" s="107" t="n"/>
      <c r="J139" s="107" t="n"/>
      <c r="K139" s="105" t="n"/>
      <c r="L139" s="105" t="n"/>
      <c r="M139" s="106" t="n"/>
      <c r="N139" s="134" t="n"/>
      <c r="O139" s="134" t="n"/>
      <c r="P139" s="150" t="n"/>
      <c r="Q139" s="152" t="n"/>
      <c r="R139" s="152" t="n"/>
      <c r="S139" s="107" t="n"/>
      <c r="T139" s="153" t="n"/>
      <c r="U139" s="153" t="n"/>
      <c r="V139" s="153" t="n"/>
      <c r="W139" s="153" t="n"/>
      <c r="X139" s="153" t="n"/>
      <c r="Y139" s="153" t="n"/>
      <c r="Z139" s="153" t="n"/>
      <c r="AA139" s="153" t="n"/>
      <c r="AB139" s="153" t="n"/>
      <c r="AC139" s="153" t="n"/>
      <c r="AD139" s="153" t="n"/>
      <c r="AE139" s="154">
        <f>AD139</f>
        <v/>
      </c>
      <c r="AF139" s="154" t="n"/>
      <c r="AG139" s="154" t="n"/>
      <c r="AH139" s="155">
        <f>(AE139*S139)*1.05</f>
        <v/>
      </c>
      <c r="AI139" s="6" t="n"/>
      <c r="AJ139" s="156" t="n"/>
      <c r="AK139" s="6" t="n"/>
      <c r="AL139" s="156" t="n"/>
      <c r="AM139" s="156" t="n"/>
      <c r="AN139" s="6" t="n"/>
      <c r="AO139" s="6" t="n"/>
      <c r="AP139" s="6" t="n"/>
      <c r="AQ139" s="5" t="n"/>
      <c r="AR139" s="5" t="n"/>
      <c r="AS139" s="5" t="n"/>
      <c r="AT139" s="5" t="n"/>
      <c r="AU139" s="5" t="n"/>
      <c r="AV139" s="5" t="n"/>
      <c r="AW139" s="5" t="n"/>
      <c r="AX139" s="5" t="n"/>
      <c r="AY139" s="5" t="n"/>
      <c r="AZ139" s="5" t="n"/>
      <c r="BA139" s="5" t="n"/>
      <c r="BB139" s="5" t="n"/>
      <c r="BC139" s="157" t="n"/>
      <c r="BD139" s="5" t="n"/>
    </row>
    <row customHeight="1" ht="15.75" r="140" s="213">
      <c r="A140" s="105" t="n"/>
      <c r="B140" s="148" t="n"/>
      <c r="C140" s="149" t="n"/>
      <c r="D140" s="149" t="n"/>
      <c r="E140" s="105" t="n"/>
      <c r="F140" s="105" t="n"/>
      <c r="G140" s="105" t="n"/>
      <c r="H140" s="105" t="n"/>
      <c r="I140" s="107" t="n"/>
      <c r="J140" s="107" t="n"/>
      <c r="K140" s="105" t="n"/>
      <c r="L140" s="105" t="n"/>
      <c r="M140" s="106" t="n"/>
      <c r="N140" s="134" t="n"/>
      <c r="O140" s="134" t="n"/>
      <c r="P140" s="150" t="n"/>
      <c r="Q140" s="152" t="n"/>
      <c r="R140" s="152" t="n"/>
      <c r="S140" s="107" t="n"/>
      <c r="T140" s="153" t="n"/>
      <c r="U140" s="153" t="n"/>
      <c r="V140" s="153" t="n"/>
      <c r="W140" s="153" t="n"/>
      <c r="X140" s="153" t="n"/>
      <c r="Y140" s="153" t="n"/>
      <c r="Z140" s="153" t="n"/>
      <c r="AA140" s="153" t="n"/>
      <c r="AB140" s="153" t="n"/>
      <c r="AC140" s="153" t="n"/>
      <c r="AD140" s="153" t="n"/>
      <c r="AE140" s="154">
        <f>AD140</f>
        <v/>
      </c>
      <c r="AF140" s="154" t="n"/>
      <c r="AG140" s="154" t="n"/>
      <c r="AH140" s="155">
        <f>(AE140*S140)*1.05</f>
        <v/>
      </c>
      <c r="AI140" s="6" t="n"/>
      <c r="AJ140" s="156" t="n"/>
      <c r="AK140" s="6" t="n"/>
      <c r="AL140" s="156" t="n"/>
      <c r="AM140" s="156" t="n"/>
      <c r="AN140" s="6" t="n"/>
      <c r="AO140" s="6" t="n"/>
      <c r="AP140" s="6" t="n"/>
      <c r="AQ140" s="5" t="n"/>
      <c r="AR140" s="5" t="n"/>
      <c r="AS140" s="5" t="n"/>
      <c r="AT140" s="5" t="n"/>
      <c r="AU140" s="5" t="n"/>
      <c r="AV140" s="5" t="n"/>
      <c r="AW140" s="5" t="n"/>
      <c r="AX140" s="5" t="n"/>
      <c r="AY140" s="5" t="n"/>
      <c r="AZ140" s="5" t="n"/>
      <c r="BA140" s="5" t="n"/>
      <c r="BB140" s="5" t="n"/>
      <c r="BC140" s="157" t="n"/>
      <c r="BD140" s="5" t="n"/>
    </row>
    <row customHeight="1" ht="15.75" r="141" s="213">
      <c r="A141" s="105" t="n"/>
      <c r="B141" s="148" t="n"/>
      <c r="C141" s="149" t="n"/>
      <c r="D141" s="149" t="n"/>
      <c r="E141" s="105" t="n"/>
      <c r="F141" s="105" t="n"/>
      <c r="G141" s="105" t="n"/>
      <c r="H141" s="105" t="n"/>
      <c r="I141" s="107" t="n"/>
      <c r="J141" s="107" t="n"/>
      <c r="K141" s="105" t="n"/>
      <c r="L141" s="105" t="n"/>
      <c r="M141" s="106" t="n"/>
      <c r="N141" s="134" t="n"/>
      <c r="O141" s="134" t="n"/>
      <c r="P141" s="150" t="n"/>
      <c r="Q141" s="152" t="n"/>
      <c r="R141" s="152" t="n"/>
      <c r="S141" s="107" t="n"/>
      <c r="T141" s="153" t="n"/>
      <c r="U141" s="153" t="n"/>
      <c r="V141" s="153" t="n"/>
      <c r="W141" s="153" t="n"/>
      <c r="X141" s="153" t="n"/>
      <c r="Y141" s="153" t="n"/>
      <c r="Z141" s="153" t="n"/>
      <c r="AA141" s="153" t="n"/>
      <c r="AB141" s="153" t="n"/>
      <c r="AC141" s="153" t="n"/>
      <c r="AD141" s="153" t="n"/>
      <c r="AE141" s="154">
        <f>AD141</f>
        <v/>
      </c>
      <c r="AF141" s="154" t="n"/>
      <c r="AG141" s="154" t="n"/>
      <c r="AH141" s="155">
        <f>(AE141*S141)*1.05</f>
        <v/>
      </c>
      <c r="AI141" s="6" t="n"/>
      <c r="AJ141" s="156" t="n"/>
      <c r="AK141" s="6" t="n"/>
      <c r="AL141" s="156" t="n"/>
      <c r="AM141" s="156" t="n"/>
      <c r="AN141" s="6" t="n"/>
      <c r="AO141" s="6" t="n"/>
      <c r="AP141" s="6" t="n"/>
      <c r="AQ141" s="5" t="n"/>
      <c r="AR141" s="5" t="n"/>
      <c r="AS141" s="5" t="n"/>
      <c r="AT141" s="5" t="n"/>
      <c r="AU141" s="5" t="n"/>
      <c r="AV141" s="5" t="n"/>
      <c r="AW141" s="5" t="n"/>
      <c r="AX141" s="5" t="n"/>
      <c r="AY141" s="5" t="n"/>
      <c r="AZ141" s="5" t="n"/>
      <c r="BA141" s="5" t="n"/>
      <c r="BB141" s="5" t="n"/>
      <c r="BC141" s="157" t="n"/>
      <c r="BD141" s="5" t="n"/>
    </row>
    <row customHeight="1" ht="15.75" r="142" s="213">
      <c r="A142" s="105" t="n"/>
      <c r="B142" s="148" t="n"/>
      <c r="C142" s="149" t="n"/>
      <c r="D142" s="149" t="n"/>
      <c r="E142" s="105" t="n"/>
      <c r="F142" s="105" t="n"/>
      <c r="G142" s="105" t="n"/>
      <c r="H142" s="105" t="n"/>
      <c r="I142" s="107" t="n"/>
      <c r="J142" s="107" t="n"/>
      <c r="K142" s="105" t="n"/>
      <c r="L142" s="105" t="n"/>
      <c r="M142" s="106" t="n"/>
      <c r="N142" s="134" t="n"/>
      <c r="O142" s="134" t="n"/>
      <c r="P142" s="150" t="n"/>
      <c r="Q142" s="152" t="n"/>
      <c r="R142" s="152" t="n"/>
      <c r="S142" s="107" t="n"/>
      <c r="T142" s="153" t="n"/>
      <c r="U142" s="153" t="n"/>
      <c r="V142" s="153" t="n"/>
      <c r="W142" s="153" t="n"/>
      <c r="X142" s="153" t="n"/>
      <c r="Y142" s="153" t="n"/>
      <c r="Z142" s="153" t="n"/>
      <c r="AA142" s="153" t="n"/>
      <c r="AB142" s="153" t="n"/>
      <c r="AC142" s="153" t="n"/>
      <c r="AD142" s="153" t="n"/>
      <c r="AE142" s="154">
        <f>AD142</f>
        <v/>
      </c>
      <c r="AF142" s="154" t="n"/>
      <c r="AG142" s="154" t="n"/>
      <c r="AH142" s="155">
        <f>(AE142*S142)*1.05</f>
        <v/>
      </c>
      <c r="AI142" s="6" t="n"/>
      <c r="AJ142" s="156" t="n"/>
      <c r="AK142" s="6" t="n"/>
      <c r="AL142" s="156" t="n"/>
      <c r="AM142" s="156" t="n"/>
      <c r="AN142" s="6" t="n"/>
      <c r="AO142" s="6" t="n"/>
      <c r="AP142" s="6" t="n"/>
      <c r="AQ142" s="5" t="n"/>
      <c r="AR142" s="5" t="n"/>
      <c r="AS142" s="5" t="n"/>
      <c r="AT142" s="5" t="n"/>
      <c r="AU142" s="5" t="n"/>
      <c r="AV142" s="5" t="n"/>
      <c r="AW142" s="5" t="n"/>
      <c r="AX142" s="5" t="n"/>
      <c r="AY142" s="5" t="n"/>
      <c r="AZ142" s="5" t="n"/>
      <c r="BA142" s="5" t="n"/>
      <c r="BB142" s="5" t="n"/>
      <c r="BC142" s="157" t="n"/>
      <c r="BD142" s="5" t="n"/>
    </row>
    <row customHeight="1" ht="15.75" r="143" s="213">
      <c r="A143" s="105" t="n"/>
      <c r="B143" s="148" t="n"/>
      <c r="C143" s="149" t="n"/>
      <c r="D143" s="149" t="n"/>
      <c r="E143" s="105" t="n"/>
      <c r="F143" s="105" t="n"/>
      <c r="G143" s="105" t="n"/>
      <c r="H143" s="105" t="n"/>
      <c r="I143" s="107" t="n"/>
      <c r="J143" s="107" t="n"/>
      <c r="K143" s="105" t="n"/>
      <c r="L143" s="105" t="n"/>
      <c r="M143" s="106" t="n"/>
      <c r="N143" s="134" t="n"/>
      <c r="O143" s="134" t="n"/>
      <c r="P143" s="150" t="n"/>
      <c r="Q143" s="152" t="n"/>
      <c r="R143" s="152" t="n"/>
      <c r="S143" s="107" t="n"/>
      <c r="T143" s="153" t="n"/>
      <c r="U143" s="153" t="n"/>
      <c r="V143" s="153" t="n"/>
      <c r="W143" s="153" t="n"/>
      <c r="X143" s="153" t="n"/>
      <c r="Y143" s="153" t="n"/>
      <c r="Z143" s="153" t="n"/>
      <c r="AA143" s="153" t="n"/>
      <c r="AB143" s="153" t="n"/>
      <c r="AC143" s="153" t="n"/>
      <c r="AD143" s="153" t="n"/>
      <c r="AE143" s="154">
        <f>AD143</f>
        <v/>
      </c>
      <c r="AF143" s="154" t="n"/>
      <c r="AG143" s="154" t="n"/>
      <c r="AH143" s="155">
        <f>(AE143*S143)*1.05</f>
        <v/>
      </c>
      <c r="AI143" s="6" t="n"/>
      <c r="AJ143" s="156" t="n"/>
      <c r="AK143" s="6" t="n"/>
      <c r="AL143" s="156" t="n"/>
      <c r="AM143" s="156" t="n"/>
      <c r="AN143" s="6" t="n"/>
      <c r="AO143" s="6" t="n"/>
      <c r="AP143" s="6" t="n"/>
      <c r="AQ143" s="5" t="n"/>
      <c r="AR143" s="5" t="n"/>
      <c r="AS143" s="5" t="n"/>
      <c r="AT143" s="5" t="n"/>
      <c r="AU143" s="5" t="n"/>
      <c r="AV143" s="5" t="n"/>
      <c r="AW143" s="5" t="n"/>
      <c r="AX143" s="5" t="n"/>
      <c r="AY143" s="5" t="n"/>
      <c r="AZ143" s="5" t="n"/>
      <c r="BA143" s="5" t="n"/>
      <c r="BB143" s="5" t="n"/>
      <c r="BC143" s="157" t="n"/>
      <c r="BD143" s="5" t="n"/>
    </row>
    <row customHeight="1" ht="15.75" r="144" s="213">
      <c r="A144" s="105" t="n"/>
      <c r="B144" s="148" t="n"/>
      <c r="C144" s="149" t="n"/>
      <c r="D144" s="149" t="n"/>
      <c r="E144" s="105" t="n"/>
      <c r="F144" s="105" t="n"/>
      <c r="G144" s="105" t="n"/>
      <c r="H144" s="105" t="n"/>
      <c r="I144" s="107" t="n"/>
      <c r="J144" s="107" t="n"/>
      <c r="K144" s="105" t="n"/>
      <c r="L144" s="105" t="n"/>
      <c r="M144" s="106" t="n"/>
      <c r="N144" s="134" t="n"/>
      <c r="O144" s="134" t="n"/>
      <c r="P144" s="150" t="n"/>
      <c r="Q144" s="152" t="n"/>
      <c r="R144" s="152" t="n"/>
      <c r="S144" s="107" t="n"/>
      <c r="T144" s="153" t="n"/>
      <c r="U144" s="153" t="n"/>
      <c r="V144" s="153" t="n"/>
      <c r="W144" s="153" t="n"/>
      <c r="X144" s="153" t="n"/>
      <c r="Y144" s="153" t="n"/>
      <c r="Z144" s="153" t="n"/>
      <c r="AA144" s="153" t="n"/>
      <c r="AB144" s="153" t="n"/>
      <c r="AC144" s="153" t="n"/>
      <c r="AD144" s="153" t="n"/>
      <c r="AE144" s="154">
        <f>AD144</f>
        <v/>
      </c>
      <c r="AF144" s="154" t="n"/>
      <c r="AG144" s="154" t="n"/>
      <c r="AH144" s="155">
        <f>(AE144*S144)*1.05</f>
        <v/>
      </c>
      <c r="AI144" s="6" t="n"/>
      <c r="AJ144" s="156" t="n"/>
      <c r="AK144" s="6" t="n"/>
      <c r="AL144" s="156" t="n"/>
      <c r="AM144" s="156" t="n"/>
      <c r="AN144" s="6" t="n"/>
      <c r="AO144" s="6" t="n"/>
      <c r="AP144" s="6" t="n"/>
      <c r="AQ144" s="5" t="n"/>
      <c r="AR144" s="5" t="n"/>
      <c r="AS144" s="5" t="n"/>
      <c r="AT144" s="5" t="n"/>
      <c r="AU144" s="5" t="n"/>
      <c r="AV144" s="5" t="n"/>
      <c r="AW144" s="5" t="n"/>
      <c r="AX144" s="5" t="n"/>
      <c r="AY144" s="5" t="n"/>
      <c r="AZ144" s="5" t="n"/>
      <c r="BA144" s="5" t="n"/>
      <c r="BB144" s="5" t="n"/>
      <c r="BC144" s="157" t="n"/>
      <c r="BD144" s="5" t="n"/>
    </row>
    <row customHeight="1" ht="15.75" r="145" s="213">
      <c r="A145" s="105" t="n"/>
      <c r="B145" s="148" t="n"/>
      <c r="C145" s="149" t="n"/>
      <c r="D145" s="149" t="n"/>
      <c r="E145" s="105" t="n"/>
      <c r="F145" s="105" t="n"/>
      <c r="G145" s="105" t="n"/>
      <c r="H145" s="105" t="n"/>
      <c r="I145" s="107" t="n"/>
      <c r="J145" s="107" t="n"/>
      <c r="K145" s="105" t="n"/>
      <c r="L145" s="105" t="n"/>
      <c r="M145" s="106" t="n"/>
      <c r="N145" s="134" t="n"/>
      <c r="O145" s="134" t="n"/>
      <c r="P145" s="150" t="n"/>
      <c r="Q145" s="152" t="n"/>
      <c r="R145" s="152" t="n"/>
      <c r="S145" s="107" t="n"/>
      <c r="T145" s="153" t="n"/>
      <c r="U145" s="153" t="n"/>
      <c r="V145" s="153" t="n"/>
      <c r="W145" s="153" t="n"/>
      <c r="X145" s="153" t="n"/>
      <c r="Y145" s="153" t="n"/>
      <c r="Z145" s="153" t="n"/>
      <c r="AA145" s="153" t="n"/>
      <c r="AB145" s="153" t="n"/>
      <c r="AC145" s="153" t="n"/>
      <c r="AD145" s="153" t="n"/>
      <c r="AE145" s="154">
        <f>AD145</f>
        <v/>
      </c>
      <c r="AF145" s="154" t="n"/>
      <c r="AG145" s="154" t="n"/>
      <c r="AH145" s="155">
        <f>(AE145*S145)*1.05</f>
        <v/>
      </c>
      <c r="AI145" s="6" t="n"/>
      <c r="AJ145" s="156" t="n"/>
      <c r="AK145" s="6" t="n"/>
      <c r="AL145" s="156" t="n"/>
      <c r="AM145" s="156" t="n"/>
      <c r="AN145" s="6" t="n"/>
      <c r="AO145" s="6" t="n"/>
      <c r="AP145" s="6" t="n"/>
      <c r="AQ145" s="5" t="n"/>
      <c r="AR145" s="5" t="n"/>
      <c r="AS145" s="5" t="n"/>
      <c r="AT145" s="5" t="n"/>
      <c r="AU145" s="5" t="n"/>
      <c r="AV145" s="5" t="n"/>
      <c r="AW145" s="5" t="n"/>
      <c r="AX145" s="5" t="n"/>
      <c r="AY145" s="5" t="n"/>
      <c r="AZ145" s="5" t="n"/>
      <c r="BA145" s="5" t="n"/>
      <c r="BB145" s="5" t="n"/>
      <c r="BC145" s="157" t="n"/>
      <c r="BD145" s="5" t="n"/>
    </row>
    <row customHeight="1" ht="15.75" r="146" s="213">
      <c r="A146" s="105" t="n"/>
      <c r="B146" s="148" t="n"/>
      <c r="C146" s="149" t="n"/>
      <c r="D146" s="149" t="n"/>
      <c r="E146" s="105" t="n"/>
      <c r="F146" s="105" t="n"/>
      <c r="G146" s="105" t="n"/>
      <c r="H146" s="105" t="n"/>
      <c r="I146" s="107" t="n"/>
      <c r="J146" s="107" t="n"/>
      <c r="K146" s="105" t="n"/>
      <c r="L146" s="105" t="n"/>
      <c r="M146" s="106" t="n"/>
      <c r="N146" s="134" t="n"/>
      <c r="O146" s="134" t="n"/>
      <c r="P146" s="150" t="n"/>
      <c r="Q146" s="152" t="n"/>
      <c r="R146" s="152" t="n"/>
      <c r="S146" s="107" t="n"/>
      <c r="T146" s="153" t="n"/>
      <c r="U146" s="153" t="n"/>
      <c r="V146" s="153" t="n"/>
      <c r="W146" s="153" t="n"/>
      <c r="X146" s="153" t="n"/>
      <c r="Y146" s="153" t="n"/>
      <c r="Z146" s="153" t="n"/>
      <c r="AA146" s="153" t="n"/>
      <c r="AB146" s="153" t="n"/>
      <c r="AC146" s="153" t="n"/>
      <c r="AD146" s="153" t="n"/>
      <c r="AE146" s="154">
        <f>AD146</f>
        <v/>
      </c>
      <c r="AF146" s="154" t="n"/>
      <c r="AG146" s="154" t="n"/>
      <c r="AH146" s="155">
        <f>(AE146*S146)*1.05</f>
        <v/>
      </c>
      <c r="AI146" s="6" t="n"/>
      <c r="AJ146" s="156" t="n"/>
      <c r="AK146" s="6" t="n"/>
      <c r="AL146" s="156" t="n"/>
      <c r="AM146" s="156" t="n"/>
      <c r="AN146" s="6" t="n"/>
      <c r="AO146" s="6" t="n"/>
      <c r="AP146" s="6" t="n"/>
      <c r="AQ146" s="5" t="n"/>
      <c r="AR146" s="5" t="n"/>
      <c r="AS146" s="5" t="n"/>
      <c r="AT146" s="5" t="n"/>
      <c r="AU146" s="5" t="n"/>
      <c r="AV146" s="5" t="n"/>
      <c r="AW146" s="5" t="n"/>
      <c r="AX146" s="5" t="n"/>
      <c r="AY146" s="5" t="n"/>
      <c r="AZ146" s="5" t="n"/>
      <c r="BA146" s="5" t="n"/>
      <c r="BB146" s="5" t="n"/>
      <c r="BC146" s="157" t="n"/>
      <c r="BD146" s="5" t="n"/>
    </row>
    <row customHeight="1" ht="15.75" r="147" s="213">
      <c r="A147" s="105" t="n"/>
      <c r="B147" s="148" t="n"/>
      <c r="C147" s="149" t="n"/>
      <c r="D147" s="149" t="n"/>
      <c r="E147" s="105" t="n"/>
      <c r="F147" s="105" t="n"/>
      <c r="G147" s="105" t="n"/>
      <c r="H147" s="105" t="n"/>
      <c r="I147" s="107" t="n"/>
      <c r="J147" s="107" t="n"/>
      <c r="K147" s="105" t="n"/>
      <c r="L147" s="105" t="n"/>
      <c r="M147" s="106" t="n"/>
      <c r="N147" s="134" t="n"/>
      <c r="O147" s="134" t="n"/>
      <c r="P147" s="150" t="n"/>
      <c r="Q147" s="152" t="n"/>
      <c r="R147" s="152" t="n"/>
      <c r="S147" s="107" t="n"/>
      <c r="T147" s="153" t="n"/>
      <c r="U147" s="153" t="n"/>
      <c r="V147" s="153" t="n"/>
      <c r="W147" s="153" t="n"/>
      <c r="X147" s="153" t="n"/>
      <c r="Y147" s="153" t="n"/>
      <c r="Z147" s="153" t="n"/>
      <c r="AA147" s="153" t="n"/>
      <c r="AB147" s="153" t="n"/>
      <c r="AC147" s="153" t="n"/>
      <c r="AD147" s="153" t="n"/>
      <c r="AE147" s="154">
        <f>AD147</f>
        <v/>
      </c>
      <c r="AF147" s="154" t="n"/>
      <c r="AG147" s="154" t="n"/>
      <c r="AH147" s="155">
        <f>(AE147*S147)*1.05</f>
        <v/>
      </c>
      <c r="AI147" s="6" t="n"/>
      <c r="AJ147" s="156" t="n"/>
      <c r="AK147" s="6" t="n"/>
      <c r="AL147" s="156" t="n"/>
      <c r="AM147" s="156" t="n"/>
      <c r="AN147" s="6" t="n"/>
      <c r="AO147" s="6" t="n"/>
      <c r="AP147" s="6" t="n"/>
      <c r="AQ147" s="5" t="n"/>
      <c r="AR147" s="5" t="n"/>
      <c r="AS147" s="5" t="n"/>
      <c r="AT147" s="5" t="n"/>
      <c r="AU147" s="5" t="n"/>
      <c r="AV147" s="5" t="n"/>
      <c r="AW147" s="5" t="n"/>
      <c r="AX147" s="5" t="n"/>
      <c r="AY147" s="5" t="n"/>
      <c r="AZ147" s="5" t="n"/>
      <c r="BA147" s="5" t="n"/>
      <c r="BB147" s="5" t="n"/>
      <c r="BC147" s="157" t="n"/>
      <c r="BD147" s="5" t="n"/>
    </row>
    <row customHeight="1" ht="15.75" r="148" s="213">
      <c r="A148" s="105" t="n"/>
      <c r="B148" s="148" t="n"/>
      <c r="C148" s="149" t="n"/>
      <c r="D148" s="149" t="n"/>
      <c r="E148" s="105" t="n"/>
      <c r="F148" s="105" t="n"/>
      <c r="G148" s="105" t="n"/>
      <c r="H148" s="105" t="n"/>
      <c r="I148" s="107" t="n"/>
      <c r="J148" s="107" t="n"/>
      <c r="K148" s="105" t="n"/>
      <c r="L148" s="105" t="n"/>
      <c r="M148" s="106" t="n"/>
      <c r="N148" s="134" t="n"/>
      <c r="O148" s="134" t="n"/>
      <c r="P148" s="150" t="n"/>
      <c r="Q148" s="152" t="n"/>
      <c r="R148" s="152" t="n"/>
      <c r="S148" s="107" t="n"/>
      <c r="T148" s="153" t="n"/>
      <c r="U148" s="153" t="n"/>
      <c r="V148" s="153" t="n"/>
      <c r="W148" s="153" t="n"/>
      <c r="X148" s="153" t="n"/>
      <c r="Y148" s="153" t="n"/>
      <c r="Z148" s="153" t="n"/>
      <c r="AA148" s="153" t="n"/>
      <c r="AB148" s="153" t="n"/>
      <c r="AC148" s="153" t="n"/>
      <c r="AD148" s="153" t="n"/>
      <c r="AE148" s="154">
        <f>AD148</f>
        <v/>
      </c>
      <c r="AF148" s="154" t="n"/>
      <c r="AG148" s="154" t="n"/>
      <c r="AH148" s="155">
        <f>(AE148*S148)*1.05</f>
        <v/>
      </c>
      <c r="AI148" s="6" t="n"/>
      <c r="AJ148" s="156" t="n"/>
      <c r="AK148" s="6" t="n"/>
      <c r="AL148" s="156" t="n"/>
      <c r="AM148" s="156" t="n"/>
      <c r="AN148" s="6" t="n"/>
      <c r="AO148" s="6" t="n"/>
      <c r="AP148" s="6" t="n"/>
      <c r="AQ148" s="5" t="n"/>
      <c r="AR148" s="5" t="n"/>
      <c r="AS148" s="5" t="n"/>
      <c r="AT148" s="5" t="n"/>
      <c r="AU148" s="5" t="n"/>
      <c r="AV148" s="5" t="n"/>
      <c r="AW148" s="5" t="n"/>
      <c r="AX148" s="5" t="n"/>
      <c r="AY148" s="5" t="n"/>
      <c r="AZ148" s="5" t="n"/>
      <c r="BA148" s="5" t="n"/>
      <c r="BB148" s="5" t="n"/>
      <c r="BC148" s="157" t="n"/>
      <c r="BD148" s="5" t="n"/>
    </row>
    <row customHeight="1" ht="15.75" r="149" s="213">
      <c r="A149" s="105" t="n"/>
      <c r="B149" s="148" t="n"/>
      <c r="C149" s="149" t="n"/>
      <c r="D149" s="149" t="n"/>
      <c r="E149" s="105" t="n"/>
      <c r="F149" s="105" t="n"/>
      <c r="G149" s="105" t="n"/>
      <c r="H149" s="105" t="n"/>
      <c r="I149" s="107" t="n"/>
      <c r="J149" s="107" t="n"/>
      <c r="K149" s="105" t="n"/>
      <c r="L149" s="105" t="n"/>
      <c r="M149" s="106" t="n"/>
      <c r="N149" s="134" t="n"/>
      <c r="O149" s="134" t="n"/>
      <c r="P149" s="150" t="n"/>
      <c r="Q149" s="152" t="n"/>
      <c r="R149" s="152" t="n"/>
      <c r="S149" s="107" t="n"/>
      <c r="T149" s="153" t="n"/>
      <c r="U149" s="153" t="n"/>
      <c r="V149" s="153" t="n"/>
      <c r="W149" s="153" t="n"/>
      <c r="X149" s="153" t="n"/>
      <c r="Y149" s="153" t="n"/>
      <c r="Z149" s="153" t="n"/>
      <c r="AA149" s="153" t="n"/>
      <c r="AB149" s="153" t="n"/>
      <c r="AC149" s="153" t="n"/>
      <c r="AD149" s="153" t="n"/>
      <c r="AE149" s="154">
        <f>AD149</f>
        <v/>
      </c>
      <c r="AF149" s="154" t="n"/>
      <c r="AG149" s="154" t="n"/>
      <c r="AH149" s="155">
        <f>(AE149*S149)*1.05</f>
        <v/>
      </c>
      <c r="AI149" s="6" t="n"/>
      <c r="AJ149" s="156" t="n"/>
      <c r="AK149" s="6" t="n"/>
      <c r="AL149" s="156" t="n"/>
      <c r="AM149" s="156" t="n"/>
      <c r="AN149" s="6" t="n"/>
      <c r="AO149" s="6" t="n"/>
      <c r="AP149" s="6" t="n"/>
      <c r="AQ149" s="5" t="n"/>
      <c r="AR149" s="5" t="n"/>
      <c r="AS149" s="5" t="n"/>
      <c r="AT149" s="5" t="n"/>
      <c r="AU149" s="5" t="n"/>
      <c r="AV149" s="5" t="n"/>
      <c r="AW149" s="5" t="n"/>
      <c r="AX149" s="5" t="n"/>
      <c r="AY149" s="5" t="n"/>
      <c r="AZ149" s="5" t="n"/>
      <c r="BA149" s="5" t="n"/>
      <c r="BB149" s="5" t="n"/>
      <c r="BC149" s="157" t="n"/>
      <c r="BD149" s="5" t="n"/>
    </row>
    <row customHeight="1" ht="15.75" r="150" s="213">
      <c r="A150" s="105" t="n"/>
      <c r="B150" s="148" t="n"/>
      <c r="C150" s="149" t="n"/>
      <c r="D150" s="149" t="n"/>
      <c r="E150" s="105" t="n"/>
      <c r="F150" s="105" t="n"/>
      <c r="G150" s="105" t="n"/>
      <c r="H150" s="105" t="n"/>
      <c r="I150" s="107" t="n"/>
      <c r="J150" s="107" t="n"/>
      <c r="K150" s="105" t="n"/>
      <c r="L150" s="105" t="n"/>
      <c r="M150" s="106" t="n"/>
      <c r="N150" s="134" t="n"/>
      <c r="O150" s="134" t="n"/>
      <c r="P150" s="150" t="n"/>
      <c r="Q150" s="152" t="n"/>
      <c r="R150" s="152" t="n"/>
      <c r="S150" s="107" t="n"/>
      <c r="T150" s="153" t="n"/>
      <c r="U150" s="153" t="n"/>
      <c r="V150" s="153" t="n"/>
      <c r="W150" s="153" t="n"/>
      <c r="X150" s="153" t="n"/>
      <c r="Y150" s="153" t="n"/>
      <c r="Z150" s="153" t="n"/>
      <c r="AA150" s="153" t="n"/>
      <c r="AB150" s="153" t="n"/>
      <c r="AC150" s="153" t="n"/>
      <c r="AD150" s="153" t="n"/>
      <c r="AE150" s="154">
        <f>AD150</f>
        <v/>
      </c>
      <c r="AF150" s="154" t="n"/>
      <c r="AG150" s="154" t="n"/>
      <c r="AH150" s="155">
        <f>(AE150*S150)*1.05</f>
        <v/>
      </c>
      <c r="AI150" s="6" t="n"/>
      <c r="AJ150" s="156" t="n"/>
      <c r="AK150" s="6" t="n"/>
      <c r="AL150" s="156" t="n"/>
      <c r="AM150" s="156" t="n"/>
      <c r="AN150" s="6" t="n"/>
      <c r="AO150" s="6" t="n"/>
      <c r="AP150" s="6" t="n"/>
      <c r="AQ150" s="5" t="n"/>
      <c r="AR150" s="5" t="n"/>
      <c r="AS150" s="5" t="n"/>
      <c r="AT150" s="5" t="n"/>
      <c r="AU150" s="5" t="n"/>
      <c r="AV150" s="5" t="n"/>
      <c r="AW150" s="5" t="n"/>
      <c r="AX150" s="5" t="n"/>
      <c r="AY150" s="5" t="n"/>
      <c r="AZ150" s="5" t="n"/>
      <c r="BA150" s="5" t="n"/>
      <c r="BB150" s="5" t="n"/>
      <c r="BC150" s="157" t="n"/>
      <c r="BD150" s="5" t="n"/>
    </row>
    <row customHeight="1" ht="15.75" r="151" s="213">
      <c r="A151" s="105" t="n"/>
      <c r="B151" s="148" t="n"/>
      <c r="C151" s="149" t="n"/>
      <c r="D151" s="149" t="n"/>
      <c r="E151" s="105" t="n"/>
      <c r="F151" s="105" t="n"/>
      <c r="G151" s="105" t="n"/>
      <c r="H151" s="105" t="n"/>
      <c r="I151" s="107" t="n"/>
      <c r="J151" s="107" t="n"/>
      <c r="K151" s="105" t="n"/>
      <c r="L151" s="105" t="n"/>
      <c r="M151" s="106" t="n"/>
      <c r="N151" s="134" t="n"/>
      <c r="O151" s="134" t="n"/>
      <c r="P151" s="150" t="n"/>
      <c r="Q151" s="152" t="n"/>
      <c r="R151" s="152" t="n"/>
      <c r="S151" s="107" t="n"/>
      <c r="T151" s="153" t="n"/>
      <c r="U151" s="153" t="n"/>
      <c r="V151" s="153" t="n"/>
      <c r="W151" s="153" t="n"/>
      <c r="X151" s="153" t="n"/>
      <c r="Y151" s="153" t="n"/>
      <c r="Z151" s="153" t="n"/>
      <c r="AA151" s="153" t="n"/>
      <c r="AB151" s="153" t="n"/>
      <c r="AC151" s="153" t="n"/>
      <c r="AD151" s="153" t="n"/>
      <c r="AE151" s="154">
        <f>AD151</f>
        <v/>
      </c>
      <c r="AF151" s="154" t="n"/>
      <c r="AG151" s="154" t="n"/>
      <c r="AH151" s="155">
        <f>(AE151*S151)*1.05</f>
        <v/>
      </c>
      <c r="AI151" s="6" t="n"/>
      <c r="AJ151" s="156" t="n"/>
      <c r="AK151" s="6" t="n"/>
      <c r="AL151" s="156" t="n"/>
      <c r="AM151" s="156" t="n"/>
      <c r="AN151" s="6" t="n"/>
      <c r="AO151" s="6" t="n"/>
      <c r="AP151" s="6" t="n"/>
      <c r="AQ151" s="5" t="n"/>
      <c r="AR151" s="5" t="n"/>
      <c r="AS151" s="5" t="n"/>
      <c r="AT151" s="5" t="n"/>
      <c r="AU151" s="5" t="n"/>
      <c r="AV151" s="5" t="n"/>
      <c r="AW151" s="5" t="n"/>
      <c r="AX151" s="5" t="n"/>
      <c r="AY151" s="5" t="n"/>
      <c r="AZ151" s="5" t="n"/>
      <c r="BA151" s="5" t="n"/>
      <c r="BB151" s="5" t="n"/>
      <c r="BC151" s="157" t="n"/>
      <c r="BD151" s="5" t="n"/>
    </row>
    <row customHeight="1" ht="15.75" r="152" s="213">
      <c r="A152" s="105" t="n"/>
      <c r="B152" s="148" t="n"/>
      <c r="C152" s="149" t="n"/>
      <c r="D152" s="149" t="n"/>
      <c r="E152" s="105" t="n"/>
      <c r="F152" s="105" t="n"/>
      <c r="G152" s="105" t="n"/>
      <c r="H152" s="105" t="n"/>
      <c r="I152" s="107" t="n"/>
      <c r="J152" s="107" t="n"/>
      <c r="K152" s="105" t="n"/>
      <c r="L152" s="105" t="n"/>
      <c r="M152" s="106" t="n"/>
      <c r="N152" s="134" t="n"/>
      <c r="O152" s="134" t="n"/>
      <c r="P152" s="150" t="n"/>
      <c r="Q152" s="152" t="n"/>
      <c r="R152" s="152" t="n"/>
      <c r="S152" s="107" t="n"/>
      <c r="T152" s="153" t="n"/>
      <c r="U152" s="153" t="n"/>
      <c r="V152" s="153" t="n"/>
      <c r="W152" s="153" t="n"/>
      <c r="X152" s="153" t="n"/>
      <c r="Y152" s="153" t="n"/>
      <c r="Z152" s="153" t="n"/>
      <c r="AA152" s="153" t="n"/>
      <c r="AB152" s="153" t="n"/>
      <c r="AC152" s="153" t="n"/>
      <c r="AD152" s="153" t="n"/>
      <c r="AE152" s="154">
        <f>AD152</f>
        <v/>
      </c>
      <c r="AF152" s="154" t="n"/>
      <c r="AG152" s="154" t="n"/>
      <c r="AH152" s="155">
        <f>(AE152*S152)*1.05</f>
        <v/>
      </c>
      <c r="AI152" s="6" t="n"/>
      <c r="AJ152" s="156" t="n"/>
      <c r="AK152" s="6" t="n"/>
      <c r="AL152" s="156" t="n"/>
      <c r="AM152" s="156" t="n"/>
      <c r="AN152" s="6" t="n"/>
      <c r="AO152" s="6" t="n"/>
      <c r="AP152" s="6" t="n"/>
      <c r="AQ152" s="5" t="n"/>
      <c r="AR152" s="5" t="n"/>
      <c r="AS152" s="5" t="n"/>
      <c r="AT152" s="5" t="n"/>
      <c r="AU152" s="5" t="n"/>
      <c r="AV152" s="5" t="n"/>
      <c r="AW152" s="5" t="n"/>
      <c r="AX152" s="5" t="n"/>
      <c r="AY152" s="5" t="n"/>
      <c r="AZ152" s="5" t="n"/>
      <c r="BA152" s="5" t="n"/>
      <c r="BB152" s="5" t="n"/>
      <c r="BC152" s="157" t="n"/>
      <c r="BD152" s="5" t="n"/>
    </row>
    <row customHeight="1" ht="15.75" r="153" s="213">
      <c r="A153" s="105" t="n"/>
      <c r="B153" s="148" t="n"/>
      <c r="C153" s="149" t="n"/>
      <c r="D153" s="149" t="n"/>
      <c r="E153" s="105" t="n"/>
      <c r="F153" s="105" t="n"/>
      <c r="G153" s="105" t="n"/>
      <c r="H153" s="105" t="n"/>
      <c r="I153" s="107" t="n"/>
      <c r="J153" s="107" t="n"/>
      <c r="K153" s="105" t="n"/>
      <c r="L153" s="105" t="n"/>
      <c r="M153" s="106" t="n"/>
      <c r="N153" s="134" t="n"/>
      <c r="O153" s="134" t="n"/>
      <c r="P153" s="150" t="n"/>
      <c r="Q153" s="152" t="n"/>
      <c r="R153" s="152" t="n"/>
      <c r="S153" s="107" t="n"/>
      <c r="T153" s="153" t="n"/>
      <c r="U153" s="153" t="n"/>
      <c r="V153" s="153" t="n"/>
      <c r="W153" s="153" t="n"/>
      <c r="X153" s="153" t="n"/>
      <c r="Y153" s="153" t="n"/>
      <c r="Z153" s="153" t="n"/>
      <c r="AA153" s="153" t="n"/>
      <c r="AB153" s="153" t="n"/>
      <c r="AC153" s="153" t="n"/>
      <c r="AD153" s="153" t="n"/>
      <c r="AE153" s="154">
        <f>AD153</f>
        <v/>
      </c>
      <c r="AF153" s="154" t="n"/>
      <c r="AG153" s="154" t="n"/>
      <c r="AH153" s="155">
        <f>(AE153*S153)*1.05</f>
        <v/>
      </c>
      <c r="AI153" s="6" t="n"/>
      <c r="AJ153" s="156" t="n"/>
      <c r="AK153" s="6" t="n"/>
      <c r="AL153" s="156" t="n"/>
      <c r="AM153" s="156" t="n"/>
      <c r="AN153" s="6" t="n"/>
      <c r="AO153" s="6" t="n"/>
      <c r="AP153" s="6" t="n"/>
      <c r="AQ153" s="5" t="n"/>
      <c r="AR153" s="5" t="n"/>
      <c r="AS153" s="5" t="n"/>
      <c r="AT153" s="5" t="n"/>
      <c r="AU153" s="5" t="n"/>
      <c r="AV153" s="5" t="n"/>
      <c r="AW153" s="5" t="n"/>
      <c r="AX153" s="5" t="n"/>
      <c r="AY153" s="5" t="n"/>
      <c r="AZ153" s="5" t="n"/>
      <c r="BA153" s="5" t="n"/>
      <c r="BB153" s="5" t="n"/>
      <c r="BC153" s="157" t="n"/>
      <c r="BD153" s="5" t="n"/>
    </row>
    <row customHeight="1" ht="15.75" r="154" s="213">
      <c r="A154" s="105" t="n"/>
      <c r="B154" s="148" t="n"/>
      <c r="C154" s="149" t="n"/>
      <c r="D154" s="149" t="n"/>
      <c r="E154" s="105" t="n"/>
      <c r="F154" s="105" t="n"/>
      <c r="G154" s="105" t="n"/>
      <c r="H154" s="105" t="n"/>
      <c r="I154" s="107" t="n"/>
      <c r="J154" s="107" t="n"/>
      <c r="K154" s="105" t="n"/>
      <c r="L154" s="105" t="n"/>
      <c r="M154" s="106" t="n"/>
      <c r="N154" s="134" t="n"/>
      <c r="O154" s="134" t="n"/>
      <c r="P154" s="150" t="n"/>
      <c r="Q154" s="152" t="n"/>
      <c r="R154" s="152" t="n"/>
      <c r="S154" s="107" t="n"/>
      <c r="T154" s="153" t="n"/>
      <c r="U154" s="153" t="n"/>
      <c r="V154" s="153" t="n"/>
      <c r="W154" s="153" t="n"/>
      <c r="X154" s="153" t="n"/>
      <c r="Y154" s="153" t="n"/>
      <c r="Z154" s="153" t="n"/>
      <c r="AA154" s="153" t="n"/>
      <c r="AB154" s="153" t="n"/>
      <c r="AC154" s="153" t="n"/>
      <c r="AD154" s="153" t="n"/>
      <c r="AE154" s="154">
        <f>AD154</f>
        <v/>
      </c>
      <c r="AF154" s="154" t="n"/>
      <c r="AG154" s="154" t="n"/>
      <c r="AH154" s="155">
        <f>(AE154*S154)*1.05</f>
        <v/>
      </c>
      <c r="AI154" s="6" t="n"/>
      <c r="AJ154" s="156" t="n"/>
      <c r="AK154" s="6" t="n"/>
      <c r="AL154" s="156" t="n"/>
      <c r="AM154" s="156" t="n"/>
      <c r="AN154" s="6" t="n"/>
      <c r="AO154" s="6" t="n"/>
      <c r="AP154" s="6" t="n"/>
      <c r="AQ154" s="5" t="n"/>
      <c r="AR154" s="5" t="n"/>
      <c r="AS154" s="5" t="n"/>
      <c r="AT154" s="5" t="n"/>
      <c r="AU154" s="5" t="n"/>
      <c r="AV154" s="5" t="n"/>
      <c r="AW154" s="5" t="n"/>
      <c r="AX154" s="5" t="n"/>
      <c r="AY154" s="5" t="n"/>
      <c r="AZ154" s="5" t="n"/>
      <c r="BA154" s="5" t="n"/>
      <c r="BB154" s="5" t="n"/>
      <c r="BC154" s="157" t="n"/>
      <c r="BD154" s="5" t="n"/>
    </row>
    <row customHeight="1" ht="15.75" r="155" s="213">
      <c r="A155" s="105" t="n"/>
      <c r="B155" s="148" t="n"/>
      <c r="C155" s="149" t="n"/>
      <c r="D155" s="149" t="n"/>
      <c r="E155" s="105" t="n"/>
      <c r="F155" s="105" t="n"/>
      <c r="G155" s="105" t="n"/>
      <c r="H155" s="105" t="n"/>
      <c r="I155" s="107" t="n"/>
      <c r="J155" s="107" t="n"/>
      <c r="K155" s="105" t="n"/>
      <c r="L155" s="105" t="n"/>
      <c r="M155" s="106" t="n"/>
      <c r="N155" s="134" t="n"/>
      <c r="O155" s="134" t="n"/>
      <c r="P155" s="150" t="n"/>
      <c r="Q155" s="152" t="n"/>
      <c r="R155" s="152" t="n"/>
      <c r="S155" s="107" t="n"/>
      <c r="T155" s="153" t="n"/>
      <c r="U155" s="153" t="n"/>
      <c r="V155" s="153" t="n"/>
      <c r="W155" s="153" t="n"/>
      <c r="X155" s="153" t="n"/>
      <c r="Y155" s="153" t="n"/>
      <c r="Z155" s="153" t="n"/>
      <c r="AA155" s="153" t="n"/>
      <c r="AB155" s="153" t="n"/>
      <c r="AC155" s="153" t="n"/>
      <c r="AD155" s="153" t="n"/>
      <c r="AE155" s="154">
        <f>AD155</f>
        <v/>
      </c>
      <c r="AF155" s="154" t="n"/>
      <c r="AG155" s="154" t="n"/>
      <c r="AH155" s="155">
        <f>(AE155*S155)*1.05</f>
        <v/>
      </c>
      <c r="AI155" s="6" t="n"/>
      <c r="AJ155" s="156" t="n"/>
      <c r="AK155" s="6" t="n"/>
      <c r="AL155" s="156" t="n"/>
      <c r="AM155" s="156" t="n"/>
      <c r="AN155" s="6" t="n"/>
      <c r="AO155" s="6" t="n"/>
      <c r="AP155" s="6" t="n"/>
      <c r="AQ155" s="5" t="n"/>
      <c r="AR155" s="5" t="n"/>
      <c r="AS155" s="5" t="n"/>
      <c r="AT155" s="5" t="n"/>
      <c r="AU155" s="5" t="n"/>
      <c r="AV155" s="5" t="n"/>
      <c r="AW155" s="5" t="n"/>
      <c r="AX155" s="5" t="n"/>
      <c r="AY155" s="5" t="n"/>
      <c r="AZ155" s="5" t="n"/>
      <c r="BA155" s="5" t="n"/>
      <c r="BB155" s="5" t="n"/>
      <c r="BC155" s="157" t="n"/>
      <c r="BD155" s="5" t="n"/>
    </row>
    <row customHeight="1" ht="15.75" r="156" s="213">
      <c r="A156" s="105" t="n"/>
      <c r="B156" s="148" t="n"/>
      <c r="C156" s="149" t="n"/>
      <c r="D156" s="149" t="n"/>
      <c r="E156" s="105" t="n"/>
      <c r="F156" s="105" t="n"/>
      <c r="G156" s="105" t="n"/>
      <c r="H156" s="105" t="n"/>
      <c r="I156" s="107" t="n"/>
      <c r="J156" s="107" t="n"/>
      <c r="K156" s="105" t="n"/>
      <c r="L156" s="105" t="n"/>
      <c r="M156" s="106" t="n"/>
      <c r="N156" s="134" t="n"/>
      <c r="O156" s="134" t="n"/>
      <c r="P156" s="150" t="n"/>
      <c r="Q156" s="152" t="n"/>
      <c r="R156" s="152" t="n"/>
      <c r="S156" s="107" t="n"/>
      <c r="T156" s="153" t="n"/>
      <c r="U156" s="153" t="n"/>
      <c r="V156" s="153" t="n"/>
      <c r="W156" s="153" t="n"/>
      <c r="X156" s="153" t="n"/>
      <c r="Y156" s="153" t="n"/>
      <c r="Z156" s="153" t="n"/>
      <c r="AA156" s="153" t="n"/>
      <c r="AB156" s="153" t="n"/>
      <c r="AC156" s="153" t="n"/>
      <c r="AD156" s="153" t="n"/>
      <c r="AE156" s="154">
        <f>AD156</f>
        <v/>
      </c>
      <c r="AF156" s="154" t="n"/>
      <c r="AG156" s="154" t="n"/>
      <c r="AH156" s="155">
        <f>(AE156*S156)*1.05</f>
        <v/>
      </c>
      <c r="AI156" s="6" t="n"/>
      <c r="AJ156" s="156" t="n"/>
      <c r="AK156" s="6" t="n"/>
      <c r="AL156" s="156" t="n"/>
      <c r="AM156" s="156" t="n"/>
      <c r="AN156" s="6" t="n"/>
      <c r="AO156" s="6" t="n"/>
      <c r="AP156" s="6" t="n"/>
      <c r="AQ156" s="5" t="n"/>
      <c r="AR156" s="5" t="n"/>
      <c r="AS156" s="5" t="n"/>
      <c r="AT156" s="5" t="n"/>
      <c r="AU156" s="5" t="n"/>
      <c r="AV156" s="5" t="n"/>
      <c r="AW156" s="5" t="n"/>
      <c r="AX156" s="5" t="n"/>
      <c r="AY156" s="5" t="n"/>
      <c r="AZ156" s="5" t="n"/>
      <c r="BA156" s="5" t="n"/>
      <c r="BB156" s="5" t="n"/>
      <c r="BC156" s="157" t="n"/>
      <c r="BD156" s="5" t="n"/>
    </row>
    <row customHeight="1" ht="15.75" r="157" s="213">
      <c r="A157" s="105" t="n"/>
      <c r="B157" s="148" t="n"/>
      <c r="C157" s="149" t="n"/>
      <c r="D157" s="149" t="n"/>
      <c r="E157" s="105" t="n"/>
      <c r="F157" s="105" t="n"/>
      <c r="G157" s="105" t="n"/>
      <c r="H157" s="105" t="n"/>
      <c r="I157" s="107" t="n"/>
      <c r="J157" s="107" t="n"/>
      <c r="K157" s="105" t="n"/>
      <c r="L157" s="105" t="n"/>
      <c r="M157" s="106" t="n"/>
      <c r="N157" s="134" t="n"/>
      <c r="O157" s="134" t="n"/>
      <c r="P157" s="150" t="n"/>
      <c r="Q157" s="152" t="n"/>
      <c r="R157" s="152" t="n"/>
      <c r="S157" s="107" t="n"/>
      <c r="T157" s="153" t="n"/>
      <c r="U157" s="153" t="n"/>
      <c r="V157" s="153" t="n"/>
      <c r="W157" s="153" t="n"/>
      <c r="X157" s="153" t="n"/>
      <c r="Y157" s="153" t="n"/>
      <c r="Z157" s="153" t="n"/>
      <c r="AA157" s="153" t="n"/>
      <c r="AB157" s="153" t="n"/>
      <c r="AC157" s="153" t="n"/>
      <c r="AD157" s="153" t="n"/>
      <c r="AE157" s="154">
        <f>AD157</f>
        <v/>
      </c>
      <c r="AF157" s="154" t="n"/>
      <c r="AG157" s="154" t="n"/>
      <c r="AH157" s="155">
        <f>(AE157*S157)*1.05</f>
        <v/>
      </c>
      <c r="AI157" s="6" t="n"/>
      <c r="AJ157" s="156" t="n"/>
      <c r="AK157" s="6" t="n"/>
      <c r="AL157" s="156" t="n"/>
      <c r="AM157" s="156" t="n"/>
      <c r="AN157" s="6" t="n"/>
      <c r="AO157" s="6" t="n"/>
      <c r="AP157" s="6" t="n"/>
      <c r="AQ157" s="5" t="n"/>
      <c r="AR157" s="5" t="n"/>
      <c r="AS157" s="5" t="n"/>
      <c r="AT157" s="5" t="n"/>
      <c r="AU157" s="5" t="n"/>
      <c r="AV157" s="5" t="n"/>
      <c r="AW157" s="5" t="n"/>
      <c r="AX157" s="5" t="n"/>
      <c r="AY157" s="5" t="n"/>
      <c r="AZ157" s="5" t="n"/>
      <c r="BA157" s="5" t="n"/>
      <c r="BB157" s="5" t="n"/>
      <c r="BC157" s="157" t="n"/>
      <c r="BD157" s="5" t="n"/>
    </row>
    <row customHeight="1" ht="15.75" r="158" s="213">
      <c r="A158" s="105" t="n"/>
      <c r="B158" s="148" t="n"/>
      <c r="C158" s="149" t="n"/>
      <c r="D158" s="149" t="n"/>
      <c r="E158" s="105" t="n"/>
      <c r="F158" s="105" t="n"/>
      <c r="G158" s="105" t="n"/>
      <c r="H158" s="105" t="n"/>
      <c r="I158" s="107" t="n"/>
      <c r="J158" s="107" t="n"/>
      <c r="K158" s="105" t="n"/>
      <c r="L158" s="105" t="n"/>
      <c r="M158" s="106" t="n"/>
      <c r="N158" s="134" t="n"/>
      <c r="O158" s="134" t="n"/>
      <c r="P158" s="150" t="n"/>
      <c r="Q158" s="152" t="n"/>
      <c r="R158" s="152" t="n"/>
      <c r="S158" s="107" t="n"/>
      <c r="T158" s="153" t="n"/>
      <c r="U158" s="153" t="n"/>
      <c r="V158" s="153" t="n"/>
      <c r="W158" s="153" t="n"/>
      <c r="X158" s="153" t="n"/>
      <c r="Y158" s="153" t="n"/>
      <c r="Z158" s="153" t="n"/>
      <c r="AA158" s="153" t="n"/>
      <c r="AB158" s="153" t="n"/>
      <c r="AC158" s="153" t="n"/>
      <c r="AD158" s="153" t="n"/>
      <c r="AE158" s="154">
        <f>AD158</f>
        <v/>
      </c>
      <c r="AF158" s="154" t="n"/>
      <c r="AG158" s="154" t="n"/>
      <c r="AH158" s="155">
        <f>(AE158*S158)*1.05</f>
        <v/>
      </c>
      <c r="AI158" s="6" t="n"/>
      <c r="AJ158" s="156" t="n"/>
      <c r="AK158" s="6" t="n"/>
      <c r="AL158" s="156" t="n"/>
      <c r="AM158" s="156" t="n"/>
      <c r="AN158" s="6" t="n"/>
      <c r="AO158" s="6" t="n"/>
      <c r="AP158" s="6" t="n"/>
      <c r="AQ158" s="5" t="n"/>
      <c r="AR158" s="5" t="n"/>
      <c r="AS158" s="5" t="n"/>
      <c r="AT158" s="5" t="n"/>
      <c r="AU158" s="5" t="n"/>
      <c r="AV158" s="5" t="n"/>
      <c r="AW158" s="5" t="n"/>
      <c r="AX158" s="5" t="n"/>
      <c r="AY158" s="5" t="n"/>
      <c r="AZ158" s="5" t="n"/>
      <c r="BA158" s="5" t="n"/>
      <c r="BB158" s="5" t="n"/>
      <c r="BC158" s="157" t="n"/>
      <c r="BD158" s="5" t="n"/>
    </row>
    <row customHeight="1" ht="15.75" r="159" s="213">
      <c r="A159" s="105" t="n"/>
      <c r="B159" s="148" t="n"/>
      <c r="C159" s="149" t="n"/>
      <c r="D159" s="149" t="n"/>
      <c r="E159" s="105" t="n"/>
      <c r="F159" s="105" t="n"/>
      <c r="G159" s="105" t="n"/>
      <c r="H159" s="105" t="n"/>
      <c r="I159" s="107" t="n"/>
      <c r="J159" s="107" t="n"/>
      <c r="K159" s="105" t="n"/>
      <c r="L159" s="105" t="n"/>
      <c r="M159" s="106" t="n"/>
      <c r="N159" s="134" t="n"/>
      <c r="O159" s="134" t="n"/>
      <c r="P159" s="150" t="n"/>
      <c r="Q159" s="152" t="n"/>
      <c r="R159" s="152" t="n"/>
      <c r="S159" s="107" t="n"/>
      <c r="T159" s="153" t="n"/>
      <c r="U159" s="153" t="n"/>
      <c r="V159" s="153" t="n"/>
      <c r="W159" s="153" t="n"/>
      <c r="X159" s="153" t="n"/>
      <c r="Y159" s="153" t="n"/>
      <c r="Z159" s="153" t="n"/>
      <c r="AA159" s="153" t="n"/>
      <c r="AB159" s="153" t="n"/>
      <c r="AC159" s="153" t="n"/>
      <c r="AD159" s="153" t="n"/>
      <c r="AE159" s="154">
        <f>AD159</f>
        <v/>
      </c>
      <c r="AF159" s="154" t="n"/>
      <c r="AG159" s="154" t="n"/>
      <c r="AH159" s="155">
        <f>(AE159*S159)*1.05</f>
        <v/>
      </c>
      <c r="AI159" s="6" t="n"/>
      <c r="AJ159" s="156" t="n"/>
      <c r="AK159" s="6" t="n"/>
      <c r="AL159" s="156" t="n"/>
      <c r="AM159" s="156" t="n"/>
      <c r="AN159" s="6" t="n"/>
      <c r="AO159" s="6" t="n"/>
      <c r="AP159" s="6" t="n"/>
      <c r="AQ159" s="5" t="n"/>
      <c r="AR159" s="5" t="n"/>
      <c r="AS159" s="5" t="n"/>
      <c r="AT159" s="5" t="n"/>
      <c r="AU159" s="5" t="n"/>
      <c r="AV159" s="5" t="n"/>
      <c r="AW159" s="5" t="n"/>
      <c r="AX159" s="5" t="n"/>
      <c r="AY159" s="5" t="n"/>
      <c r="AZ159" s="5" t="n"/>
      <c r="BA159" s="5" t="n"/>
      <c r="BB159" s="5" t="n"/>
      <c r="BC159" s="157" t="n"/>
      <c r="BD159" s="5" t="n"/>
    </row>
    <row customHeight="1" ht="15.75" r="160" s="213">
      <c r="A160" s="105" t="n"/>
      <c r="B160" s="148" t="n"/>
      <c r="C160" s="149" t="n"/>
      <c r="D160" s="149" t="n"/>
      <c r="E160" s="105" t="n"/>
      <c r="F160" s="105" t="n"/>
      <c r="G160" s="105" t="n"/>
      <c r="H160" s="105" t="n"/>
      <c r="I160" s="107" t="n"/>
      <c r="J160" s="107" t="n"/>
      <c r="K160" s="105" t="n"/>
      <c r="L160" s="105" t="n"/>
      <c r="M160" s="106" t="n"/>
      <c r="N160" s="134" t="n"/>
      <c r="O160" s="134" t="n"/>
      <c r="P160" s="150" t="n"/>
      <c r="Q160" s="152" t="n"/>
      <c r="R160" s="152" t="n"/>
      <c r="S160" s="107" t="n"/>
      <c r="T160" s="153" t="n"/>
      <c r="U160" s="153" t="n"/>
      <c r="V160" s="153" t="n"/>
      <c r="W160" s="153" t="n"/>
      <c r="X160" s="153" t="n"/>
      <c r="Y160" s="153" t="n"/>
      <c r="Z160" s="153" t="n"/>
      <c r="AA160" s="153" t="n"/>
      <c r="AB160" s="153" t="n"/>
      <c r="AC160" s="153" t="n"/>
      <c r="AD160" s="153" t="n"/>
      <c r="AE160" s="154">
        <f>AD160</f>
        <v/>
      </c>
      <c r="AF160" s="154" t="n"/>
      <c r="AG160" s="154" t="n"/>
      <c r="AH160" s="155">
        <f>(AE160*S160)*1.05</f>
        <v/>
      </c>
      <c r="AI160" s="6" t="n"/>
      <c r="AJ160" s="156" t="n"/>
      <c r="AK160" s="6" t="n"/>
      <c r="AL160" s="156" t="n"/>
      <c r="AM160" s="156" t="n"/>
      <c r="AN160" s="6" t="n"/>
      <c r="AO160" s="6" t="n"/>
      <c r="AP160" s="6" t="n"/>
      <c r="AQ160" s="5" t="n"/>
      <c r="AR160" s="5" t="n"/>
      <c r="AS160" s="5" t="n"/>
      <c r="AT160" s="5" t="n"/>
      <c r="AU160" s="5" t="n"/>
      <c r="AV160" s="5" t="n"/>
      <c r="AW160" s="5" t="n"/>
      <c r="AX160" s="5" t="n"/>
      <c r="AY160" s="5" t="n"/>
      <c r="AZ160" s="5" t="n"/>
      <c r="BA160" s="5" t="n"/>
      <c r="BB160" s="5" t="n"/>
      <c r="BC160" s="157" t="n"/>
      <c r="BD160" s="5" t="n"/>
    </row>
    <row customHeight="1" ht="15.75" r="161" s="213">
      <c r="A161" s="105" t="n"/>
      <c r="B161" s="148" t="n"/>
      <c r="C161" s="149" t="n"/>
      <c r="D161" s="149" t="n"/>
      <c r="E161" s="105" t="n"/>
      <c r="F161" s="105" t="n"/>
      <c r="G161" s="105" t="n"/>
      <c r="H161" s="105" t="n"/>
      <c r="I161" s="107" t="n"/>
      <c r="J161" s="107" t="n"/>
      <c r="K161" s="105" t="n"/>
      <c r="L161" s="105" t="n"/>
      <c r="M161" s="106" t="n"/>
      <c r="N161" s="134" t="n"/>
      <c r="O161" s="134" t="n"/>
      <c r="P161" s="150" t="n"/>
      <c r="Q161" s="152" t="n"/>
      <c r="R161" s="152" t="n"/>
      <c r="S161" s="107" t="n"/>
      <c r="T161" s="153" t="n"/>
      <c r="U161" s="153" t="n"/>
      <c r="V161" s="153" t="n"/>
      <c r="W161" s="153" t="n"/>
      <c r="X161" s="153" t="n"/>
      <c r="Y161" s="153" t="n"/>
      <c r="Z161" s="153" t="n"/>
      <c r="AA161" s="153" t="n"/>
      <c r="AB161" s="153" t="n"/>
      <c r="AC161" s="153" t="n"/>
      <c r="AD161" s="153" t="n"/>
      <c r="AE161" s="154">
        <f>AD161</f>
        <v/>
      </c>
      <c r="AF161" s="154" t="n"/>
      <c r="AG161" s="154" t="n"/>
      <c r="AH161" s="155">
        <f>(AE161*S161)*1.05</f>
        <v/>
      </c>
      <c r="AI161" s="6" t="n"/>
      <c r="AJ161" s="156" t="n"/>
      <c r="AK161" s="6" t="n"/>
      <c r="AL161" s="156" t="n"/>
      <c r="AM161" s="156" t="n"/>
      <c r="AN161" s="6" t="n"/>
      <c r="AO161" s="6" t="n"/>
      <c r="AP161" s="6" t="n"/>
      <c r="AQ161" s="5" t="n"/>
      <c r="AR161" s="5" t="n"/>
      <c r="AS161" s="5" t="n"/>
      <c r="AT161" s="5" t="n"/>
      <c r="AU161" s="5" t="n"/>
      <c r="AV161" s="5" t="n"/>
      <c r="AW161" s="5" t="n"/>
      <c r="AX161" s="5" t="n"/>
      <c r="AY161" s="5" t="n"/>
      <c r="AZ161" s="5" t="n"/>
      <c r="BA161" s="5" t="n"/>
      <c r="BB161" s="5" t="n"/>
      <c r="BC161" s="157" t="n"/>
      <c r="BD161" s="5" t="n"/>
    </row>
    <row customHeight="1" ht="15.75" r="162" s="213">
      <c r="A162" s="105" t="n"/>
      <c r="B162" s="148" t="n"/>
      <c r="C162" s="149" t="n"/>
      <c r="D162" s="149" t="n"/>
      <c r="E162" s="105" t="n"/>
      <c r="F162" s="105" t="n"/>
      <c r="G162" s="105" t="n"/>
      <c r="H162" s="105" t="n"/>
      <c r="I162" s="107" t="n"/>
      <c r="J162" s="107" t="n"/>
      <c r="K162" s="105" t="n"/>
      <c r="L162" s="105" t="n"/>
      <c r="M162" s="106" t="n"/>
      <c r="N162" s="134" t="n"/>
      <c r="O162" s="134" t="n"/>
      <c r="P162" s="150" t="n"/>
      <c r="Q162" s="152" t="n"/>
      <c r="R162" s="152" t="n"/>
      <c r="S162" s="107" t="n"/>
      <c r="T162" s="153" t="n"/>
      <c r="U162" s="153" t="n"/>
      <c r="V162" s="153" t="n"/>
      <c r="W162" s="153" t="n"/>
      <c r="X162" s="153" t="n"/>
      <c r="Y162" s="153" t="n"/>
      <c r="Z162" s="153" t="n"/>
      <c r="AA162" s="153" t="n"/>
      <c r="AB162" s="153" t="n"/>
      <c r="AC162" s="153" t="n"/>
      <c r="AD162" s="153" t="n"/>
      <c r="AE162" s="154">
        <f>AD162</f>
        <v/>
      </c>
      <c r="AF162" s="154" t="n"/>
      <c r="AG162" s="154" t="n"/>
      <c r="AH162" s="155">
        <f>(AE162*S162)*1.05</f>
        <v/>
      </c>
      <c r="AI162" s="6" t="n"/>
      <c r="AJ162" s="156" t="n"/>
      <c r="AK162" s="6" t="n"/>
      <c r="AL162" s="156" t="n"/>
      <c r="AM162" s="156" t="n"/>
      <c r="AN162" s="6" t="n"/>
      <c r="AO162" s="6" t="n"/>
      <c r="AP162" s="6" t="n"/>
      <c r="AQ162" s="5" t="n"/>
      <c r="AR162" s="5" t="n"/>
      <c r="AS162" s="5" t="n"/>
      <c r="AT162" s="5" t="n"/>
      <c r="AU162" s="5" t="n"/>
      <c r="AV162" s="5" t="n"/>
      <c r="AW162" s="5" t="n"/>
      <c r="AX162" s="5" t="n"/>
      <c r="AY162" s="5" t="n"/>
      <c r="AZ162" s="5" t="n"/>
      <c r="BA162" s="5" t="n"/>
      <c r="BB162" s="5" t="n"/>
      <c r="BC162" s="157" t="n"/>
      <c r="BD162" s="5" t="n"/>
    </row>
    <row customHeight="1" ht="15.75" r="163" s="213">
      <c r="A163" s="105" t="n"/>
      <c r="B163" s="148" t="n"/>
      <c r="C163" s="149" t="n"/>
      <c r="D163" s="149" t="n"/>
      <c r="E163" s="105" t="n"/>
      <c r="F163" s="105" t="n"/>
      <c r="G163" s="105" t="n"/>
      <c r="H163" s="105" t="n"/>
      <c r="I163" s="107" t="n"/>
      <c r="J163" s="107" t="n"/>
      <c r="K163" s="105" t="n"/>
      <c r="L163" s="105" t="n"/>
      <c r="M163" s="106" t="n"/>
      <c r="N163" s="134" t="n"/>
      <c r="O163" s="134" t="n"/>
      <c r="P163" s="150" t="n"/>
      <c r="Q163" s="152" t="n"/>
      <c r="R163" s="152" t="n"/>
      <c r="S163" s="107" t="n"/>
      <c r="T163" s="153" t="n"/>
      <c r="U163" s="153" t="n"/>
      <c r="V163" s="153" t="n"/>
      <c r="W163" s="153" t="n"/>
      <c r="X163" s="153" t="n"/>
      <c r="Y163" s="153" t="n"/>
      <c r="Z163" s="153" t="n"/>
      <c r="AA163" s="153" t="n"/>
      <c r="AB163" s="153" t="n"/>
      <c r="AC163" s="153" t="n"/>
      <c r="AD163" s="153" t="n"/>
      <c r="AE163" s="154">
        <f>AD163</f>
        <v/>
      </c>
      <c r="AF163" s="154" t="n"/>
      <c r="AG163" s="154" t="n"/>
      <c r="AH163" s="155">
        <f>(AE163*S163)*1.05</f>
        <v/>
      </c>
      <c r="AI163" s="6" t="n"/>
      <c r="AJ163" s="156" t="n"/>
      <c r="AK163" s="6" t="n"/>
      <c r="AL163" s="156" t="n"/>
      <c r="AM163" s="156" t="n"/>
      <c r="AN163" s="6" t="n"/>
      <c r="AO163" s="6" t="n"/>
      <c r="AP163" s="6" t="n"/>
      <c r="AQ163" s="5" t="n"/>
      <c r="AR163" s="5" t="n"/>
      <c r="AS163" s="5" t="n"/>
      <c r="AT163" s="5" t="n"/>
      <c r="AU163" s="5" t="n"/>
      <c r="AV163" s="5" t="n"/>
      <c r="AW163" s="5" t="n"/>
      <c r="AX163" s="5" t="n"/>
      <c r="AY163" s="5" t="n"/>
      <c r="AZ163" s="5" t="n"/>
      <c r="BA163" s="5" t="n"/>
      <c r="BB163" s="5" t="n"/>
      <c r="BC163" s="157" t="n"/>
      <c r="BD163" s="5" t="n"/>
    </row>
    <row customHeight="1" ht="15.75" r="164" s="213">
      <c r="A164" s="105" t="n"/>
      <c r="B164" s="148" t="n"/>
      <c r="C164" s="149" t="n"/>
      <c r="D164" s="149" t="n"/>
      <c r="E164" s="105" t="n"/>
      <c r="F164" s="105" t="n"/>
      <c r="G164" s="105" t="n"/>
      <c r="H164" s="105" t="n"/>
      <c r="I164" s="107" t="n"/>
      <c r="J164" s="107" t="n"/>
      <c r="K164" s="105" t="n"/>
      <c r="L164" s="105" t="n"/>
      <c r="M164" s="106" t="n"/>
      <c r="N164" s="134" t="n"/>
      <c r="O164" s="134" t="n"/>
      <c r="P164" s="150" t="n"/>
      <c r="Q164" s="152" t="n"/>
      <c r="R164" s="152" t="n"/>
      <c r="S164" s="107" t="n"/>
      <c r="T164" s="153" t="n"/>
      <c r="U164" s="153" t="n"/>
      <c r="V164" s="153" t="n"/>
      <c r="W164" s="153" t="n"/>
      <c r="X164" s="153" t="n"/>
      <c r="Y164" s="153" t="n"/>
      <c r="Z164" s="153" t="n"/>
      <c r="AA164" s="153" t="n"/>
      <c r="AB164" s="153" t="n"/>
      <c r="AC164" s="153" t="n"/>
      <c r="AD164" s="153" t="n"/>
      <c r="AE164" s="154">
        <f>AD164</f>
        <v/>
      </c>
      <c r="AF164" s="154" t="n"/>
      <c r="AG164" s="154" t="n"/>
      <c r="AH164" s="155">
        <f>(AE164*S164)*1.05</f>
        <v/>
      </c>
      <c r="AI164" s="6" t="n"/>
      <c r="AJ164" s="156" t="n"/>
      <c r="AK164" s="6" t="n"/>
      <c r="AL164" s="156" t="n"/>
      <c r="AM164" s="156" t="n"/>
      <c r="AN164" s="6" t="n"/>
      <c r="AO164" s="6" t="n"/>
      <c r="AP164" s="6" t="n"/>
      <c r="AQ164" s="5" t="n"/>
      <c r="AR164" s="5" t="n"/>
      <c r="AS164" s="5" t="n"/>
      <c r="AT164" s="5" t="n"/>
      <c r="AU164" s="5" t="n"/>
      <c r="AV164" s="5" t="n"/>
      <c r="AW164" s="5" t="n"/>
      <c r="AX164" s="5" t="n"/>
      <c r="AY164" s="5" t="n"/>
      <c r="AZ164" s="5" t="n"/>
      <c r="BA164" s="5" t="n"/>
      <c r="BB164" s="5" t="n"/>
      <c r="BC164" s="157" t="n"/>
      <c r="BD164" s="5" t="n"/>
    </row>
    <row customHeight="1" ht="15.75" r="165" s="213">
      <c r="A165" s="105" t="n"/>
      <c r="B165" s="148" t="n"/>
      <c r="C165" s="149" t="n"/>
      <c r="D165" s="149" t="n"/>
      <c r="E165" s="105" t="n"/>
      <c r="F165" s="105" t="n"/>
      <c r="G165" s="105" t="n"/>
      <c r="H165" s="105" t="n"/>
      <c r="I165" s="107" t="n"/>
      <c r="J165" s="107" t="n"/>
      <c r="K165" s="105" t="n"/>
      <c r="L165" s="105" t="n"/>
      <c r="M165" s="106" t="n"/>
      <c r="N165" s="134" t="n"/>
      <c r="O165" s="134" t="n"/>
      <c r="P165" s="150" t="n"/>
      <c r="Q165" s="152" t="n"/>
      <c r="R165" s="152" t="n"/>
      <c r="S165" s="107" t="n"/>
      <c r="T165" s="153" t="n"/>
      <c r="U165" s="153" t="n"/>
      <c r="V165" s="153" t="n"/>
      <c r="W165" s="153" t="n"/>
      <c r="X165" s="153" t="n"/>
      <c r="Y165" s="153" t="n"/>
      <c r="Z165" s="153" t="n"/>
      <c r="AA165" s="153" t="n"/>
      <c r="AB165" s="153" t="n"/>
      <c r="AC165" s="153" t="n"/>
      <c r="AD165" s="153" t="n"/>
      <c r="AE165" s="154">
        <f>AD165</f>
        <v/>
      </c>
      <c r="AF165" s="154" t="n"/>
      <c r="AG165" s="154" t="n"/>
      <c r="AH165" s="155">
        <f>(AE165*S165)*1.05</f>
        <v/>
      </c>
      <c r="AI165" s="6" t="n"/>
      <c r="AJ165" s="156" t="n"/>
      <c r="AK165" s="6" t="n"/>
      <c r="AL165" s="156" t="n"/>
      <c r="AM165" s="156" t="n"/>
      <c r="AN165" s="6" t="n"/>
      <c r="AO165" s="6" t="n"/>
      <c r="AP165" s="6" t="n"/>
      <c r="AQ165" s="5" t="n"/>
      <c r="AR165" s="5" t="n"/>
      <c r="AS165" s="5" t="n"/>
      <c r="AT165" s="5" t="n"/>
      <c r="AU165" s="5" t="n"/>
      <c r="AV165" s="5" t="n"/>
      <c r="AW165" s="5" t="n"/>
      <c r="AX165" s="5" t="n"/>
      <c r="AY165" s="5" t="n"/>
      <c r="AZ165" s="5" t="n"/>
      <c r="BA165" s="5" t="n"/>
      <c r="BB165" s="5" t="n"/>
      <c r="BC165" s="157" t="n"/>
      <c r="BD165" s="5" t="n"/>
    </row>
    <row customHeight="1" ht="15.75" r="166" s="213">
      <c r="A166" s="105" t="n"/>
      <c r="B166" s="148" t="n"/>
      <c r="C166" s="149" t="n"/>
      <c r="D166" s="149" t="n"/>
      <c r="E166" s="105" t="n"/>
      <c r="F166" s="105" t="n"/>
      <c r="G166" s="105" t="n"/>
      <c r="H166" s="105" t="n"/>
      <c r="I166" s="107" t="n"/>
      <c r="J166" s="107" t="n"/>
      <c r="K166" s="105" t="n"/>
      <c r="L166" s="105" t="n"/>
      <c r="M166" s="106" t="n"/>
      <c r="N166" s="134" t="n"/>
      <c r="O166" s="134" t="n"/>
      <c r="P166" s="150" t="n"/>
      <c r="Q166" s="152" t="n"/>
      <c r="R166" s="152" t="n"/>
      <c r="S166" s="107" t="n"/>
      <c r="T166" s="153" t="n"/>
      <c r="U166" s="153" t="n"/>
      <c r="V166" s="153" t="n"/>
      <c r="W166" s="153" t="n"/>
      <c r="X166" s="153" t="n"/>
      <c r="Y166" s="153" t="n"/>
      <c r="Z166" s="153" t="n"/>
      <c r="AA166" s="153" t="n"/>
      <c r="AB166" s="153" t="n"/>
      <c r="AC166" s="153" t="n"/>
      <c r="AD166" s="153" t="n"/>
      <c r="AE166" s="154">
        <f>AD166</f>
        <v/>
      </c>
      <c r="AF166" s="154" t="n"/>
      <c r="AG166" s="154" t="n"/>
      <c r="AH166" s="155">
        <f>(AE166*S166)*1.05</f>
        <v/>
      </c>
      <c r="AI166" s="6" t="n"/>
      <c r="AJ166" s="156" t="n"/>
      <c r="AK166" s="6" t="n"/>
      <c r="AL166" s="156" t="n"/>
      <c r="AM166" s="156" t="n"/>
      <c r="AN166" s="6" t="n"/>
      <c r="AO166" s="6" t="n"/>
      <c r="AP166" s="6" t="n"/>
      <c r="AQ166" s="5" t="n"/>
      <c r="AR166" s="5" t="n"/>
      <c r="AS166" s="5" t="n"/>
      <c r="AT166" s="5" t="n"/>
      <c r="AU166" s="5" t="n"/>
      <c r="AV166" s="5" t="n"/>
      <c r="AW166" s="5" t="n"/>
      <c r="AX166" s="5" t="n"/>
      <c r="AY166" s="5" t="n"/>
      <c r="AZ166" s="5" t="n"/>
      <c r="BA166" s="5" t="n"/>
      <c r="BB166" s="5" t="n"/>
      <c r="BC166" s="157" t="n"/>
      <c r="BD166" s="5" t="n"/>
    </row>
    <row customHeight="1" ht="15.75" r="167" s="213">
      <c r="A167" s="105" t="n"/>
      <c r="B167" s="148" t="n"/>
      <c r="C167" s="149" t="n"/>
      <c r="D167" s="149" t="n"/>
      <c r="E167" s="105" t="n"/>
      <c r="F167" s="105" t="n"/>
      <c r="G167" s="105" t="n"/>
      <c r="H167" s="105" t="n"/>
      <c r="I167" s="107" t="n"/>
      <c r="J167" s="107" t="n"/>
      <c r="K167" s="105" t="n"/>
      <c r="L167" s="105" t="n"/>
      <c r="M167" s="106" t="n"/>
      <c r="N167" s="134" t="n"/>
      <c r="O167" s="134" t="n"/>
      <c r="P167" s="150" t="n"/>
      <c r="Q167" s="152" t="n"/>
      <c r="R167" s="152" t="n"/>
      <c r="S167" s="107" t="n"/>
      <c r="T167" s="153" t="n"/>
      <c r="U167" s="153" t="n"/>
      <c r="V167" s="153" t="n"/>
      <c r="W167" s="153" t="n"/>
      <c r="X167" s="153" t="n"/>
      <c r="Y167" s="153" t="n"/>
      <c r="Z167" s="153" t="n"/>
      <c r="AA167" s="153" t="n"/>
      <c r="AB167" s="153" t="n"/>
      <c r="AC167" s="153" t="n"/>
      <c r="AD167" s="153" t="n"/>
      <c r="AE167" s="154">
        <f>AD167</f>
        <v/>
      </c>
      <c r="AF167" s="154" t="n"/>
      <c r="AG167" s="154" t="n"/>
      <c r="AH167" s="155">
        <f>(AE167*S167)*1.05</f>
        <v/>
      </c>
      <c r="AI167" s="6" t="n"/>
      <c r="AJ167" s="156" t="n"/>
      <c r="AK167" s="6" t="n"/>
      <c r="AL167" s="156" t="n"/>
      <c r="AM167" s="156" t="n"/>
      <c r="AN167" s="6" t="n"/>
      <c r="AO167" s="6" t="n"/>
      <c r="AP167" s="6" t="n"/>
      <c r="AQ167" s="5" t="n"/>
      <c r="AR167" s="5" t="n"/>
      <c r="AS167" s="5" t="n"/>
      <c r="AT167" s="5" t="n"/>
      <c r="AU167" s="5" t="n"/>
      <c r="AV167" s="5" t="n"/>
      <c r="AW167" s="5" t="n"/>
      <c r="AX167" s="5" t="n"/>
      <c r="AY167" s="5" t="n"/>
      <c r="AZ167" s="5" t="n"/>
      <c r="BA167" s="5" t="n"/>
      <c r="BB167" s="5" t="n"/>
      <c r="BC167" s="157" t="n"/>
      <c r="BD167" s="5" t="n"/>
    </row>
    <row customHeight="1" ht="15.75" r="168" s="213">
      <c r="A168" s="105" t="n"/>
      <c r="B168" s="148" t="n"/>
      <c r="C168" s="149" t="n"/>
      <c r="D168" s="149" t="n"/>
      <c r="E168" s="105" t="n"/>
      <c r="F168" s="105" t="n"/>
      <c r="G168" s="105" t="n"/>
      <c r="H168" s="105" t="n"/>
      <c r="I168" s="107" t="n"/>
      <c r="J168" s="107" t="n"/>
      <c r="K168" s="105" t="n"/>
      <c r="L168" s="105" t="n"/>
      <c r="M168" s="106" t="n"/>
      <c r="N168" s="134" t="n"/>
      <c r="O168" s="134" t="n"/>
      <c r="P168" s="150" t="n"/>
      <c r="Q168" s="152" t="n"/>
      <c r="R168" s="152" t="n"/>
      <c r="S168" s="107" t="n"/>
      <c r="T168" s="153" t="n"/>
      <c r="U168" s="153" t="n"/>
      <c r="V168" s="153" t="n"/>
      <c r="W168" s="153" t="n"/>
      <c r="X168" s="153" t="n"/>
      <c r="Y168" s="153" t="n"/>
      <c r="Z168" s="153" t="n"/>
      <c r="AA168" s="153" t="n"/>
      <c r="AB168" s="153" t="n"/>
      <c r="AC168" s="153" t="n"/>
      <c r="AD168" s="153" t="n"/>
      <c r="AE168" s="154">
        <f>AD168</f>
        <v/>
      </c>
      <c r="AF168" s="154" t="n"/>
      <c r="AG168" s="154" t="n"/>
      <c r="AH168" s="155">
        <f>(AE168*S168)*1.05</f>
        <v/>
      </c>
      <c r="AI168" s="6" t="n"/>
      <c r="AJ168" s="156" t="n"/>
      <c r="AK168" s="6" t="n"/>
      <c r="AL168" s="156" t="n"/>
      <c r="AM168" s="156" t="n"/>
      <c r="AN168" s="6" t="n"/>
      <c r="AO168" s="6" t="n"/>
      <c r="AP168" s="6" t="n"/>
      <c r="AQ168" s="5" t="n"/>
      <c r="AR168" s="5" t="n"/>
      <c r="AS168" s="5" t="n"/>
      <c r="AT168" s="5" t="n"/>
      <c r="AU168" s="5" t="n"/>
      <c r="AV168" s="5" t="n"/>
      <c r="AW168" s="5" t="n"/>
      <c r="AX168" s="5" t="n"/>
      <c r="AY168" s="5" t="n"/>
      <c r="AZ168" s="5" t="n"/>
      <c r="BA168" s="5" t="n"/>
      <c r="BB168" s="5" t="n"/>
      <c r="BC168" s="157" t="n"/>
      <c r="BD168" s="5" t="n"/>
    </row>
    <row customHeight="1" ht="15.75" r="169" s="213">
      <c r="A169" s="105" t="n"/>
      <c r="B169" s="148" t="n"/>
      <c r="C169" s="149" t="n"/>
      <c r="D169" s="149" t="n"/>
      <c r="E169" s="105" t="n"/>
      <c r="F169" s="105" t="n"/>
      <c r="G169" s="105" t="n"/>
      <c r="H169" s="105" t="n"/>
      <c r="I169" s="107" t="n"/>
      <c r="J169" s="107" t="n"/>
      <c r="K169" s="105" t="n"/>
      <c r="L169" s="105" t="n"/>
      <c r="M169" s="106" t="n"/>
      <c r="N169" s="134" t="n"/>
      <c r="O169" s="134" t="n"/>
      <c r="P169" s="150" t="n"/>
      <c r="Q169" s="152" t="n"/>
      <c r="R169" s="152" t="n"/>
      <c r="S169" s="107" t="n"/>
      <c r="T169" s="153" t="n"/>
      <c r="U169" s="153" t="n"/>
      <c r="V169" s="153" t="n"/>
      <c r="W169" s="153" t="n"/>
      <c r="X169" s="153" t="n"/>
      <c r="Y169" s="153" t="n"/>
      <c r="Z169" s="153" t="n"/>
      <c r="AA169" s="153" t="n"/>
      <c r="AB169" s="153" t="n"/>
      <c r="AC169" s="153" t="n"/>
      <c r="AD169" s="153" t="n"/>
      <c r="AE169" s="154">
        <f>AD169</f>
        <v/>
      </c>
      <c r="AF169" s="154" t="n"/>
      <c r="AG169" s="154" t="n"/>
      <c r="AH169" s="155">
        <f>(AE169*S169)*1.05</f>
        <v/>
      </c>
      <c r="AI169" s="6" t="n"/>
      <c r="AJ169" s="156" t="n"/>
      <c r="AK169" s="6" t="n"/>
      <c r="AL169" s="156" t="n"/>
      <c r="AM169" s="156" t="n"/>
      <c r="AN169" s="6" t="n"/>
      <c r="AO169" s="6" t="n"/>
      <c r="AP169" s="6" t="n"/>
      <c r="AQ169" s="5" t="n"/>
      <c r="AR169" s="5" t="n"/>
      <c r="AS169" s="5" t="n"/>
      <c r="AT169" s="5" t="n"/>
      <c r="AU169" s="5" t="n"/>
      <c r="AV169" s="5" t="n"/>
      <c r="AW169" s="5" t="n"/>
      <c r="AX169" s="5" t="n"/>
      <c r="AY169" s="5" t="n"/>
      <c r="AZ169" s="5" t="n"/>
      <c r="BA169" s="5" t="n"/>
      <c r="BB169" s="5" t="n"/>
      <c r="BC169" s="157" t="n"/>
      <c r="BD169" s="5" t="n"/>
    </row>
    <row customHeight="1" ht="15.75" r="170" s="213">
      <c r="A170" s="105" t="n"/>
      <c r="B170" s="148" t="n"/>
      <c r="C170" s="149" t="n"/>
      <c r="D170" s="149" t="n"/>
      <c r="E170" s="105" t="n"/>
      <c r="F170" s="105" t="n"/>
      <c r="G170" s="105" t="n"/>
      <c r="H170" s="105" t="n"/>
      <c r="I170" s="107" t="n"/>
      <c r="J170" s="107" t="n"/>
      <c r="K170" s="105" t="n"/>
      <c r="L170" s="105" t="n"/>
      <c r="M170" s="106" t="n"/>
      <c r="N170" s="134" t="n"/>
      <c r="O170" s="134" t="n"/>
      <c r="P170" s="150" t="n"/>
      <c r="Q170" s="152" t="n"/>
      <c r="R170" s="152" t="n"/>
      <c r="S170" s="107" t="n"/>
      <c r="T170" s="153" t="n"/>
      <c r="U170" s="153" t="n"/>
      <c r="V170" s="153" t="n"/>
      <c r="W170" s="153" t="n"/>
      <c r="X170" s="153" t="n"/>
      <c r="Y170" s="153" t="n"/>
      <c r="Z170" s="153" t="n"/>
      <c r="AA170" s="153" t="n"/>
      <c r="AB170" s="153" t="n"/>
      <c r="AC170" s="153" t="n"/>
      <c r="AD170" s="153" t="n"/>
      <c r="AE170" s="154">
        <f>AD170</f>
        <v/>
      </c>
      <c r="AF170" s="154" t="n"/>
      <c r="AG170" s="154" t="n"/>
      <c r="AH170" s="155">
        <f>(AE170*S170)*1.05</f>
        <v/>
      </c>
      <c r="AI170" s="6" t="n"/>
      <c r="AJ170" s="156" t="n"/>
      <c r="AK170" s="6" t="n"/>
      <c r="AL170" s="156" t="n"/>
      <c r="AM170" s="156" t="n"/>
      <c r="AN170" s="6" t="n"/>
      <c r="AO170" s="6" t="n"/>
      <c r="AP170" s="6" t="n"/>
      <c r="AQ170" s="5" t="n"/>
      <c r="AR170" s="5" t="n"/>
      <c r="AS170" s="5" t="n"/>
      <c r="AT170" s="5" t="n"/>
      <c r="AU170" s="5" t="n"/>
      <c r="AV170" s="5" t="n"/>
      <c r="AW170" s="5" t="n"/>
      <c r="AX170" s="5" t="n"/>
      <c r="AY170" s="5" t="n"/>
      <c r="AZ170" s="5" t="n"/>
      <c r="BA170" s="5" t="n"/>
      <c r="BB170" s="5" t="n"/>
      <c r="BC170" s="157" t="n"/>
      <c r="BD170" s="5" t="n"/>
    </row>
    <row customHeight="1" ht="15.75" r="171" s="213">
      <c r="A171" s="105" t="n"/>
      <c r="B171" s="148" t="n"/>
      <c r="C171" s="149" t="n"/>
      <c r="D171" s="149" t="n"/>
      <c r="E171" s="105" t="n"/>
      <c r="F171" s="105" t="n"/>
      <c r="G171" s="105" t="n"/>
      <c r="H171" s="105" t="n"/>
      <c r="I171" s="107" t="n"/>
      <c r="J171" s="107" t="n"/>
      <c r="K171" s="105" t="n"/>
      <c r="L171" s="105" t="n"/>
      <c r="M171" s="106" t="n"/>
      <c r="N171" s="134" t="n"/>
      <c r="O171" s="134" t="n"/>
      <c r="P171" s="150" t="n"/>
      <c r="Q171" s="152" t="n"/>
      <c r="R171" s="152" t="n"/>
      <c r="S171" s="107" t="n"/>
      <c r="T171" s="153" t="n"/>
      <c r="U171" s="153" t="n"/>
      <c r="V171" s="153" t="n"/>
      <c r="W171" s="153" t="n"/>
      <c r="X171" s="153" t="n"/>
      <c r="Y171" s="153" t="n"/>
      <c r="Z171" s="153" t="n"/>
      <c r="AA171" s="153" t="n"/>
      <c r="AB171" s="153" t="n"/>
      <c r="AC171" s="153" t="n"/>
      <c r="AD171" s="153" t="n"/>
      <c r="AE171" s="154">
        <f>AD171</f>
        <v/>
      </c>
      <c r="AF171" s="154" t="n"/>
      <c r="AG171" s="154" t="n"/>
      <c r="AH171" s="155">
        <f>(AE171*S171)*1.05</f>
        <v/>
      </c>
      <c r="AI171" s="6" t="n"/>
      <c r="AJ171" s="156" t="n"/>
      <c r="AK171" s="6" t="n"/>
      <c r="AL171" s="156" t="n"/>
      <c r="AM171" s="156" t="n"/>
      <c r="AN171" s="6" t="n"/>
      <c r="AO171" s="6" t="n"/>
      <c r="AP171" s="6" t="n"/>
      <c r="AQ171" s="5" t="n"/>
      <c r="AR171" s="5" t="n"/>
      <c r="AS171" s="5" t="n"/>
      <c r="AT171" s="5" t="n"/>
      <c r="AU171" s="5" t="n"/>
      <c r="AV171" s="5" t="n"/>
      <c r="AW171" s="5" t="n"/>
      <c r="AX171" s="5" t="n"/>
      <c r="AY171" s="5" t="n"/>
      <c r="AZ171" s="5" t="n"/>
      <c r="BA171" s="5" t="n"/>
      <c r="BB171" s="5" t="n"/>
      <c r="BC171" s="157" t="n"/>
      <c r="BD171" s="5" t="n"/>
    </row>
    <row customHeight="1" ht="15.75" r="172" s="213">
      <c r="A172" s="105" t="n"/>
      <c r="B172" s="148" t="n"/>
      <c r="C172" s="149" t="n"/>
      <c r="D172" s="149" t="n"/>
      <c r="E172" s="105" t="n"/>
      <c r="F172" s="105" t="n"/>
      <c r="G172" s="105" t="n"/>
      <c r="H172" s="105" t="n"/>
      <c r="I172" s="107" t="n"/>
      <c r="J172" s="107" t="n"/>
      <c r="K172" s="105" t="n"/>
      <c r="L172" s="105" t="n"/>
      <c r="M172" s="106" t="n"/>
      <c r="N172" s="134" t="n"/>
      <c r="O172" s="134" t="n"/>
      <c r="P172" s="150" t="n"/>
      <c r="Q172" s="152" t="n"/>
      <c r="R172" s="152" t="n"/>
      <c r="S172" s="107" t="n"/>
      <c r="T172" s="153" t="n"/>
      <c r="U172" s="153" t="n"/>
      <c r="V172" s="153" t="n"/>
      <c r="W172" s="153" t="n"/>
      <c r="X172" s="153" t="n"/>
      <c r="Y172" s="153" t="n"/>
      <c r="Z172" s="153" t="n"/>
      <c r="AA172" s="153" t="n"/>
      <c r="AB172" s="153" t="n"/>
      <c r="AC172" s="153" t="n"/>
      <c r="AD172" s="153" t="n"/>
      <c r="AE172" s="154">
        <f>AD172</f>
        <v/>
      </c>
      <c r="AF172" s="154" t="n"/>
      <c r="AG172" s="154" t="n"/>
      <c r="AH172" s="155">
        <f>(AE172*S172)*1.05</f>
        <v/>
      </c>
      <c r="AI172" s="6" t="n"/>
      <c r="AJ172" s="156" t="n"/>
      <c r="AK172" s="6" t="n"/>
      <c r="AL172" s="156" t="n"/>
      <c r="AM172" s="156" t="n"/>
      <c r="AN172" s="6" t="n"/>
      <c r="AO172" s="6" t="n"/>
      <c r="AP172" s="6" t="n"/>
      <c r="AQ172" s="5" t="n"/>
      <c r="AR172" s="5" t="n"/>
      <c r="AS172" s="5" t="n"/>
      <c r="AT172" s="5" t="n"/>
      <c r="AU172" s="5" t="n"/>
      <c r="AV172" s="5" t="n"/>
      <c r="AW172" s="5" t="n"/>
      <c r="AX172" s="5" t="n"/>
      <c r="AY172" s="5" t="n"/>
      <c r="AZ172" s="5" t="n"/>
      <c r="BA172" s="5" t="n"/>
      <c r="BB172" s="5" t="n"/>
      <c r="BC172" s="157" t="n"/>
      <c r="BD172" s="5" t="n"/>
    </row>
    <row customHeight="1" ht="15.75" r="173" s="213">
      <c r="A173" s="105" t="n"/>
      <c r="B173" s="148" t="n"/>
      <c r="C173" s="149" t="n"/>
      <c r="D173" s="149" t="n"/>
      <c r="E173" s="105" t="n"/>
      <c r="F173" s="105" t="n"/>
      <c r="G173" s="105" t="n"/>
      <c r="H173" s="105" t="n"/>
      <c r="I173" s="107" t="n"/>
      <c r="J173" s="107" t="n"/>
      <c r="K173" s="105" t="n"/>
      <c r="L173" s="105" t="n"/>
      <c r="M173" s="106" t="n"/>
      <c r="N173" s="134" t="n"/>
      <c r="O173" s="134" t="n"/>
      <c r="P173" s="150" t="n"/>
      <c r="Q173" s="152" t="n"/>
      <c r="R173" s="152" t="n"/>
      <c r="S173" s="107" t="n"/>
      <c r="T173" s="153" t="n"/>
      <c r="U173" s="153" t="n"/>
      <c r="V173" s="153" t="n"/>
      <c r="W173" s="153" t="n"/>
      <c r="X173" s="153" t="n"/>
      <c r="Y173" s="153" t="n"/>
      <c r="Z173" s="153" t="n"/>
      <c r="AA173" s="153" t="n"/>
      <c r="AB173" s="153" t="n"/>
      <c r="AC173" s="153" t="n"/>
      <c r="AD173" s="153" t="n"/>
      <c r="AE173" s="154">
        <f>AD173</f>
        <v/>
      </c>
      <c r="AF173" s="154" t="n"/>
      <c r="AG173" s="154" t="n"/>
      <c r="AH173" s="155">
        <f>(AE173*S173)*1.05</f>
        <v/>
      </c>
      <c r="AI173" s="6" t="n"/>
      <c r="AJ173" s="156" t="n"/>
      <c r="AK173" s="6" t="n"/>
      <c r="AL173" s="156" t="n"/>
      <c r="AM173" s="156" t="n"/>
      <c r="AN173" s="6" t="n"/>
      <c r="AO173" s="6" t="n"/>
      <c r="AP173" s="6" t="n"/>
      <c r="AQ173" s="5" t="n"/>
      <c r="AR173" s="5" t="n"/>
      <c r="AS173" s="5" t="n"/>
      <c r="AT173" s="5" t="n"/>
      <c r="AU173" s="5" t="n"/>
      <c r="AV173" s="5" t="n"/>
      <c r="AW173" s="5" t="n"/>
      <c r="AX173" s="5" t="n"/>
      <c r="AY173" s="5" t="n"/>
      <c r="AZ173" s="5" t="n"/>
      <c r="BA173" s="5" t="n"/>
      <c r="BB173" s="5" t="n"/>
      <c r="BC173" s="157" t="n"/>
      <c r="BD173" s="5" t="n"/>
    </row>
    <row customHeight="1" ht="15.75" r="174" s="213">
      <c r="A174" s="105" t="n"/>
      <c r="B174" s="148" t="n"/>
      <c r="C174" s="149" t="n"/>
      <c r="D174" s="149" t="n"/>
      <c r="E174" s="105" t="n"/>
      <c r="F174" s="105" t="n"/>
      <c r="G174" s="105" t="n"/>
      <c r="H174" s="105" t="n"/>
      <c r="I174" s="107" t="n"/>
      <c r="J174" s="107" t="n"/>
      <c r="K174" s="105" t="n"/>
      <c r="L174" s="105" t="n"/>
      <c r="M174" s="106" t="n"/>
      <c r="N174" s="134" t="n"/>
      <c r="O174" s="134" t="n"/>
      <c r="P174" s="150" t="n"/>
      <c r="Q174" s="152" t="n"/>
      <c r="R174" s="152" t="n"/>
      <c r="S174" s="107" t="n"/>
      <c r="T174" s="153" t="n"/>
      <c r="U174" s="153" t="n"/>
      <c r="V174" s="153" t="n"/>
      <c r="W174" s="153" t="n"/>
      <c r="X174" s="153" t="n"/>
      <c r="Y174" s="153" t="n"/>
      <c r="Z174" s="153" t="n"/>
      <c r="AA174" s="153" t="n"/>
      <c r="AB174" s="153" t="n"/>
      <c r="AC174" s="153" t="n"/>
      <c r="AD174" s="153" t="n"/>
      <c r="AE174" s="154">
        <f>AD174</f>
        <v/>
      </c>
      <c r="AF174" s="154" t="n"/>
      <c r="AG174" s="154" t="n"/>
      <c r="AH174" s="155">
        <f>(AE174*S174)*1.05</f>
        <v/>
      </c>
      <c r="AI174" s="6" t="n"/>
      <c r="AJ174" s="156" t="n"/>
      <c r="AK174" s="6" t="n"/>
      <c r="AL174" s="156" t="n"/>
      <c r="AM174" s="156" t="n"/>
      <c r="AN174" s="6" t="n"/>
      <c r="AO174" s="6" t="n"/>
      <c r="AP174" s="6" t="n"/>
      <c r="AQ174" s="5" t="n"/>
      <c r="AR174" s="5" t="n"/>
      <c r="AS174" s="5" t="n"/>
      <c r="AT174" s="5" t="n"/>
      <c r="AU174" s="5" t="n"/>
      <c r="AV174" s="5" t="n"/>
      <c r="AW174" s="5" t="n"/>
      <c r="AX174" s="5" t="n"/>
      <c r="AY174" s="5" t="n"/>
      <c r="AZ174" s="5" t="n"/>
      <c r="BA174" s="5" t="n"/>
      <c r="BB174" s="5" t="n"/>
      <c r="BC174" s="157" t="n"/>
      <c r="BD174" s="5" t="n"/>
    </row>
    <row customHeight="1" ht="15.75" r="175" s="213">
      <c r="A175" s="105" t="n"/>
      <c r="B175" s="148" t="n"/>
      <c r="C175" s="149" t="n"/>
      <c r="D175" s="149" t="n"/>
      <c r="E175" s="105" t="n"/>
      <c r="F175" s="105" t="n"/>
      <c r="G175" s="105" t="n"/>
      <c r="H175" s="105" t="n"/>
      <c r="I175" s="107" t="n"/>
      <c r="J175" s="107" t="n"/>
      <c r="K175" s="105" t="n"/>
      <c r="L175" s="105" t="n"/>
      <c r="M175" s="106" t="n"/>
      <c r="N175" s="134" t="n"/>
      <c r="O175" s="134" t="n"/>
      <c r="P175" s="150" t="n"/>
      <c r="Q175" s="152" t="n"/>
      <c r="R175" s="152" t="n"/>
      <c r="S175" s="107" t="n"/>
      <c r="T175" s="153" t="n"/>
      <c r="U175" s="153" t="n"/>
      <c r="V175" s="153" t="n"/>
      <c r="W175" s="153" t="n"/>
      <c r="X175" s="153" t="n"/>
      <c r="Y175" s="153" t="n"/>
      <c r="Z175" s="153" t="n"/>
      <c r="AA175" s="153" t="n"/>
      <c r="AB175" s="153" t="n"/>
      <c r="AC175" s="153" t="n"/>
      <c r="AD175" s="153" t="n"/>
      <c r="AE175" s="154">
        <f>AD175</f>
        <v/>
      </c>
      <c r="AF175" s="154" t="n"/>
      <c r="AG175" s="154" t="n"/>
      <c r="AH175" s="155">
        <f>(AE175*S175)*1.05</f>
        <v/>
      </c>
      <c r="AI175" s="6" t="n"/>
      <c r="AJ175" s="156" t="n"/>
      <c r="AK175" s="6" t="n"/>
      <c r="AL175" s="156" t="n"/>
      <c r="AM175" s="156" t="n"/>
      <c r="AN175" s="6" t="n"/>
      <c r="AO175" s="6" t="n"/>
      <c r="AP175" s="6" t="n"/>
      <c r="AQ175" s="5" t="n"/>
      <c r="AR175" s="5" t="n"/>
      <c r="AS175" s="5" t="n"/>
      <c r="AT175" s="5" t="n"/>
      <c r="AU175" s="5" t="n"/>
      <c r="AV175" s="5" t="n"/>
      <c r="AW175" s="5" t="n"/>
      <c r="AX175" s="5" t="n"/>
      <c r="AY175" s="5" t="n"/>
      <c r="AZ175" s="5" t="n"/>
      <c r="BA175" s="5" t="n"/>
      <c r="BB175" s="5" t="n"/>
      <c r="BC175" s="157" t="n"/>
      <c r="BD175" s="5" t="n"/>
    </row>
    <row customHeight="1" ht="15.75" r="176" s="213">
      <c r="A176" s="105" t="n"/>
      <c r="B176" s="148" t="n"/>
      <c r="C176" s="149" t="n"/>
      <c r="D176" s="149" t="n"/>
      <c r="E176" s="105" t="n"/>
      <c r="F176" s="105" t="n"/>
      <c r="G176" s="105" t="n"/>
      <c r="H176" s="105" t="n"/>
      <c r="I176" s="107" t="n"/>
      <c r="J176" s="107" t="n"/>
      <c r="K176" s="105" t="n"/>
      <c r="L176" s="105" t="n"/>
      <c r="M176" s="106" t="n"/>
      <c r="N176" s="134" t="n"/>
      <c r="O176" s="134" t="n"/>
      <c r="P176" s="150" t="n"/>
      <c r="Q176" s="152" t="n"/>
      <c r="R176" s="152" t="n"/>
      <c r="S176" s="107" t="n"/>
      <c r="T176" s="153" t="n"/>
      <c r="U176" s="153" t="n"/>
      <c r="V176" s="153" t="n"/>
      <c r="W176" s="153" t="n"/>
      <c r="X176" s="153" t="n"/>
      <c r="Y176" s="153" t="n"/>
      <c r="Z176" s="153" t="n"/>
      <c r="AA176" s="153" t="n"/>
      <c r="AB176" s="153" t="n"/>
      <c r="AC176" s="153" t="n"/>
      <c r="AD176" s="153" t="n"/>
      <c r="AE176" s="154">
        <f>AD176</f>
        <v/>
      </c>
      <c r="AF176" s="154" t="n"/>
      <c r="AG176" s="154" t="n"/>
      <c r="AH176" s="155">
        <f>(AE176*S176)*1.05</f>
        <v/>
      </c>
      <c r="AI176" s="6" t="n"/>
      <c r="AJ176" s="156" t="n"/>
      <c r="AK176" s="6" t="n"/>
      <c r="AL176" s="156" t="n"/>
      <c r="AM176" s="156" t="n"/>
      <c r="AN176" s="6" t="n"/>
      <c r="AO176" s="6" t="n"/>
      <c r="AP176" s="6" t="n"/>
      <c r="AQ176" s="5" t="n"/>
      <c r="AR176" s="5" t="n"/>
      <c r="AS176" s="5" t="n"/>
      <c r="AT176" s="5" t="n"/>
      <c r="AU176" s="5" t="n"/>
      <c r="AV176" s="5" t="n"/>
      <c r="AW176" s="5" t="n"/>
      <c r="AX176" s="5" t="n"/>
      <c r="AY176" s="5" t="n"/>
      <c r="AZ176" s="5" t="n"/>
      <c r="BA176" s="5" t="n"/>
      <c r="BB176" s="5" t="n"/>
      <c r="BC176" s="157" t="n"/>
      <c r="BD176" s="5" t="n"/>
    </row>
    <row customHeight="1" ht="15.75" r="177" s="213">
      <c r="A177" s="105" t="n"/>
      <c r="B177" s="148" t="n"/>
      <c r="C177" s="149" t="n"/>
      <c r="D177" s="149" t="n"/>
      <c r="E177" s="105" t="n"/>
      <c r="F177" s="105" t="n"/>
      <c r="G177" s="105" t="n"/>
      <c r="H177" s="105" t="n"/>
      <c r="I177" s="107" t="n"/>
      <c r="J177" s="107" t="n"/>
      <c r="K177" s="105" t="n"/>
      <c r="L177" s="105" t="n"/>
      <c r="M177" s="106" t="n"/>
      <c r="N177" s="134" t="n"/>
      <c r="O177" s="134" t="n"/>
      <c r="P177" s="150" t="n"/>
      <c r="Q177" s="152" t="n"/>
      <c r="R177" s="152" t="n"/>
      <c r="S177" s="107" t="n"/>
      <c r="T177" s="153" t="n"/>
      <c r="U177" s="153" t="n"/>
      <c r="V177" s="153" t="n"/>
      <c r="W177" s="153" t="n"/>
      <c r="X177" s="153" t="n"/>
      <c r="Y177" s="153" t="n"/>
      <c r="Z177" s="153" t="n"/>
      <c r="AA177" s="153" t="n"/>
      <c r="AB177" s="153" t="n"/>
      <c r="AC177" s="153" t="n"/>
      <c r="AD177" s="153" t="n"/>
      <c r="AE177" s="154">
        <f>AD177</f>
        <v/>
      </c>
      <c r="AF177" s="154" t="n"/>
      <c r="AG177" s="154" t="n"/>
      <c r="AH177" s="155">
        <f>(AE177*S177)*1.05</f>
        <v/>
      </c>
      <c r="AI177" s="6" t="n"/>
      <c r="AJ177" s="156" t="n"/>
      <c r="AK177" s="6" t="n"/>
      <c r="AL177" s="156" t="n"/>
      <c r="AM177" s="156" t="n"/>
      <c r="AN177" s="6" t="n"/>
      <c r="AO177" s="6" t="n"/>
      <c r="AP177" s="6" t="n"/>
      <c r="AQ177" s="5" t="n"/>
      <c r="AR177" s="5" t="n"/>
      <c r="AS177" s="5" t="n"/>
      <c r="AT177" s="5" t="n"/>
      <c r="AU177" s="5" t="n"/>
      <c r="AV177" s="5" t="n"/>
      <c r="AW177" s="5" t="n"/>
      <c r="AX177" s="5" t="n"/>
      <c r="AY177" s="5" t="n"/>
      <c r="AZ177" s="5" t="n"/>
      <c r="BA177" s="5" t="n"/>
      <c r="BB177" s="5" t="n"/>
      <c r="BC177" s="157" t="n"/>
      <c r="BD177" s="5" t="n"/>
    </row>
    <row customHeight="1" ht="15.75" r="178" s="213">
      <c r="A178" s="105" t="n"/>
      <c r="B178" s="148" t="n"/>
      <c r="C178" s="149" t="n"/>
      <c r="D178" s="149" t="n"/>
      <c r="E178" s="105" t="n"/>
      <c r="F178" s="105" t="n"/>
      <c r="G178" s="105" t="n"/>
      <c r="H178" s="105" t="n"/>
      <c r="I178" s="107" t="n"/>
      <c r="J178" s="107" t="n"/>
      <c r="K178" s="105" t="n"/>
      <c r="L178" s="105" t="n"/>
      <c r="M178" s="106" t="n"/>
      <c r="N178" s="134" t="n"/>
      <c r="O178" s="134" t="n"/>
      <c r="P178" s="150" t="n"/>
      <c r="Q178" s="152" t="n"/>
      <c r="R178" s="152" t="n"/>
      <c r="S178" s="107" t="n"/>
      <c r="T178" s="153" t="n"/>
      <c r="U178" s="153" t="n"/>
      <c r="V178" s="153" t="n"/>
      <c r="W178" s="153" t="n"/>
      <c r="X178" s="153" t="n"/>
      <c r="Y178" s="153" t="n"/>
      <c r="Z178" s="153" t="n"/>
      <c r="AA178" s="153" t="n"/>
      <c r="AB178" s="153" t="n"/>
      <c r="AC178" s="153" t="n"/>
      <c r="AD178" s="153" t="n"/>
      <c r="AE178" s="154">
        <f>AD178</f>
        <v/>
      </c>
      <c r="AF178" s="154" t="n"/>
      <c r="AG178" s="154" t="n"/>
      <c r="AH178" s="155">
        <f>(AE178*S178)*1.05</f>
        <v/>
      </c>
      <c r="AI178" s="6" t="n"/>
      <c r="AJ178" s="156" t="n"/>
      <c r="AK178" s="6" t="n"/>
      <c r="AL178" s="156" t="n"/>
      <c r="AM178" s="156" t="n"/>
      <c r="AN178" s="6" t="n"/>
      <c r="AO178" s="6" t="n"/>
      <c r="AP178" s="6" t="n"/>
      <c r="AQ178" s="5" t="n"/>
      <c r="AR178" s="5" t="n"/>
      <c r="AS178" s="5" t="n"/>
      <c r="AT178" s="5" t="n"/>
      <c r="AU178" s="5" t="n"/>
      <c r="AV178" s="5" t="n"/>
      <c r="AW178" s="5" t="n"/>
      <c r="AX178" s="5" t="n"/>
      <c r="AY178" s="5" t="n"/>
      <c r="AZ178" s="5" t="n"/>
      <c r="BA178" s="5" t="n"/>
      <c r="BB178" s="5" t="n"/>
      <c r="BC178" s="157" t="n"/>
      <c r="BD178" s="5" t="n"/>
    </row>
    <row customHeight="1" ht="15.75" r="179" s="213">
      <c r="A179" s="105" t="n"/>
      <c r="B179" s="148" t="n"/>
      <c r="C179" s="149" t="n"/>
      <c r="D179" s="149" t="n"/>
      <c r="E179" s="105" t="n"/>
      <c r="F179" s="105" t="n"/>
      <c r="G179" s="105" t="n"/>
      <c r="H179" s="105" t="n"/>
      <c r="I179" s="107" t="n"/>
      <c r="J179" s="107" t="n"/>
      <c r="K179" s="105" t="n"/>
      <c r="L179" s="105" t="n"/>
      <c r="M179" s="106" t="n"/>
      <c r="N179" s="134" t="n"/>
      <c r="O179" s="134" t="n"/>
      <c r="P179" s="150" t="n"/>
      <c r="Q179" s="152" t="n"/>
      <c r="R179" s="152" t="n"/>
      <c r="S179" s="107" t="n"/>
      <c r="T179" s="153" t="n"/>
      <c r="U179" s="153" t="n"/>
      <c r="V179" s="153" t="n"/>
      <c r="W179" s="153" t="n"/>
      <c r="X179" s="153" t="n"/>
      <c r="Y179" s="153" t="n"/>
      <c r="Z179" s="153" t="n"/>
      <c r="AA179" s="153" t="n"/>
      <c r="AB179" s="153" t="n"/>
      <c r="AC179" s="153" t="n"/>
      <c r="AD179" s="153" t="n"/>
      <c r="AE179" s="154">
        <f>AD179</f>
        <v/>
      </c>
      <c r="AF179" s="154" t="n"/>
      <c r="AG179" s="154" t="n"/>
      <c r="AH179" s="155">
        <f>(AE179*S179)*1.05</f>
        <v/>
      </c>
      <c r="AI179" s="6" t="n"/>
      <c r="AJ179" s="156" t="n"/>
      <c r="AK179" s="6" t="n"/>
      <c r="AL179" s="156" t="n"/>
      <c r="AM179" s="156" t="n"/>
      <c r="AN179" s="6" t="n"/>
      <c r="AO179" s="6" t="n"/>
      <c r="AP179" s="6" t="n"/>
      <c r="AQ179" s="5" t="n"/>
      <c r="AR179" s="5" t="n"/>
      <c r="AS179" s="5" t="n"/>
      <c r="AT179" s="5" t="n"/>
      <c r="AU179" s="5" t="n"/>
      <c r="AV179" s="5" t="n"/>
      <c r="AW179" s="5" t="n"/>
      <c r="AX179" s="5" t="n"/>
      <c r="AY179" s="5" t="n"/>
      <c r="AZ179" s="5" t="n"/>
      <c r="BA179" s="5" t="n"/>
      <c r="BB179" s="5" t="n"/>
      <c r="BC179" s="157" t="n"/>
      <c r="BD179" s="5" t="n"/>
    </row>
    <row customHeight="1" ht="15.75" r="180" s="213">
      <c r="A180" s="105" t="n"/>
      <c r="B180" s="148" t="n"/>
      <c r="C180" s="149" t="n"/>
      <c r="D180" s="149" t="n"/>
      <c r="E180" s="105" t="n"/>
      <c r="F180" s="105" t="n"/>
      <c r="G180" s="105" t="n"/>
      <c r="H180" s="105" t="n"/>
      <c r="I180" s="107" t="n"/>
      <c r="J180" s="107" t="n"/>
      <c r="K180" s="105" t="n"/>
      <c r="L180" s="105" t="n"/>
      <c r="M180" s="106" t="n"/>
      <c r="N180" s="134" t="n"/>
      <c r="O180" s="134" t="n"/>
      <c r="P180" s="150" t="n"/>
      <c r="Q180" s="152" t="n"/>
      <c r="R180" s="152" t="n"/>
      <c r="S180" s="107" t="n"/>
      <c r="T180" s="153" t="n"/>
      <c r="U180" s="153" t="n"/>
      <c r="V180" s="153" t="n"/>
      <c r="W180" s="153" t="n"/>
      <c r="X180" s="153" t="n"/>
      <c r="Y180" s="153" t="n"/>
      <c r="Z180" s="153" t="n"/>
      <c r="AA180" s="153" t="n"/>
      <c r="AB180" s="153" t="n"/>
      <c r="AC180" s="153" t="n"/>
      <c r="AD180" s="153" t="n"/>
      <c r="AE180" s="154">
        <f>AD180</f>
        <v/>
      </c>
      <c r="AF180" s="154" t="n"/>
      <c r="AG180" s="154" t="n"/>
      <c r="AH180" s="155">
        <f>(AE180*S180)*1.05</f>
        <v/>
      </c>
      <c r="AI180" s="6" t="n"/>
      <c r="AJ180" s="156" t="n"/>
      <c r="AK180" s="6" t="n"/>
      <c r="AL180" s="156" t="n"/>
      <c r="AM180" s="156" t="n"/>
      <c r="AN180" s="6" t="n"/>
      <c r="AO180" s="6" t="n"/>
      <c r="AP180" s="6" t="n"/>
      <c r="AQ180" s="5" t="n"/>
      <c r="AR180" s="5" t="n"/>
      <c r="AS180" s="5" t="n"/>
      <c r="AT180" s="5" t="n"/>
      <c r="AU180" s="5" t="n"/>
      <c r="AV180" s="5" t="n"/>
      <c r="AW180" s="5" t="n"/>
      <c r="AX180" s="5" t="n"/>
      <c r="AY180" s="5" t="n"/>
      <c r="AZ180" s="5" t="n"/>
      <c r="BA180" s="5" t="n"/>
      <c r="BB180" s="5" t="n"/>
      <c r="BC180" s="157" t="n"/>
      <c r="BD180" s="5" t="n"/>
    </row>
    <row customHeight="1" ht="15.75" r="181" s="213">
      <c r="A181" s="105" t="n"/>
      <c r="B181" s="148" t="n"/>
      <c r="C181" s="149" t="n"/>
      <c r="D181" s="149" t="n"/>
      <c r="E181" s="105" t="n"/>
      <c r="F181" s="105" t="n"/>
      <c r="G181" s="105" t="n"/>
      <c r="H181" s="105" t="n"/>
      <c r="I181" s="107" t="n"/>
      <c r="J181" s="107" t="n"/>
      <c r="K181" s="105" t="n"/>
      <c r="L181" s="105" t="n"/>
      <c r="M181" s="106" t="n"/>
      <c r="N181" s="134" t="n"/>
      <c r="O181" s="134" t="n"/>
      <c r="P181" s="150" t="n"/>
      <c r="Q181" s="152" t="n"/>
      <c r="R181" s="152" t="n"/>
      <c r="S181" s="107" t="n"/>
      <c r="T181" s="153" t="n"/>
      <c r="U181" s="153" t="n"/>
      <c r="V181" s="153" t="n"/>
      <c r="W181" s="153" t="n"/>
      <c r="X181" s="153" t="n"/>
      <c r="Y181" s="153" t="n"/>
      <c r="Z181" s="153" t="n"/>
      <c r="AA181" s="153" t="n"/>
      <c r="AB181" s="153" t="n"/>
      <c r="AC181" s="153" t="n"/>
      <c r="AD181" s="153" t="n"/>
      <c r="AE181" s="154">
        <f>AD181</f>
        <v/>
      </c>
      <c r="AF181" s="154" t="n"/>
      <c r="AG181" s="154" t="n"/>
      <c r="AH181" s="155">
        <f>(AE181*S181)*1.05</f>
        <v/>
      </c>
      <c r="AI181" s="6" t="n"/>
      <c r="AJ181" s="156" t="n"/>
      <c r="AK181" s="6" t="n"/>
      <c r="AL181" s="156" t="n"/>
      <c r="AM181" s="156" t="n"/>
      <c r="AN181" s="6" t="n"/>
      <c r="AO181" s="6" t="n"/>
      <c r="AP181" s="6" t="n"/>
      <c r="AQ181" s="5" t="n"/>
      <c r="AR181" s="5" t="n"/>
      <c r="AS181" s="5" t="n"/>
      <c r="AT181" s="5" t="n"/>
      <c r="AU181" s="5" t="n"/>
      <c r="AV181" s="5" t="n"/>
      <c r="AW181" s="5" t="n"/>
      <c r="AX181" s="5" t="n"/>
      <c r="AY181" s="5" t="n"/>
      <c r="AZ181" s="5" t="n"/>
      <c r="BA181" s="5" t="n"/>
      <c r="BB181" s="5" t="n"/>
      <c r="BC181" s="157" t="n"/>
      <c r="BD181" s="5" t="n"/>
    </row>
    <row customHeight="1" ht="15.75" r="182" s="213">
      <c r="A182" s="105" t="n"/>
      <c r="B182" s="148" t="n"/>
      <c r="C182" s="149" t="n"/>
      <c r="D182" s="149" t="n"/>
      <c r="E182" s="105" t="n"/>
      <c r="F182" s="105" t="n"/>
      <c r="G182" s="105" t="n"/>
      <c r="H182" s="105" t="n"/>
      <c r="I182" s="107" t="n"/>
      <c r="J182" s="107" t="n"/>
      <c r="K182" s="105" t="n"/>
      <c r="L182" s="105" t="n"/>
      <c r="M182" s="106" t="n"/>
      <c r="N182" s="134" t="n"/>
      <c r="O182" s="134" t="n"/>
      <c r="P182" s="150" t="n"/>
      <c r="Q182" s="152" t="n"/>
      <c r="R182" s="152" t="n"/>
      <c r="S182" s="107" t="n"/>
      <c r="T182" s="153" t="n"/>
      <c r="U182" s="153" t="n"/>
      <c r="V182" s="153" t="n"/>
      <c r="W182" s="153" t="n"/>
      <c r="X182" s="153" t="n"/>
      <c r="Y182" s="153" t="n"/>
      <c r="Z182" s="153" t="n"/>
      <c r="AA182" s="153" t="n"/>
      <c r="AB182" s="153" t="n"/>
      <c r="AC182" s="153" t="n"/>
      <c r="AD182" s="153" t="n"/>
      <c r="AE182" s="154">
        <f>AD182</f>
        <v/>
      </c>
      <c r="AF182" s="154" t="n"/>
      <c r="AG182" s="154" t="n"/>
      <c r="AH182" s="155">
        <f>(AE182*S182)*1.05</f>
        <v/>
      </c>
      <c r="AI182" s="6" t="n"/>
      <c r="AJ182" s="156" t="n"/>
      <c r="AK182" s="6" t="n"/>
      <c r="AL182" s="156" t="n"/>
      <c r="AM182" s="156" t="n"/>
      <c r="AN182" s="6" t="n"/>
      <c r="AO182" s="6" t="n"/>
      <c r="AP182" s="6" t="n"/>
      <c r="AQ182" s="5" t="n"/>
      <c r="AR182" s="5" t="n"/>
      <c r="AS182" s="5" t="n"/>
      <c r="AT182" s="5" t="n"/>
      <c r="AU182" s="5" t="n"/>
      <c r="AV182" s="5" t="n"/>
      <c r="AW182" s="5" t="n"/>
      <c r="AX182" s="5" t="n"/>
      <c r="AY182" s="5" t="n"/>
      <c r="AZ182" s="5" t="n"/>
      <c r="BA182" s="5" t="n"/>
      <c r="BB182" s="5" t="n"/>
      <c r="BC182" s="157" t="n"/>
      <c r="BD182" s="5" t="n"/>
    </row>
    <row customHeight="1" ht="15.75" r="183" s="213">
      <c r="A183" s="105" t="n"/>
      <c r="B183" s="148" t="n"/>
      <c r="C183" s="149" t="n"/>
      <c r="D183" s="149" t="n"/>
      <c r="E183" s="105" t="n"/>
      <c r="F183" s="105" t="n"/>
      <c r="G183" s="105" t="n"/>
      <c r="H183" s="105" t="n"/>
      <c r="I183" s="107" t="n"/>
      <c r="J183" s="107" t="n"/>
      <c r="K183" s="105" t="n"/>
      <c r="L183" s="105" t="n"/>
      <c r="M183" s="106" t="n"/>
      <c r="N183" s="134" t="n"/>
      <c r="O183" s="134" t="n"/>
      <c r="P183" s="150" t="n"/>
      <c r="Q183" s="152" t="n"/>
      <c r="R183" s="152" t="n"/>
      <c r="S183" s="107" t="n"/>
      <c r="T183" s="153" t="n"/>
      <c r="U183" s="153" t="n"/>
      <c r="V183" s="153" t="n"/>
      <c r="W183" s="153" t="n"/>
      <c r="X183" s="153" t="n"/>
      <c r="Y183" s="153" t="n"/>
      <c r="Z183" s="153" t="n"/>
      <c r="AA183" s="153" t="n"/>
      <c r="AB183" s="153" t="n"/>
      <c r="AC183" s="153" t="n"/>
      <c r="AD183" s="153" t="n"/>
      <c r="AE183" s="154">
        <f>AD183</f>
        <v/>
      </c>
      <c r="AF183" s="154" t="n"/>
      <c r="AG183" s="154" t="n"/>
      <c r="AH183" s="155">
        <f>(AE183*S183)*1.05</f>
        <v/>
      </c>
      <c r="AI183" s="6" t="n"/>
      <c r="AJ183" s="156" t="n"/>
      <c r="AK183" s="6" t="n"/>
      <c r="AL183" s="156" t="n"/>
      <c r="AM183" s="156" t="n"/>
      <c r="AN183" s="6" t="n"/>
      <c r="AO183" s="6" t="n"/>
      <c r="AP183" s="6" t="n"/>
      <c r="AQ183" s="5" t="n"/>
      <c r="AR183" s="5" t="n"/>
      <c r="AS183" s="5" t="n"/>
      <c r="AT183" s="5" t="n"/>
      <c r="AU183" s="5" t="n"/>
      <c r="AV183" s="5" t="n"/>
      <c r="AW183" s="5" t="n"/>
      <c r="AX183" s="5" t="n"/>
      <c r="AY183" s="5" t="n"/>
      <c r="AZ183" s="5" t="n"/>
      <c r="BA183" s="5" t="n"/>
      <c r="BB183" s="5" t="n"/>
      <c r="BC183" s="157" t="n"/>
      <c r="BD183" s="5" t="n"/>
    </row>
    <row customHeight="1" ht="15.75" r="184" s="213">
      <c r="A184" s="105" t="n"/>
      <c r="B184" s="148" t="n"/>
      <c r="C184" s="149" t="n"/>
      <c r="D184" s="149" t="n"/>
      <c r="E184" s="105" t="n"/>
      <c r="F184" s="105" t="n"/>
      <c r="G184" s="105" t="n"/>
      <c r="H184" s="105" t="n"/>
      <c r="I184" s="107" t="n"/>
      <c r="J184" s="107" t="n"/>
      <c r="K184" s="105" t="n"/>
      <c r="L184" s="105" t="n"/>
      <c r="M184" s="106" t="n"/>
      <c r="N184" s="134" t="n"/>
      <c r="O184" s="134" t="n"/>
      <c r="P184" s="150" t="n"/>
      <c r="Q184" s="152" t="n"/>
      <c r="R184" s="152" t="n"/>
      <c r="S184" s="107" t="n"/>
      <c r="T184" s="153" t="n"/>
      <c r="U184" s="153" t="n"/>
      <c r="V184" s="153" t="n"/>
      <c r="W184" s="153" t="n"/>
      <c r="X184" s="153" t="n"/>
      <c r="Y184" s="153" t="n"/>
      <c r="Z184" s="153" t="n"/>
      <c r="AA184" s="153" t="n"/>
      <c r="AB184" s="153" t="n"/>
      <c r="AC184" s="153" t="n"/>
      <c r="AD184" s="153" t="n"/>
      <c r="AE184" s="154">
        <f>AD184</f>
        <v/>
      </c>
      <c r="AF184" s="154" t="n"/>
      <c r="AG184" s="154" t="n"/>
      <c r="AH184" s="155">
        <f>(AE184*S184)*1.05</f>
        <v/>
      </c>
      <c r="AI184" s="6" t="n"/>
      <c r="AJ184" s="156" t="n"/>
      <c r="AK184" s="6" t="n"/>
      <c r="AL184" s="156" t="n"/>
      <c r="AM184" s="156" t="n"/>
      <c r="AN184" s="6" t="n"/>
      <c r="AO184" s="6" t="n"/>
      <c r="AP184" s="6" t="n"/>
      <c r="AQ184" s="5" t="n"/>
      <c r="AR184" s="5" t="n"/>
      <c r="AS184" s="5" t="n"/>
      <c r="AT184" s="5" t="n"/>
      <c r="AU184" s="5" t="n"/>
      <c r="AV184" s="5" t="n"/>
      <c r="AW184" s="5" t="n"/>
      <c r="AX184" s="5" t="n"/>
      <c r="AY184" s="5" t="n"/>
      <c r="AZ184" s="5" t="n"/>
      <c r="BA184" s="5" t="n"/>
      <c r="BB184" s="5" t="n"/>
      <c r="BC184" s="157" t="n"/>
      <c r="BD184" s="5" t="n"/>
    </row>
    <row customHeight="1" ht="15.75" r="185" s="213">
      <c r="A185" s="105" t="n"/>
      <c r="B185" s="148" t="n"/>
      <c r="C185" s="149" t="n"/>
      <c r="D185" s="149" t="n"/>
      <c r="E185" s="105" t="n"/>
      <c r="F185" s="105" t="n"/>
      <c r="G185" s="105" t="n"/>
      <c r="H185" s="105" t="n"/>
      <c r="I185" s="107" t="n"/>
      <c r="J185" s="107" t="n"/>
      <c r="K185" s="105" t="n"/>
      <c r="L185" s="105" t="n"/>
      <c r="M185" s="106" t="n"/>
      <c r="N185" s="134" t="n"/>
      <c r="O185" s="134" t="n"/>
      <c r="P185" s="150" t="n"/>
      <c r="Q185" s="152" t="n"/>
      <c r="R185" s="152" t="n"/>
      <c r="S185" s="107" t="n"/>
      <c r="T185" s="153" t="n"/>
      <c r="U185" s="153" t="n"/>
      <c r="V185" s="153" t="n"/>
      <c r="W185" s="153" t="n"/>
      <c r="X185" s="153" t="n"/>
      <c r="Y185" s="153" t="n"/>
      <c r="Z185" s="153" t="n"/>
      <c r="AA185" s="153" t="n"/>
      <c r="AB185" s="153" t="n"/>
      <c r="AC185" s="153" t="n"/>
      <c r="AD185" s="153" t="n"/>
      <c r="AE185" s="154">
        <f>AD185</f>
        <v/>
      </c>
      <c r="AF185" s="154" t="n"/>
      <c r="AG185" s="154" t="n"/>
      <c r="AH185" s="155">
        <f>(AE185*S185)*1.05</f>
        <v/>
      </c>
      <c r="AI185" s="6" t="n"/>
      <c r="AJ185" s="156" t="n"/>
      <c r="AK185" s="6" t="n"/>
      <c r="AL185" s="156" t="n"/>
      <c r="AM185" s="156" t="n"/>
      <c r="AN185" s="6" t="n"/>
      <c r="AO185" s="6" t="n"/>
      <c r="AP185" s="6" t="n"/>
      <c r="AQ185" s="5" t="n"/>
      <c r="AR185" s="5" t="n"/>
      <c r="AS185" s="5" t="n"/>
      <c r="AT185" s="5" t="n"/>
      <c r="AU185" s="5" t="n"/>
      <c r="AV185" s="5" t="n"/>
      <c r="AW185" s="5" t="n"/>
      <c r="AX185" s="5" t="n"/>
      <c r="AY185" s="5" t="n"/>
      <c r="AZ185" s="5" t="n"/>
      <c r="BA185" s="5" t="n"/>
      <c r="BB185" s="5" t="n"/>
      <c r="BC185" s="157" t="n"/>
      <c r="BD185" s="5" t="n"/>
    </row>
    <row customHeight="1" ht="15.75" r="186" s="213">
      <c r="A186" s="105" t="n"/>
      <c r="B186" s="148" t="n"/>
      <c r="C186" s="149" t="n"/>
      <c r="D186" s="149" t="n"/>
      <c r="E186" s="105" t="n"/>
      <c r="F186" s="105" t="n"/>
      <c r="G186" s="105" t="n"/>
      <c r="H186" s="105" t="n"/>
      <c r="I186" s="107" t="n"/>
      <c r="J186" s="107" t="n"/>
      <c r="K186" s="105" t="n"/>
      <c r="L186" s="105" t="n"/>
      <c r="M186" s="106" t="n"/>
      <c r="N186" s="134" t="n"/>
      <c r="O186" s="134" t="n"/>
      <c r="P186" s="150" t="n"/>
      <c r="Q186" s="152" t="n"/>
      <c r="R186" s="152" t="n"/>
      <c r="S186" s="107" t="n"/>
      <c r="T186" s="153" t="n"/>
      <c r="U186" s="153" t="n"/>
      <c r="V186" s="153" t="n"/>
      <c r="W186" s="153" t="n"/>
      <c r="X186" s="153" t="n"/>
      <c r="Y186" s="153" t="n"/>
      <c r="Z186" s="153" t="n"/>
      <c r="AA186" s="153" t="n"/>
      <c r="AB186" s="153" t="n"/>
      <c r="AC186" s="153" t="n"/>
      <c r="AD186" s="153" t="n"/>
      <c r="AE186" s="154">
        <f>AD186</f>
        <v/>
      </c>
      <c r="AF186" s="154" t="n"/>
      <c r="AG186" s="154" t="n"/>
      <c r="AH186" s="155">
        <f>(AE186*S186)*1.05</f>
        <v/>
      </c>
      <c r="AI186" s="6" t="n"/>
      <c r="AJ186" s="156" t="n"/>
      <c r="AK186" s="6" t="n"/>
      <c r="AL186" s="156" t="n"/>
      <c r="AM186" s="156" t="n"/>
      <c r="AN186" s="6" t="n"/>
      <c r="AO186" s="6" t="n"/>
      <c r="AP186" s="6" t="n"/>
      <c r="AQ186" s="5" t="n"/>
      <c r="AR186" s="5" t="n"/>
      <c r="AS186" s="5" t="n"/>
      <c r="AT186" s="5" t="n"/>
      <c r="AU186" s="5" t="n"/>
      <c r="AV186" s="5" t="n"/>
      <c r="AW186" s="5" t="n"/>
      <c r="AX186" s="5" t="n"/>
      <c r="AY186" s="5" t="n"/>
      <c r="AZ186" s="5" t="n"/>
      <c r="BA186" s="5" t="n"/>
      <c r="BB186" s="5" t="n"/>
      <c r="BC186" s="157" t="n"/>
      <c r="BD186" s="5" t="n"/>
    </row>
    <row customHeight="1" ht="15.75" r="187" s="213">
      <c r="A187" s="105" t="n"/>
      <c r="B187" s="148" t="n"/>
      <c r="C187" s="149" t="n"/>
      <c r="D187" s="149" t="n"/>
      <c r="E187" s="105" t="n"/>
      <c r="F187" s="105" t="n"/>
      <c r="G187" s="105" t="n"/>
      <c r="H187" s="105" t="n"/>
      <c r="I187" s="107" t="n"/>
      <c r="J187" s="107" t="n"/>
      <c r="K187" s="105" t="n"/>
      <c r="L187" s="105" t="n"/>
      <c r="M187" s="106" t="n"/>
      <c r="N187" s="134" t="n"/>
      <c r="O187" s="134" t="n"/>
      <c r="P187" s="150" t="n"/>
      <c r="Q187" s="152" t="n"/>
      <c r="R187" s="152" t="n"/>
      <c r="S187" s="107" t="n"/>
      <c r="T187" s="153" t="n"/>
      <c r="U187" s="153" t="n"/>
      <c r="V187" s="153" t="n"/>
      <c r="W187" s="153" t="n"/>
      <c r="X187" s="153" t="n"/>
      <c r="Y187" s="153" t="n"/>
      <c r="Z187" s="153" t="n"/>
      <c r="AA187" s="153" t="n"/>
      <c r="AB187" s="153" t="n"/>
      <c r="AC187" s="153" t="n"/>
      <c r="AD187" s="153" t="n"/>
      <c r="AE187" s="154">
        <f>AD187</f>
        <v/>
      </c>
      <c r="AF187" s="154" t="n"/>
      <c r="AG187" s="154" t="n"/>
      <c r="AH187" s="155">
        <f>(AE187*S187)*1.05</f>
        <v/>
      </c>
      <c r="AI187" s="6" t="n"/>
      <c r="AJ187" s="156" t="n"/>
      <c r="AK187" s="6" t="n"/>
      <c r="AL187" s="156" t="n"/>
      <c r="AM187" s="156" t="n"/>
      <c r="AN187" s="6" t="n"/>
      <c r="AO187" s="6" t="n"/>
      <c r="AP187" s="6" t="n"/>
      <c r="AQ187" s="5" t="n"/>
      <c r="AR187" s="5" t="n"/>
      <c r="AS187" s="5" t="n"/>
      <c r="AT187" s="5" t="n"/>
      <c r="AU187" s="5" t="n"/>
      <c r="AV187" s="5" t="n"/>
      <c r="AW187" s="5" t="n"/>
      <c r="AX187" s="5" t="n"/>
      <c r="AY187" s="5" t="n"/>
      <c r="AZ187" s="5" t="n"/>
      <c r="BA187" s="5" t="n"/>
      <c r="BB187" s="5" t="n"/>
      <c r="BC187" s="157" t="n"/>
      <c r="BD187" s="5" t="n"/>
    </row>
    <row customHeight="1" ht="15.75" r="188" s="213">
      <c r="A188" s="105" t="n"/>
      <c r="B188" s="148" t="n"/>
      <c r="C188" s="149" t="n"/>
      <c r="D188" s="149" t="n"/>
      <c r="E188" s="105" t="n"/>
      <c r="F188" s="105" t="n"/>
      <c r="G188" s="105" t="n"/>
      <c r="H188" s="105" t="n"/>
      <c r="I188" s="107" t="n"/>
      <c r="J188" s="107" t="n"/>
      <c r="K188" s="105" t="n"/>
      <c r="L188" s="105" t="n"/>
      <c r="M188" s="106" t="n"/>
      <c r="N188" s="134" t="n"/>
      <c r="O188" s="134" t="n"/>
      <c r="P188" s="150" t="n"/>
      <c r="Q188" s="152" t="n"/>
      <c r="R188" s="152" t="n"/>
      <c r="S188" s="107" t="n"/>
      <c r="T188" s="153" t="n"/>
      <c r="U188" s="153" t="n"/>
      <c r="V188" s="153" t="n"/>
      <c r="W188" s="153" t="n"/>
      <c r="X188" s="153" t="n"/>
      <c r="Y188" s="153" t="n"/>
      <c r="Z188" s="153" t="n"/>
      <c r="AA188" s="153" t="n"/>
      <c r="AB188" s="153" t="n"/>
      <c r="AC188" s="153" t="n"/>
      <c r="AD188" s="153" t="n"/>
      <c r="AE188" s="154">
        <f>AD188</f>
        <v/>
      </c>
      <c r="AF188" s="154" t="n"/>
      <c r="AG188" s="154" t="n"/>
      <c r="AH188" s="155">
        <f>(AE188*S188)*1.05</f>
        <v/>
      </c>
      <c r="AI188" s="6" t="n"/>
      <c r="AJ188" s="156" t="n"/>
      <c r="AK188" s="6" t="n"/>
      <c r="AL188" s="156" t="n"/>
      <c r="AM188" s="156" t="n"/>
      <c r="AN188" s="6" t="n"/>
      <c r="AO188" s="6" t="n"/>
      <c r="AP188" s="6" t="n"/>
      <c r="AQ188" s="5" t="n"/>
      <c r="AR188" s="5" t="n"/>
      <c r="AS188" s="5" t="n"/>
      <c r="AT188" s="5" t="n"/>
      <c r="AU188" s="5" t="n"/>
      <c r="AV188" s="5" t="n"/>
      <c r="AW188" s="5" t="n"/>
      <c r="AX188" s="5" t="n"/>
      <c r="AY188" s="5" t="n"/>
      <c r="AZ188" s="5" t="n"/>
      <c r="BA188" s="5" t="n"/>
      <c r="BB188" s="5" t="n"/>
      <c r="BC188" s="157" t="n"/>
      <c r="BD188" s="5" t="n"/>
    </row>
    <row customHeight="1" ht="15.75" r="189" s="213">
      <c r="A189" s="105" t="n"/>
      <c r="B189" s="148" t="n"/>
      <c r="C189" s="149" t="n"/>
      <c r="D189" s="149" t="n"/>
      <c r="E189" s="105" t="n"/>
      <c r="F189" s="105" t="n"/>
      <c r="G189" s="105" t="n"/>
      <c r="H189" s="105" t="n"/>
      <c r="I189" s="107" t="n"/>
      <c r="J189" s="107" t="n"/>
      <c r="K189" s="105" t="n"/>
      <c r="L189" s="105" t="n"/>
      <c r="M189" s="106" t="n"/>
      <c r="N189" s="134" t="n"/>
      <c r="O189" s="134" t="n"/>
      <c r="P189" s="150" t="n"/>
      <c r="Q189" s="152" t="n"/>
      <c r="R189" s="152" t="n"/>
      <c r="S189" s="107" t="n"/>
      <c r="T189" s="153" t="n"/>
      <c r="U189" s="153" t="n"/>
      <c r="V189" s="153" t="n"/>
      <c r="W189" s="153" t="n"/>
      <c r="X189" s="153" t="n"/>
      <c r="Y189" s="153" t="n"/>
      <c r="Z189" s="153" t="n"/>
      <c r="AA189" s="153" t="n"/>
      <c r="AB189" s="153" t="n"/>
      <c r="AC189" s="153" t="n"/>
      <c r="AD189" s="153" t="n"/>
      <c r="AE189" s="154">
        <f>AD189</f>
        <v/>
      </c>
      <c r="AF189" s="154" t="n"/>
      <c r="AG189" s="154" t="n"/>
      <c r="AH189" s="155">
        <f>(AE189*S189)*1.05</f>
        <v/>
      </c>
      <c r="AI189" s="6" t="n"/>
      <c r="AJ189" s="156" t="n"/>
      <c r="AK189" s="6" t="n"/>
      <c r="AL189" s="156" t="n"/>
      <c r="AM189" s="156" t="n"/>
      <c r="AN189" s="6" t="n"/>
      <c r="AO189" s="6" t="n"/>
      <c r="AP189" s="6" t="n"/>
      <c r="AQ189" s="5" t="n"/>
      <c r="AR189" s="5" t="n"/>
      <c r="AS189" s="5" t="n"/>
      <c r="AT189" s="5" t="n"/>
      <c r="AU189" s="5" t="n"/>
      <c r="AV189" s="5" t="n"/>
      <c r="AW189" s="5" t="n"/>
      <c r="AX189" s="5" t="n"/>
      <c r="AY189" s="5" t="n"/>
      <c r="AZ189" s="5" t="n"/>
      <c r="BA189" s="5" t="n"/>
      <c r="BB189" s="5" t="n"/>
      <c r="BC189" s="157" t="n"/>
      <c r="BD189" s="5" t="n"/>
    </row>
    <row customHeight="1" ht="15.75" r="190" s="213">
      <c r="A190" s="105" t="n"/>
      <c r="B190" s="148" t="n"/>
      <c r="C190" s="149" t="n"/>
      <c r="D190" s="149" t="n"/>
      <c r="E190" s="105" t="n"/>
      <c r="F190" s="105" t="n"/>
      <c r="G190" s="105" t="n"/>
      <c r="H190" s="105" t="n"/>
      <c r="I190" s="107" t="n"/>
      <c r="J190" s="107" t="n"/>
      <c r="K190" s="105" t="n"/>
      <c r="L190" s="105" t="n"/>
      <c r="M190" s="106" t="n"/>
      <c r="N190" s="134" t="n"/>
      <c r="O190" s="134" t="n"/>
      <c r="P190" s="150" t="n"/>
      <c r="Q190" s="152" t="n"/>
      <c r="R190" s="152" t="n"/>
      <c r="S190" s="107" t="n"/>
      <c r="T190" s="153" t="n"/>
      <c r="U190" s="153" t="n"/>
      <c r="V190" s="153" t="n"/>
      <c r="W190" s="153" t="n"/>
      <c r="X190" s="153" t="n"/>
      <c r="Y190" s="153" t="n"/>
      <c r="Z190" s="153" t="n"/>
      <c r="AA190" s="153" t="n"/>
      <c r="AB190" s="153" t="n"/>
      <c r="AC190" s="153" t="n"/>
      <c r="AD190" s="153" t="n"/>
      <c r="AE190" s="154">
        <f>AD190</f>
        <v/>
      </c>
      <c r="AF190" s="154" t="n"/>
      <c r="AG190" s="154" t="n"/>
      <c r="AH190" s="155">
        <f>(AE190*S190)*1.05</f>
        <v/>
      </c>
      <c r="AI190" s="6" t="n"/>
      <c r="AJ190" s="156" t="n"/>
      <c r="AK190" s="6" t="n"/>
      <c r="AL190" s="156" t="n"/>
      <c r="AM190" s="156" t="n"/>
      <c r="AN190" s="6" t="n"/>
      <c r="AO190" s="6" t="n"/>
      <c r="AP190" s="6" t="n"/>
      <c r="AQ190" s="5" t="n"/>
      <c r="AR190" s="5" t="n"/>
      <c r="AS190" s="5" t="n"/>
      <c r="AT190" s="5" t="n"/>
      <c r="AU190" s="5" t="n"/>
      <c r="AV190" s="5" t="n"/>
      <c r="AW190" s="5" t="n"/>
      <c r="AX190" s="5" t="n"/>
      <c r="AY190" s="5" t="n"/>
      <c r="AZ190" s="5" t="n"/>
      <c r="BA190" s="5" t="n"/>
      <c r="BB190" s="5" t="n"/>
      <c r="BC190" s="157" t="n"/>
      <c r="BD190" s="5" t="n"/>
    </row>
    <row customHeight="1" ht="15.75" r="191" s="213">
      <c r="A191" s="105" t="n"/>
      <c r="B191" s="148" t="n"/>
      <c r="C191" s="149" t="n"/>
      <c r="D191" s="149" t="n"/>
      <c r="E191" s="105" t="n"/>
      <c r="F191" s="105" t="n"/>
      <c r="G191" s="105" t="n"/>
      <c r="H191" s="105" t="n"/>
      <c r="I191" s="107" t="n"/>
      <c r="J191" s="107" t="n"/>
      <c r="K191" s="105" t="n"/>
      <c r="L191" s="105" t="n"/>
      <c r="M191" s="106" t="n"/>
      <c r="N191" s="134" t="n"/>
      <c r="O191" s="134" t="n"/>
      <c r="P191" s="150" t="n"/>
      <c r="Q191" s="152" t="n"/>
      <c r="R191" s="152" t="n"/>
      <c r="S191" s="107" t="n"/>
      <c r="T191" s="153" t="n"/>
      <c r="U191" s="153" t="n"/>
      <c r="V191" s="153" t="n"/>
      <c r="W191" s="153" t="n"/>
      <c r="X191" s="153" t="n"/>
      <c r="Y191" s="153" t="n"/>
      <c r="Z191" s="153" t="n"/>
      <c r="AA191" s="153" t="n"/>
      <c r="AB191" s="153" t="n"/>
      <c r="AC191" s="153" t="n"/>
      <c r="AD191" s="153" t="n"/>
      <c r="AE191" s="154">
        <f>AD191</f>
        <v/>
      </c>
      <c r="AF191" s="154" t="n"/>
      <c r="AG191" s="154" t="n"/>
      <c r="AH191" s="155">
        <f>(AE191*S191)*1.05</f>
        <v/>
      </c>
      <c r="AI191" s="6" t="n"/>
      <c r="AJ191" s="156" t="n"/>
      <c r="AK191" s="6" t="n"/>
      <c r="AL191" s="156" t="n"/>
      <c r="AM191" s="156" t="n"/>
      <c r="AN191" s="6" t="n"/>
      <c r="AO191" s="6" t="n"/>
      <c r="AP191" s="6" t="n"/>
      <c r="AQ191" s="5" t="n"/>
      <c r="AR191" s="5" t="n"/>
      <c r="AS191" s="5" t="n"/>
      <c r="AT191" s="5" t="n"/>
      <c r="AU191" s="5" t="n"/>
      <c r="AV191" s="5" t="n"/>
      <c r="AW191" s="5" t="n"/>
      <c r="AX191" s="5" t="n"/>
      <c r="AY191" s="5" t="n"/>
      <c r="AZ191" s="5" t="n"/>
      <c r="BA191" s="5" t="n"/>
      <c r="BB191" s="5" t="n"/>
      <c r="BC191" s="157" t="n"/>
      <c r="BD191" s="5" t="n"/>
    </row>
    <row customHeight="1" ht="15.75" r="192" s="213">
      <c r="A192" s="105" t="n"/>
      <c r="B192" s="148" t="n"/>
      <c r="C192" s="149" t="n"/>
      <c r="D192" s="149" t="n"/>
      <c r="E192" s="105" t="n"/>
      <c r="F192" s="105" t="n"/>
      <c r="G192" s="105" t="n"/>
      <c r="H192" s="105" t="n"/>
      <c r="I192" s="107" t="n"/>
      <c r="J192" s="107" t="n"/>
      <c r="K192" s="105" t="n"/>
      <c r="L192" s="105" t="n"/>
      <c r="M192" s="106" t="n"/>
      <c r="N192" s="134" t="n"/>
      <c r="O192" s="134" t="n"/>
      <c r="P192" s="150" t="n"/>
      <c r="Q192" s="152" t="n"/>
      <c r="R192" s="152" t="n"/>
      <c r="S192" s="107" t="n"/>
      <c r="T192" s="153" t="n"/>
      <c r="U192" s="153" t="n"/>
      <c r="V192" s="153" t="n"/>
      <c r="W192" s="153" t="n"/>
      <c r="X192" s="153" t="n"/>
      <c r="Y192" s="153" t="n"/>
      <c r="Z192" s="153" t="n"/>
      <c r="AA192" s="153" t="n"/>
      <c r="AB192" s="153" t="n"/>
      <c r="AC192" s="153" t="n"/>
      <c r="AD192" s="153" t="n"/>
      <c r="AE192" s="154">
        <f>AD192</f>
        <v/>
      </c>
      <c r="AF192" s="154" t="n"/>
      <c r="AG192" s="154" t="n"/>
      <c r="AH192" s="155">
        <f>(AE192*S192)*1.05</f>
        <v/>
      </c>
      <c r="AI192" s="6" t="n"/>
      <c r="AJ192" s="156" t="n"/>
      <c r="AK192" s="6" t="n"/>
      <c r="AL192" s="156" t="n"/>
      <c r="AM192" s="156" t="n"/>
      <c r="AN192" s="6" t="n"/>
      <c r="AO192" s="6" t="n"/>
      <c r="AP192" s="6" t="n"/>
      <c r="AQ192" s="5" t="n"/>
      <c r="AR192" s="5" t="n"/>
      <c r="AS192" s="5" t="n"/>
      <c r="AT192" s="5" t="n"/>
      <c r="AU192" s="5" t="n"/>
      <c r="AV192" s="5" t="n"/>
      <c r="AW192" s="5" t="n"/>
      <c r="AX192" s="5" t="n"/>
      <c r="AY192" s="5" t="n"/>
      <c r="AZ192" s="5" t="n"/>
      <c r="BA192" s="5" t="n"/>
      <c r="BB192" s="5" t="n"/>
      <c r="BC192" s="157" t="n"/>
      <c r="BD192" s="5" t="n"/>
    </row>
    <row customHeight="1" ht="15.75" r="193" s="213">
      <c r="A193" s="105" t="n"/>
      <c r="B193" s="148" t="n"/>
      <c r="C193" s="149" t="n"/>
      <c r="D193" s="149" t="n"/>
      <c r="E193" s="105" t="n"/>
      <c r="F193" s="105" t="n"/>
      <c r="G193" s="105" t="n"/>
      <c r="H193" s="105" t="n"/>
      <c r="I193" s="107" t="n"/>
      <c r="J193" s="107" t="n"/>
      <c r="K193" s="105" t="n"/>
      <c r="L193" s="105" t="n"/>
      <c r="M193" s="106" t="n"/>
      <c r="N193" s="134" t="n"/>
      <c r="O193" s="134" t="n"/>
      <c r="P193" s="150" t="n"/>
      <c r="Q193" s="152" t="n"/>
      <c r="R193" s="152" t="n"/>
      <c r="S193" s="107" t="n"/>
      <c r="T193" s="153" t="n"/>
      <c r="U193" s="153" t="n"/>
      <c r="V193" s="153" t="n"/>
      <c r="W193" s="153" t="n"/>
      <c r="X193" s="153" t="n"/>
      <c r="Y193" s="153" t="n"/>
      <c r="Z193" s="153" t="n"/>
      <c r="AA193" s="153" t="n"/>
      <c r="AB193" s="153" t="n"/>
      <c r="AC193" s="153" t="n"/>
      <c r="AD193" s="153" t="n"/>
      <c r="AE193" s="154">
        <f>AD193</f>
        <v/>
      </c>
      <c r="AF193" s="154" t="n"/>
      <c r="AG193" s="154" t="n"/>
      <c r="AH193" s="155">
        <f>(AE193*S193)*1.05</f>
        <v/>
      </c>
      <c r="AI193" s="6" t="n"/>
      <c r="AJ193" s="156" t="n"/>
      <c r="AK193" s="6" t="n"/>
      <c r="AL193" s="156" t="n"/>
      <c r="AM193" s="156" t="n"/>
      <c r="AN193" s="6" t="n"/>
      <c r="AO193" s="6" t="n"/>
      <c r="AP193" s="6" t="n"/>
      <c r="AQ193" s="5" t="n"/>
      <c r="AR193" s="5" t="n"/>
      <c r="AS193" s="5" t="n"/>
      <c r="AT193" s="5" t="n"/>
      <c r="AU193" s="5" t="n"/>
      <c r="AV193" s="5" t="n"/>
      <c r="AW193" s="5" t="n"/>
      <c r="AX193" s="5" t="n"/>
      <c r="AY193" s="5" t="n"/>
      <c r="AZ193" s="5" t="n"/>
      <c r="BA193" s="5" t="n"/>
      <c r="BB193" s="5" t="n"/>
      <c r="BC193" s="157" t="n"/>
      <c r="BD193" s="5" t="n"/>
    </row>
    <row customHeight="1" ht="15.75" r="194" s="213">
      <c r="A194" s="105" t="n"/>
      <c r="B194" s="148" t="n"/>
      <c r="C194" s="149" t="n"/>
      <c r="D194" s="149" t="n"/>
      <c r="E194" s="105" t="n"/>
      <c r="F194" s="105" t="n"/>
      <c r="G194" s="105" t="n"/>
      <c r="H194" s="105" t="n"/>
      <c r="I194" s="107" t="n"/>
      <c r="J194" s="107" t="n"/>
      <c r="K194" s="105" t="n"/>
      <c r="L194" s="105" t="n"/>
      <c r="M194" s="106" t="n"/>
      <c r="N194" s="134" t="n"/>
      <c r="O194" s="134" t="n"/>
      <c r="P194" s="150" t="n"/>
      <c r="Q194" s="152" t="n"/>
      <c r="R194" s="152" t="n"/>
      <c r="S194" s="107" t="n"/>
      <c r="T194" s="153" t="n"/>
      <c r="U194" s="153" t="n"/>
      <c r="V194" s="153" t="n"/>
      <c r="W194" s="153" t="n"/>
      <c r="X194" s="153" t="n"/>
      <c r="Y194" s="153" t="n"/>
      <c r="Z194" s="153" t="n"/>
      <c r="AA194" s="153" t="n"/>
      <c r="AB194" s="153" t="n"/>
      <c r="AC194" s="153" t="n"/>
      <c r="AD194" s="153" t="n"/>
      <c r="AE194" s="154">
        <f>AD194</f>
        <v/>
      </c>
      <c r="AF194" s="154" t="n"/>
      <c r="AG194" s="154" t="n"/>
      <c r="AH194" s="155">
        <f>(AE194*S194)*1.05</f>
        <v/>
      </c>
      <c r="AI194" s="6" t="n"/>
      <c r="AJ194" s="156" t="n"/>
      <c r="AK194" s="6" t="n"/>
      <c r="AL194" s="156" t="n"/>
      <c r="AM194" s="156" t="n"/>
      <c r="AN194" s="6" t="n"/>
      <c r="AO194" s="6" t="n"/>
      <c r="AP194" s="6" t="n"/>
      <c r="AQ194" s="5" t="n"/>
      <c r="AR194" s="5" t="n"/>
      <c r="AS194" s="5" t="n"/>
      <c r="AT194" s="5" t="n"/>
      <c r="AU194" s="5" t="n"/>
      <c r="AV194" s="5" t="n"/>
      <c r="AW194" s="5" t="n"/>
      <c r="AX194" s="5" t="n"/>
      <c r="AY194" s="5" t="n"/>
      <c r="AZ194" s="5" t="n"/>
      <c r="BA194" s="5" t="n"/>
      <c r="BB194" s="5" t="n"/>
      <c r="BC194" s="157" t="n"/>
      <c r="BD194" s="5" t="n"/>
    </row>
    <row customHeight="1" ht="15.75" r="195" s="213">
      <c r="A195" s="105" t="n"/>
      <c r="B195" s="148" t="n"/>
      <c r="C195" s="149" t="n"/>
      <c r="D195" s="149" t="n"/>
      <c r="E195" s="105" t="n"/>
      <c r="F195" s="105" t="n"/>
      <c r="G195" s="105" t="n"/>
      <c r="H195" s="105" t="n"/>
      <c r="I195" s="107" t="n"/>
      <c r="J195" s="107" t="n"/>
      <c r="K195" s="105" t="n"/>
      <c r="L195" s="105" t="n"/>
      <c r="M195" s="106" t="n"/>
      <c r="N195" s="134" t="n"/>
      <c r="O195" s="134" t="n"/>
      <c r="P195" s="150" t="n"/>
      <c r="Q195" s="152" t="n"/>
      <c r="R195" s="152" t="n"/>
      <c r="S195" s="107" t="n"/>
      <c r="T195" s="153" t="n"/>
      <c r="U195" s="153" t="n"/>
      <c r="V195" s="153" t="n"/>
      <c r="W195" s="153" t="n"/>
      <c r="X195" s="153" t="n"/>
      <c r="Y195" s="153" t="n"/>
      <c r="Z195" s="153" t="n"/>
      <c r="AA195" s="153" t="n"/>
      <c r="AB195" s="153" t="n"/>
      <c r="AC195" s="153" t="n"/>
      <c r="AD195" s="153" t="n"/>
      <c r="AE195" s="154">
        <f>AD195</f>
        <v/>
      </c>
      <c r="AF195" s="154" t="n"/>
      <c r="AG195" s="154" t="n"/>
      <c r="AH195" s="155">
        <f>(AE195*S195)*1.05</f>
        <v/>
      </c>
      <c r="AI195" s="6" t="n"/>
      <c r="AJ195" s="156" t="n"/>
      <c r="AK195" s="6" t="n"/>
      <c r="AL195" s="156" t="n"/>
      <c r="AM195" s="156" t="n"/>
      <c r="AN195" s="6" t="n"/>
      <c r="AO195" s="6" t="n"/>
      <c r="AP195" s="6" t="n"/>
      <c r="AQ195" s="5" t="n"/>
      <c r="AR195" s="5" t="n"/>
      <c r="AS195" s="5" t="n"/>
      <c r="AT195" s="5" t="n"/>
      <c r="AU195" s="5" t="n"/>
      <c r="AV195" s="5" t="n"/>
      <c r="AW195" s="5" t="n"/>
      <c r="AX195" s="5" t="n"/>
      <c r="AY195" s="5" t="n"/>
      <c r="AZ195" s="5" t="n"/>
      <c r="BA195" s="5" t="n"/>
      <c r="BB195" s="5" t="n"/>
      <c r="BC195" s="157" t="n"/>
      <c r="BD195" s="5" t="n"/>
    </row>
    <row customHeight="1" ht="15.75" r="196" s="213">
      <c r="A196" s="105" t="n"/>
      <c r="B196" s="148" t="n"/>
      <c r="C196" s="149" t="n"/>
      <c r="D196" s="149" t="n"/>
      <c r="E196" s="105" t="n"/>
      <c r="F196" s="105" t="n"/>
      <c r="G196" s="105" t="n"/>
      <c r="H196" s="105" t="n"/>
      <c r="I196" s="107" t="n"/>
      <c r="J196" s="107" t="n"/>
      <c r="K196" s="105" t="n"/>
      <c r="L196" s="105" t="n"/>
      <c r="M196" s="106" t="n"/>
      <c r="N196" s="134" t="n"/>
      <c r="O196" s="134" t="n"/>
      <c r="P196" s="150" t="n"/>
      <c r="Q196" s="152" t="n"/>
      <c r="R196" s="152" t="n"/>
      <c r="S196" s="107" t="n"/>
      <c r="T196" s="153" t="n"/>
      <c r="U196" s="153" t="n"/>
      <c r="V196" s="153" t="n"/>
      <c r="W196" s="153" t="n"/>
      <c r="X196" s="153" t="n"/>
      <c r="Y196" s="153" t="n"/>
      <c r="Z196" s="153" t="n"/>
      <c r="AA196" s="153" t="n"/>
      <c r="AB196" s="153" t="n"/>
      <c r="AC196" s="153" t="n"/>
      <c r="AD196" s="153" t="n"/>
      <c r="AE196" s="154">
        <f>AD196</f>
        <v/>
      </c>
      <c r="AF196" s="154" t="n"/>
      <c r="AG196" s="154" t="n"/>
      <c r="AH196" s="155">
        <f>(AE196*S196)*1.05</f>
        <v/>
      </c>
      <c r="AI196" s="6" t="n"/>
      <c r="AJ196" s="156" t="n"/>
      <c r="AK196" s="6" t="n"/>
      <c r="AL196" s="156" t="n"/>
      <c r="AM196" s="156" t="n"/>
      <c r="AN196" s="6" t="n"/>
      <c r="AO196" s="6" t="n"/>
      <c r="AP196" s="6" t="n"/>
      <c r="AQ196" s="5" t="n"/>
      <c r="AR196" s="5" t="n"/>
      <c r="AS196" s="5" t="n"/>
      <c r="AT196" s="5" t="n"/>
      <c r="AU196" s="5" t="n"/>
      <c r="AV196" s="5" t="n"/>
      <c r="AW196" s="5" t="n"/>
      <c r="AX196" s="5" t="n"/>
      <c r="AY196" s="5" t="n"/>
      <c r="AZ196" s="5" t="n"/>
      <c r="BA196" s="5" t="n"/>
      <c r="BB196" s="5" t="n"/>
      <c r="BC196" s="157" t="n"/>
      <c r="BD196" s="5" t="n"/>
    </row>
    <row customHeight="1" ht="15.75" r="197" s="213">
      <c r="A197" s="105" t="n"/>
      <c r="B197" s="148" t="n"/>
      <c r="C197" s="149" t="n"/>
      <c r="D197" s="149" t="n"/>
      <c r="E197" s="105" t="n"/>
      <c r="F197" s="105" t="n"/>
      <c r="G197" s="105" t="n"/>
      <c r="H197" s="105" t="n"/>
      <c r="I197" s="107" t="n"/>
      <c r="J197" s="107" t="n"/>
      <c r="K197" s="105" t="n"/>
      <c r="L197" s="105" t="n"/>
      <c r="M197" s="106" t="n"/>
      <c r="N197" s="134" t="n"/>
      <c r="O197" s="134" t="n"/>
      <c r="P197" s="150" t="n"/>
      <c r="Q197" s="152" t="n"/>
      <c r="R197" s="152" t="n"/>
      <c r="S197" s="107" t="n"/>
      <c r="T197" s="153" t="n"/>
      <c r="U197" s="153" t="n"/>
      <c r="V197" s="153" t="n"/>
      <c r="W197" s="153" t="n"/>
      <c r="X197" s="153" t="n"/>
      <c r="Y197" s="153" t="n"/>
      <c r="Z197" s="153" t="n"/>
      <c r="AA197" s="153" t="n"/>
      <c r="AB197" s="153" t="n"/>
      <c r="AC197" s="153" t="n"/>
      <c r="AD197" s="153" t="n"/>
      <c r="AE197" s="154">
        <f>AD197</f>
        <v/>
      </c>
      <c r="AF197" s="154" t="n"/>
      <c r="AG197" s="154" t="n"/>
      <c r="AH197" s="155">
        <f>(AE197*S197)*1.05</f>
        <v/>
      </c>
      <c r="AI197" s="6" t="n"/>
      <c r="AJ197" s="156" t="n"/>
      <c r="AK197" s="6" t="n"/>
      <c r="AL197" s="156" t="n"/>
      <c r="AM197" s="156" t="n"/>
      <c r="AN197" s="6" t="n"/>
      <c r="AO197" s="6" t="n"/>
      <c r="AP197" s="6" t="n"/>
      <c r="AQ197" s="5" t="n"/>
      <c r="AR197" s="5" t="n"/>
      <c r="AS197" s="5" t="n"/>
      <c r="AT197" s="5" t="n"/>
      <c r="AU197" s="5" t="n"/>
      <c r="AV197" s="5" t="n"/>
      <c r="AW197" s="5" t="n"/>
      <c r="AX197" s="5" t="n"/>
      <c r="AY197" s="5" t="n"/>
      <c r="AZ197" s="5" t="n"/>
      <c r="BA197" s="5" t="n"/>
      <c r="BB197" s="5" t="n"/>
      <c r="BC197" s="157" t="n"/>
      <c r="BD197" s="5" t="n"/>
    </row>
    <row customHeight="1" ht="15.75" r="198" s="213">
      <c r="A198" s="105" t="n"/>
      <c r="B198" s="148" t="n"/>
      <c r="C198" s="149" t="n"/>
      <c r="D198" s="149" t="n"/>
      <c r="E198" s="105" t="n"/>
      <c r="F198" s="105" t="n"/>
      <c r="G198" s="105" t="n"/>
      <c r="H198" s="105" t="n"/>
      <c r="I198" s="107" t="n"/>
      <c r="J198" s="107" t="n"/>
      <c r="K198" s="105" t="n"/>
      <c r="L198" s="105" t="n"/>
      <c r="M198" s="106" t="n"/>
      <c r="N198" s="134" t="n"/>
      <c r="O198" s="134" t="n"/>
      <c r="P198" s="150" t="n"/>
      <c r="Q198" s="152" t="n"/>
      <c r="R198" s="152" t="n"/>
      <c r="S198" s="107" t="n"/>
      <c r="T198" s="153" t="n"/>
      <c r="U198" s="153" t="n"/>
      <c r="V198" s="153" t="n"/>
      <c r="W198" s="153" t="n"/>
      <c r="X198" s="153" t="n"/>
      <c r="Y198" s="153" t="n"/>
      <c r="Z198" s="153" t="n"/>
      <c r="AA198" s="153" t="n"/>
      <c r="AB198" s="153" t="n"/>
      <c r="AC198" s="153" t="n"/>
      <c r="AD198" s="153" t="n"/>
      <c r="AE198" s="154">
        <f>AD198</f>
        <v/>
      </c>
      <c r="AF198" s="154" t="n"/>
      <c r="AG198" s="154" t="n"/>
      <c r="AH198" s="155">
        <f>(AE198*S198)*1.05</f>
        <v/>
      </c>
      <c r="AI198" s="6" t="n"/>
      <c r="AJ198" s="156" t="n"/>
      <c r="AK198" s="6" t="n"/>
      <c r="AL198" s="156" t="n"/>
      <c r="AM198" s="156" t="n"/>
      <c r="AN198" s="6" t="n"/>
      <c r="AO198" s="6" t="n"/>
      <c r="AP198" s="6" t="n"/>
      <c r="AQ198" s="5" t="n"/>
      <c r="AR198" s="5" t="n"/>
      <c r="AS198" s="5" t="n"/>
      <c r="AT198" s="5" t="n"/>
      <c r="AU198" s="5" t="n"/>
      <c r="AV198" s="5" t="n"/>
      <c r="AW198" s="5" t="n"/>
      <c r="AX198" s="5" t="n"/>
      <c r="AY198" s="5" t="n"/>
      <c r="AZ198" s="5" t="n"/>
      <c r="BA198" s="5" t="n"/>
      <c r="BB198" s="5" t="n"/>
      <c r="BC198" s="157" t="n"/>
      <c r="BD198" s="5" t="n"/>
    </row>
    <row customHeight="1" ht="15.75" r="199" s="213">
      <c r="A199" s="105" t="n"/>
      <c r="B199" s="148" t="n"/>
      <c r="C199" s="149" t="n"/>
      <c r="D199" s="149" t="n"/>
      <c r="E199" s="105" t="n"/>
      <c r="F199" s="105" t="n"/>
      <c r="G199" s="105" t="n"/>
      <c r="H199" s="105" t="n"/>
      <c r="I199" s="107" t="n"/>
      <c r="J199" s="107" t="n"/>
      <c r="K199" s="105" t="n"/>
      <c r="L199" s="105" t="n"/>
      <c r="M199" s="106" t="n"/>
      <c r="N199" s="134" t="n"/>
      <c r="O199" s="134" t="n"/>
      <c r="P199" s="150" t="n"/>
      <c r="Q199" s="152" t="n"/>
      <c r="R199" s="152" t="n"/>
      <c r="S199" s="107" t="n"/>
      <c r="T199" s="153" t="n"/>
      <c r="U199" s="153" t="n"/>
      <c r="V199" s="153" t="n"/>
      <c r="W199" s="153" t="n"/>
      <c r="X199" s="153" t="n"/>
      <c r="Y199" s="153" t="n"/>
      <c r="Z199" s="153" t="n"/>
      <c r="AA199" s="153" t="n"/>
      <c r="AB199" s="153" t="n"/>
      <c r="AC199" s="153" t="n"/>
      <c r="AD199" s="153" t="n"/>
      <c r="AE199" s="154">
        <f>AD199</f>
        <v/>
      </c>
      <c r="AF199" s="154" t="n"/>
      <c r="AG199" s="154" t="n"/>
      <c r="AH199" s="155">
        <f>(AE199*S199)*1.05</f>
        <v/>
      </c>
      <c r="AI199" s="6" t="n"/>
      <c r="AJ199" s="156" t="n"/>
      <c r="AK199" s="6" t="n"/>
      <c r="AL199" s="156" t="n"/>
      <c r="AM199" s="156" t="n"/>
      <c r="AN199" s="6" t="n"/>
      <c r="AO199" s="6" t="n"/>
      <c r="AP199" s="6" t="n"/>
      <c r="AQ199" s="5" t="n"/>
      <c r="AR199" s="5" t="n"/>
      <c r="AS199" s="5" t="n"/>
      <c r="AT199" s="5" t="n"/>
      <c r="AU199" s="5" t="n"/>
      <c r="AV199" s="5" t="n"/>
      <c r="AW199" s="5" t="n"/>
      <c r="AX199" s="5" t="n"/>
      <c r="AY199" s="5" t="n"/>
      <c r="AZ199" s="5" t="n"/>
      <c r="BA199" s="5" t="n"/>
      <c r="BB199" s="5" t="n"/>
      <c r="BC199" s="157" t="n"/>
      <c r="BD199" s="5" t="n"/>
    </row>
    <row customHeight="1" ht="15.75" r="200" s="213">
      <c r="A200" s="105" t="n"/>
      <c r="B200" s="148" t="n"/>
      <c r="C200" s="149" t="n"/>
      <c r="D200" s="149" t="n"/>
      <c r="E200" s="105" t="n"/>
      <c r="F200" s="105" t="n"/>
      <c r="G200" s="105" t="n"/>
      <c r="H200" s="105" t="n"/>
      <c r="I200" s="107" t="n"/>
      <c r="J200" s="107" t="n"/>
      <c r="K200" s="105" t="n"/>
      <c r="L200" s="105" t="n"/>
      <c r="M200" s="106" t="n"/>
      <c r="N200" s="134" t="n"/>
      <c r="O200" s="134" t="n"/>
      <c r="P200" s="150" t="n"/>
      <c r="Q200" s="152" t="n"/>
      <c r="R200" s="152" t="n"/>
      <c r="S200" s="107" t="n"/>
      <c r="T200" s="153" t="n"/>
      <c r="U200" s="153" t="n"/>
      <c r="V200" s="153" t="n"/>
      <c r="W200" s="153" t="n"/>
      <c r="X200" s="153" t="n"/>
      <c r="Y200" s="153" t="n"/>
      <c r="Z200" s="153" t="n"/>
      <c r="AA200" s="153" t="n"/>
      <c r="AB200" s="153" t="n"/>
      <c r="AC200" s="153" t="n"/>
      <c r="AD200" s="153" t="n"/>
      <c r="AE200" s="154">
        <f>AD200</f>
        <v/>
      </c>
      <c r="AF200" s="154" t="n"/>
      <c r="AG200" s="154" t="n"/>
      <c r="AH200" s="155">
        <f>(AE200*S200)*1.05</f>
        <v/>
      </c>
      <c r="AI200" s="6" t="n"/>
      <c r="AJ200" s="156" t="n"/>
      <c r="AK200" s="6" t="n"/>
      <c r="AL200" s="156" t="n"/>
      <c r="AM200" s="156" t="n"/>
      <c r="AN200" s="6" t="n"/>
      <c r="AO200" s="6" t="n"/>
      <c r="AP200" s="6" t="n"/>
      <c r="AQ200" s="5" t="n"/>
      <c r="AR200" s="5" t="n"/>
      <c r="AS200" s="5" t="n"/>
      <c r="AT200" s="5" t="n"/>
      <c r="AU200" s="5" t="n"/>
      <c r="AV200" s="5" t="n"/>
      <c r="AW200" s="5" t="n"/>
      <c r="AX200" s="5" t="n"/>
      <c r="AY200" s="5" t="n"/>
      <c r="AZ200" s="5" t="n"/>
      <c r="BA200" s="5" t="n"/>
      <c r="BB200" s="5" t="n"/>
      <c r="BC200" s="157" t="n"/>
      <c r="BD200" s="5" t="n"/>
    </row>
    <row customHeight="1" ht="15.75" r="201" s="213">
      <c r="A201" s="105" t="n"/>
      <c r="B201" s="148" t="n"/>
      <c r="C201" s="149" t="n"/>
      <c r="D201" s="149" t="n"/>
      <c r="E201" s="105" t="n"/>
      <c r="F201" s="105" t="n"/>
      <c r="G201" s="105" t="n"/>
      <c r="H201" s="105" t="n"/>
      <c r="I201" s="107" t="n"/>
      <c r="J201" s="107" t="n"/>
      <c r="K201" s="105" t="n"/>
      <c r="L201" s="105" t="n"/>
      <c r="M201" s="106" t="n"/>
      <c r="N201" s="134" t="n"/>
      <c r="O201" s="134" t="n"/>
      <c r="P201" s="150" t="n"/>
      <c r="Q201" s="152" t="n"/>
      <c r="R201" s="152" t="n"/>
      <c r="S201" s="107" t="n"/>
      <c r="T201" s="153" t="n"/>
      <c r="U201" s="153" t="n"/>
      <c r="V201" s="153" t="n"/>
      <c r="W201" s="153" t="n"/>
      <c r="X201" s="153" t="n"/>
      <c r="Y201" s="153" t="n"/>
      <c r="Z201" s="153" t="n"/>
      <c r="AA201" s="153" t="n"/>
      <c r="AB201" s="153" t="n"/>
      <c r="AC201" s="153" t="n"/>
      <c r="AD201" s="153" t="n"/>
      <c r="AE201" s="154">
        <f>AD201</f>
        <v/>
      </c>
      <c r="AF201" s="154" t="n"/>
      <c r="AG201" s="154" t="n"/>
      <c r="AH201" s="155">
        <f>(AE201*S201)*1.05</f>
        <v/>
      </c>
      <c r="AI201" s="6" t="n"/>
      <c r="AJ201" s="156" t="n"/>
      <c r="AK201" s="6" t="n"/>
      <c r="AL201" s="156" t="n"/>
      <c r="AM201" s="156" t="n"/>
      <c r="AN201" s="6" t="n"/>
      <c r="AO201" s="6" t="n"/>
      <c r="AP201" s="6" t="n"/>
      <c r="AQ201" s="5" t="n"/>
      <c r="AR201" s="5" t="n"/>
      <c r="AS201" s="5" t="n"/>
      <c r="AT201" s="5" t="n"/>
      <c r="AU201" s="5" t="n"/>
      <c r="AV201" s="5" t="n"/>
      <c r="AW201" s="5" t="n"/>
      <c r="AX201" s="5" t="n"/>
      <c r="AY201" s="5" t="n"/>
      <c r="AZ201" s="5" t="n"/>
      <c r="BA201" s="5" t="n"/>
      <c r="BB201" s="5" t="n"/>
      <c r="BC201" s="157" t="n"/>
      <c r="BD201" s="5" t="n"/>
    </row>
    <row customHeight="1" ht="15.75" r="202" s="213">
      <c r="A202" s="105" t="n"/>
      <c r="B202" s="148" t="n"/>
      <c r="C202" s="149" t="n"/>
      <c r="D202" s="149" t="n"/>
      <c r="E202" s="105" t="n"/>
      <c r="F202" s="105" t="n"/>
      <c r="G202" s="105" t="n"/>
      <c r="H202" s="105" t="n"/>
      <c r="I202" s="107" t="n"/>
      <c r="J202" s="107" t="n"/>
      <c r="K202" s="105" t="n"/>
      <c r="L202" s="105" t="n"/>
      <c r="M202" s="106" t="n"/>
      <c r="N202" s="134" t="n"/>
      <c r="O202" s="134" t="n"/>
      <c r="P202" s="150" t="n"/>
      <c r="Q202" s="152" t="n"/>
      <c r="R202" s="152" t="n"/>
      <c r="S202" s="107" t="n"/>
      <c r="T202" s="153" t="n"/>
      <c r="U202" s="153" t="n"/>
      <c r="V202" s="153" t="n"/>
      <c r="W202" s="153" t="n"/>
      <c r="X202" s="153" t="n"/>
      <c r="Y202" s="153" t="n"/>
      <c r="Z202" s="153" t="n"/>
      <c r="AA202" s="153" t="n"/>
      <c r="AB202" s="153" t="n"/>
      <c r="AC202" s="153" t="n"/>
      <c r="AD202" s="153" t="n"/>
      <c r="AE202" s="154">
        <f>AD202</f>
        <v/>
      </c>
      <c r="AF202" s="154" t="n"/>
      <c r="AG202" s="154" t="n"/>
      <c r="AH202" s="155">
        <f>(AE202*S202)*1.05</f>
        <v/>
      </c>
      <c r="AI202" s="6" t="n"/>
      <c r="AJ202" s="156" t="n"/>
      <c r="AK202" s="6" t="n"/>
      <c r="AL202" s="156" t="n"/>
      <c r="AM202" s="156" t="n"/>
      <c r="AN202" s="6" t="n"/>
      <c r="AO202" s="6" t="n"/>
      <c r="AP202" s="6" t="n"/>
      <c r="AQ202" s="5" t="n"/>
      <c r="AR202" s="5" t="n"/>
      <c r="AS202" s="5" t="n"/>
      <c r="AT202" s="5" t="n"/>
      <c r="AU202" s="5" t="n"/>
      <c r="AV202" s="5" t="n"/>
      <c r="AW202" s="5" t="n"/>
      <c r="AX202" s="5" t="n"/>
      <c r="AY202" s="5" t="n"/>
      <c r="AZ202" s="5" t="n"/>
      <c r="BA202" s="5" t="n"/>
      <c r="BB202" s="5" t="n"/>
      <c r="BC202" s="157" t="n"/>
      <c r="BD202" s="5" t="n"/>
    </row>
    <row customHeight="1" ht="15.75" r="203" s="213">
      <c r="A203" s="105" t="n"/>
      <c r="B203" s="148" t="n"/>
      <c r="C203" s="149" t="n"/>
      <c r="D203" s="149" t="n"/>
      <c r="E203" s="105" t="n"/>
      <c r="F203" s="105" t="n"/>
      <c r="G203" s="105" t="n"/>
      <c r="H203" s="105" t="n"/>
      <c r="I203" s="107" t="n"/>
      <c r="J203" s="107" t="n"/>
      <c r="K203" s="105" t="n"/>
      <c r="L203" s="105" t="n"/>
      <c r="M203" s="106" t="n"/>
      <c r="N203" s="134" t="n"/>
      <c r="O203" s="134" t="n"/>
      <c r="P203" s="150" t="n"/>
      <c r="Q203" s="152" t="n"/>
      <c r="R203" s="152" t="n"/>
      <c r="S203" s="107" t="n"/>
      <c r="T203" s="153" t="n"/>
      <c r="U203" s="153" t="n"/>
      <c r="V203" s="153" t="n"/>
      <c r="W203" s="153" t="n"/>
      <c r="X203" s="153" t="n"/>
      <c r="Y203" s="153" t="n"/>
      <c r="Z203" s="153" t="n"/>
      <c r="AA203" s="153" t="n"/>
      <c r="AB203" s="153" t="n"/>
      <c r="AC203" s="153" t="n"/>
      <c r="AD203" s="153" t="n"/>
      <c r="AE203" s="154">
        <f>AD203</f>
        <v/>
      </c>
      <c r="AF203" s="154" t="n"/>
      <c r="AG203" s="154" t="n"/>
      <c r="AH203" s="155">
        <f>(AE203*S203)*1.05</f>
        <v/>
      </c>
      <c r="AI203" s="6" t="n"/>
      <c r="AJ203" s="156" t="n"/>
      <c r="AK203" s="6" t="n"/>
      <c r="AL203" s="156" t="n"/>
      <c r="AM203" s="156" t="n"/>
      <c r="AN203" s="6" t="n"/>
      <c r="AO203" s="6" t="n"/>
      <c r="AP203" s="6" t="n"/>
      <c r="AQ203" s="5" t="n"/>
      <c r="AR203" s="5" t="n"/>
      <c r="AS203" s="5" t="n"/>
      <c r="AT203" s="5" t="n"/>
      <c r="AU203" s="5" t="n"/>
      <c r="AV203" s="5" t="n"/>
      <c r="AW203" s="5" t="n"/>
      <c r="AX203" s="5" t="n"/>
      <c r="AY203" s="5" t="n"/>
      <c r="AZ203" s="5" t="n"/>
      <c r="BA203" s="5" t="n"/>
      <c r="BB203" s="5" t="n"/>
      <c r="BC203" s="157" t="n"/>
      <c r="BD203" s="5" t="n"/>
    </row>
    <row customHeight="1" ht="15.75" r="204" s="213">
      <c r="A204" s="105" t="n"/>
      <c r="B204" s="148" t="n"/>
      <c r="C204" s="149" t="n"/>
      <c r="D204" s="149" t="n"/>
      <c r="E204" s="105" t="n"/>
      <c r="F204" s="105" t="n"/>
      <c r="G204" s="105" t="n"/>
      <c r="H204" s="105" t="n"/>
      <c r="I204" s="107" t="n"/>
      <c r="J204" s="107" t="n"/>
      <c r="K204" s="105" t="n"/>
      <c r="L204" s="105" t="n"/>
      <c r="M204" s="106" t="n"/>
      <c r="N204" s="134" t="n"/>
      <c r="O204" s="134" t="n"/>
      <c r="P204" s="150" t="n"/>
      <c r="Q204" s="152" t="n"/>
      <c r="R204" s="152" t="n"/>
      <c r="S204" s="107" t="n"/>
      <c r="T204" s="153" t="n"/>
      <c r="U204" s="153" t="n"/>
      <c r="V204" s="153" t="n"/>
      <c r="W204" s="153" t="n"/>
      <c r="X204" s="153" t="n"/>
      <c r="Y204" s="153" t="n"/>
      <c r="Z204" s="153" t="n"/>
      <c r="AA204" s="153" t="n"/>
      <c r="AB204" s="153" t="n"/>
      <c r="AC204" s="153" t="n"/>
      <c r="AD204" s="153" t="n"/>
      <c r="AE204" s="154">
        <f>AD204</f>
        <v/>
      </c>
      <c r="AF204" s="154" t="n"/>
      <c r="AG204" s="154" t="n"/>
      <c r="AH204" s="155">
        <f>(AE204*S204)*1.05</f>
        <v/>
      </c>
      <c r="AI204" s="6" t="n"/>
      <c r="AJ204" s="156" t="n"/>
      <c r="AK204" s="6" t="n"/>
      <c r="AL204" s="156" t="n"/>
      <c r="AM204" s="156" t="n"/>
      <c r="AN204" s="6" t="n"/>
      <c r="AO204" s="6" t="n"/>
      <c r="AP204" s="6" t="n"/>
      <c r="AQ204" s="5" t="n"/>
      <c r="AR204" s="5" t="n"/>
      <c r="AS204" s="5" t="n"/>
      <c r="AT204" s="5" t="n"/>
      <c r="AU204" s="5" t="n"/>
      <c r="AV204" s="5" t="n"/>
      <c r="AW204" s="5" t="n"/>
      <c r="AX204" s="5" t="n"/>
      <c r="AY204" s="5" t="n"/>
      <c r="AZ204" s="5" t="n"/>
      <c r="BA204" s="5" t="n"/>
      <c r="BB204" s="5" t="n"/>
      <c r="BC204" s="157" t="n"/>
      <c r="BD204" s="5" t="n"/>
    </row>
    <row customHeight="1" ht="15.75" r="205" s="213">
      <c r="A205" s="105" t="n"/>
      <c r="B205" s="148" t="n"/>
      <c r="C205" s="149" t="n"/>
      <c r="D205" s="149" t="n"/>
      <c r="E205" s="105" t="n"/>
      <c r="F205" s="105" t="n"/>
      <c r="G205" s="105" t="n"/>
      <c r="H205" s="105" t="n"/>
      <c r="I205" s="107" t="n"/>
      <c r="J205" s="107" t="n"/>
      <c r="K205" s="105" t="n"/>
      <c r="L205" s="105" t="n"/>
      <c r="M205" s="106" t="n"/>
      <c r="N205" s="134" t="n"/>
      <c r="O205" s="134" t="n"/>
      <c r="P205" s="150" t="n"/>
      <c r="Q205" s="152" t="n"/>
      <c r="R205" s="152" t="n"/>
      <c r="S205" s="107" t="n"/>
      <c r="T205" s="153" t="n"/>
      <c r="U205" s="153" t="n"/>
      <c r="V205" s="153" t="n"/>
      <c r="W205" s="153" t="n"/>
      <c r="X205" s="153" t="n"/>
      <c r="Y205" s="153" t="n"/>
      <c r="Z205" s="153" t="n"/>
      <c r="AA205" s="153" t="n"/>
      <c r="AB205" s="153" t="n"/>
      <c r="AC205" s="153" t="n"/>
      <c r="AD205" s="153" t="n"/>
      <c r="AE205" s="154">
        <f>AD205</f>
        <v/>
      </c>
      <c r="AF205" s="154" t="n"/>
      <c r="AG205" s="154" t="n"/>
      <c r="AH205" s="155">
        <f>(AE205*S205)*1.05</f>
        <v/>
      </c>
      <c r="AI205" s="6" t="n"/>
      <c r="AJ205" s="156" t="n"/>
      <c r="AK205" s="6" t="n"/>
      <c r="AL205" s="156" t="n"/>
      <c r="AM205" s="156" t="n"/>
      <c r="AN205" s="6" t="n"/>
      <c r="AO205" s="6" t="n"/>
      <c r="AP205" s="6" t="n"/>
      <c r="AQ205" s="5" t="n"/>
      <c r="AR205" s="5" t="n"/>
      <c r="AS205" s="5" t="n"/>
      <c r="AT205" s="5" t="n"/>
      <c r="AU205" s="5" t="n"/>
      <c r="AV205" s="5" t="n"/>
      <c r="AW205" s="5" t="n"/>
      <c r="AX205" s="5" t="n"/>
      <c r="AY205" s="5" t="n"/>
      <c r="AZ205" s="5" t="n"/>
      <c r="BA205" s="5" t="n"/>
      <c r="BB205" s="5" t="n"/>
      <c r="BC205" s="157" t="n"/>
      <c r="BD205" s="5" t="n"/>
    </row>
    <row customHeight="1" ht="15.75" r="206" s="213">
      <c r="A206" s="105" t="n"/>
      <c r="B206" s="148" t="n"/>
      <c r="C206" s="149" t="n"/>
      <c r="D206" s="149" t="n"/>
      <c r="E206" s="105" t="n"/>
      <c r="F206" s="105" t="n"/>
      <c r="G206" s="105" t="n"/>
      <c r="H206" s="105" t="n"/>
      <c r="I206" s="107" t="n"/>
      <c r="J206" s="107" t="n"/>
      <c r="K206" s="105" t="n"/>
      <c r="L206" s="105" t="n"/>
      <c r="M206" s="106" t="n"/>
      <c r="N206" s="134" t="n"/>
      <c r="O206" s="134" t="n"/>
      <c r="P206" s="150" t="n"/>
      <c r="Q206" s="152" t="n"/>
      <c r="R206" s="152" t="n"/>
      <c r="S206" s="107" t="n"/>
      <c r="T206" s="153" t="n"/>
      <c r="U206" s="153" t="n"/>
      <c r="V206" s="153" t="n"/>
      <c r="W206" s="153" t="n"/>
      <c r="X206" s="153" t="n"/>
      <c r="Y206" s="153" t="n"/>
      <c r="Z206" s="153" t="n"/>
      <c r="AA206" s="153" t="n"/>
      <c r="AB206" s="153" t="n"/>
      <c r="AC206" s="153" t="n"/>
      <c r="AD206" s="153" t="n"/>
      <c r="AE206" s="154">
        <f>AD206</f>
        <v/>
      </c>
      <c r="AF206" s="154" t="n"/>
      <c r="AG206" s="154" t="n"/>
      <c r="AH206" s="155">
        <f>(AE206*S206)*1.05</f>
        <v/>
      </c>
      <c r="AI206" s="6" t="n"/>
      <c r="AJ206" s="156" t="n"/>
      <c r="AK206" s="6" t="n"/>
      <c r="AL206" s="156" t="n"/>
      <c r="AM206" s="156" t="n"/>
      <c r="AN206" s="6" t="n"/>
      <c r="AO206" s="6" t="n"/>
      <c r="AP206" s="6" t="n"/>
      <c r="AQ206" s="5" t="n"/>
      <c r="AR206" s="5" t="n"/>
      <c r="AS206" s="5" t="n"/>
      <c r="AT206" s="5" t="n"/>
      <c r="AU206" s="5" t="n"/>
      <c r="AV206" s="5" t="n"/>
      <c r="AW206" s="5" t="n"/>
      <c r="AX206" s="5" t="n"/>
      <c r="AY206" s="5" t="n"/>
      <c r="AZ206" s="5" t="n"/>
      <c r="BA206" s="5" t="n"/>
      <c r="BB206" s="5" t="n"/>
      <c r="BC206" s="157" t="n"/>
      <c r="BD206" s="5" t="n"/>
    </row>
    <row customHeight="1" ht="15.75" r="207" s="213">
      <c r="A207" s="105" t="n"/>
      <c r="B207" s="148" t="n"/>
      <c r="C207" s="149" t="n"/>
      <c r="D207" s="149" t="n"/>
      <c r="E207" s="105" t="n"/>
      <c r="F207" s="105" t="n"/>
      <c r="G207" s="105" t="n"/>
      <c r="H207" s="105" t="n"/>
      <c r="I207" s="107" t="n"/>
      <c r="J207" s="107" t="n"/>
      <c r="K207" s="105" t="n"/>
      <c r="L207" s="105" t="n"/>
      <c r="M207" s="106" t="n"/>
      <c r="N207" s="134" t="n"/>
      <c r="O207" s="134" t="n"/>
      <c r="P207" s="150" t="n"/>
      <c r="Q207" s="152" t="n"/>
      <c r="R207" s="152" t="n"/>
      <c r="S207" s="107" t="n"/>
      <c r="T207" s="153" t="n"/>
      <c r="U207" s="153" t="n"/>
      <c r="V207" s="153" t="n"/>
      <c r="W207" s="153" t="n"/>
      <c r="X207" s="153" t="n"/>
      <c r="Y207" s="153" t="n"/>
      <c r="Z207" s="153" t="n"/>
      <c r="AA207" s="153" t="n"/>
      <c r="AB207" s="153" t="n"/>
      <c r="AC207" s="153" t="n"/>
      <c r="AD207" s="153" t="n"/>
      <c r="AE207" s="154">
        <f>AD207</f>
        <v/>
      </c>
      <c r="AF207" s="154" t="n"/>
      <c r="AG207" s="154" t="n"/>
      <c r="AH207" s="155">
        <f>(AE207*S207)*1.05</f>
        <v/>
      </c>
      <c r="AI207" s="6" t="n"/>
      <c r="AJ207" s="156" t="n"/>
      <c r="AK207" s="6" t="n"/>
      <c r="AL207" s="156" t="n"/>
      <c r="AM207" s="156" t="n"/>
      <c r="AN207" s="6" t="n"/>
      <c r="AO207" s="6" t="n"/>
      <c r="AP207" s="6" t="n"/>
      <c r="AQ207" s="5" t="n"/>
      <c r="AR207" s="5" t="n"/>
      <c r="AS207" s="5" t="n"/>
      <c r="AT207" s="5" t="n"/>
      <c r="AU207" s="5" t="n"/>
      <c r="AV207" s="5" t="n"/>
      <c r="AW207" s="5" t="n"/>
      <c r="AX207" s="5" t="n"/>
      <c r="AY207" s="5" t="n"/>
      <c r="AZ207" s="5" t="n"/>
      <c r="BA207" s="5" t="n"/>
      <c r="BB207" s="5" t="n"/>
      <c r="BC207" s="157" t="n"/>
      <c r="BD207" s="5" t="n"/>
    </row>
    <row customHeight="1" ht="15.75" r="208" s="213">
      <c r="A208" s="105" t="n"/>
      <c r="B208" s="148" t="n"/>
      <c r="C208" s="149" t="n"/>
      <c r="D208" s="149" t="n"/>
      <c r="E208" s="105" t="n"/>
      <c r="F208" s="105" t="n"/>
      <c r="G208" s="105" t="n"/>
      <c r="H208" s="105" t="n"/>
      <c r="I208" s="107" t="n"/>
      <c r="J208" s="107" t="n"/>
      <c r="K208" s="105" t="n"/>
      <c r="L208" s="105" t="n"/>
      <c r="M208" s="106" t="n"/>
      <c r="N208" s="134" t="n"/>
      <c r="O208" s="134" t="n"/>
      <c r="P208" s="150" t="n"/>
      <c r="Q208" s="152" t="n"/>
      <c r="R208" s="152" t="n"/>
      <c r="S208" s="107" t="n"/>
      <c r="T208" s="153" t="n"/>
      <c r="U208" s="153" t="n"/>
      <c r="V208" s="153" t="n"/>
      <c r="W208" s="153" t="n"/>
      <c r="X208" s="153" t="n"/>
      <c r="Y208" s="153" t="n"/>
      <c r="Z208" s="153" t="n"/>
      <c r="AA208" s="153" t="n"/>
      <c r="AB208" s="153" t="n"/>
      <c r="AC208" s="153" t="n"/>
      <c r="AD208" s="153" t="n"/>
      <c r="AE208" s="154">
        <f>AD208</f>
        <v/>
      </c>
      <c r="AF208" s="154" t="n"/>
      <c r="AG208" s="154" t="n"/>
      <c r="AH208" s="155">
        <f>(AE208*S208)*1.05</f>
        <v/>
      </c>
      <c r="AI208" s="6" t="n"/>
      <c r="AJ208" s="156" t="n"/>
      <c r="AK208" s="6" t="n"/>
      <c r="AL208" s="156" t="n"/>
      <c r="AM208" s="156" t="n"/>
      <c r="AN208" s="6" t="n"/>
      <c r="AO208" s="6" t="n"/>
      <c r="AP208" s="6" t="n"/>
      <c r="AQ208" s="5" t="n"/>
      <c r="AR208" s="5" t="n"/>
      <c r="AS208" s="5" t="n"/>
      <c r="AT208" s="5" t="n"/>
      <c r="AU208" s="5" t="n"/>
      <c r="AV208" s="5" t="n"/>
      <c r="AW208" s="5" t="n"/>
      <c r="AX208" s="5" t="n"/>
      <c r="AY208" s="5" t="n"/>
      <c r="AZ208" s="5" t="n"/>
      <c r="BA208" s="5" t="n"/>
      <c r="BB208" s="5" t="n"/>
      <c r="BC208" s="157" t="n"/>
      <c r="BD208" s="5" t="n"/>
    </row>
    <row customHeight="1" ht="15.75" r="209" s="213">
      <c r="A209" s="105" t="n"/>
      <c r="B209" s="148" t="n"/>
      <c r="C209" s="149" t="n"/>
      <c r="D209" s="149" t="n"/>
      <c r="E209" s="105" t="n"/>
      <c r="F209" s="105" t="n"/>
      <c r="G209" s="105" t="n"/>
      <c r="H209" s="105" t="n"/>
      <c r="I209" s="107" t="n"/>
      <c r="J209" s="107" t="n"/>
      <c r="K209" s="105" t="n"/>
      <c r="L209" s="105" t="n"/>
      <c r="M209" s="106" t="n"/>
      <c r="N209" s="134" t="n"/>
      <c r="O209" s="134" t="n"/>
      <c r="P209" s="150" t="n"/>
      <c r="Q209" s="152" t="n"/>
      <c r="R209" s="152" t="n"/>
      <c r="S209" s="107" t="n"/>
      <c r="T209" s="153" t="n"/>
      <c r="U209" s="153" t="n"/>
      <c r="V209" s="153" t="n"/>
      <c r="W209" s="153" t="n"/>
      <c r="X209" s="153" t="n"/>
      <c r="Y209" s="153" t="n"/>
      <c r="Z209" s="153" t="n"/>
      <c r="AA209" s="153" t="n"/>
      <c r="AB209" s="153" t="n"/>
      <c r="AC209" s="153" t="n"/>
      <c r="AD209" s="153" t="n"/>
      <c r="AE209" s="154">
        <f>AD209</f>
        <v/>
      </c>
      <c r="AF209" s="154" t="n"/>
      <c r="AG209" s="154" t="n"/>
      <c r="AH209" s="155">
        <f>(AE209*S209)*1.05</f>
        <v/>
      </c>
      <c r="AI209" s="6" t="n"/>
      <c r="AJ209" s="156" t="n"/>
      <c r="AK209" s="6" t="n"/>
      <c r="AL209" s="156" t="n"/>
      <c r="AM209" s="156" t="n"/>
      <c r="AN209" s="6" t="n"/>
      <c r="AO209" s="6" t="n"/>
      <c r="AP209" s="6" t="n"/>
      <c r="AQ209" s="5" t="n"/>
      <c r="AR209" s="5" t="n"/>
      <c r="AS209" s="5" t="n"/>
      <c r="AT209" s="5" t="n"/>
      <c r="AU209" s="5" t="n"/>
      <c r="AV209" s="5" t="n"/>
      <c r="AW209" s="5" t="n"/>
      <c r="AX209" s="5" t="n"/>
      <c r="AY209" s="5" t="n"/>
      <c r="AZ209" s="5" t="n"/>
      <c r="BA209" s="5" t="n"/>
      <c r="BB209" s="5" t="n"/>
      <c r="BC209" s="157" t="n"/>
      <c r="BD209" s="5" t="n"/>
    </row>
    <row customHeight="1" ht="15.75" r="210" s="213">
      <c r="A210" s="105" t="n"/>
      <c r="B210" s="148" t="n"/>
      <c r="C210" s="149" t="n"/>
      <c r="D210" s="149" t="n"/>
      <c r="E210" s="105" t="n"/>
      <c r="F210" s="105" t="n"/>
      <c r="G210" s="105" t="n"/>
      <c r="H210" s="105" t="n"/>
      <c r="I210" s="107" t="n"/>
      <c r="J210" s="107" t="n"/>
      <c r="K210" s="105" t="n"/>
      <c r="L210" s="105" t="n"/>
      <c r="M210" s="106" t="n"/>
      <c r="N210" s="134" t="n"/>
      <c r="O210" s="134" t="n"/>
      <c r="P210" s="150" t="n"/>
      <c r="Q210" s="152" t="n"/>
      <c r="R210" s="152" t="n"/>
      <c r="S210" s="107" t="n"/>
      <c r="T210" s="153" t="n"/>
      <c r="U210" s="153" t="n"/>
      <c r="V210" s="153" t="n"/>
      <c r="W210" s="153" t="n"/>
      <c r="X210" s="153" t="n"/>
      <c r="Y210" s="153" t="n"/>
      <c r="Z210" s="153" t="n"/>
      <c r="AA210" s="153" t="n"/>
      <c r="AB210" s="153" t="n"/>
      <c r="AC210" s="153" t="n"/>
      <c r="AD210" s="153" t="n"/>
      <c r="AE210" s="154">
        <f>AD210</f>
        <v/>
      </c>
      <c r="AF210" s="154" t="n"/>
      <c r="AG210" s="154" t="n"/>
      <c r="AH210" s="155">
        <f>(AE210*S210)*1.05</f>
        <v/>
      </c>
      <c r="AI210" s="6" t="n"/>
      <c r="AJ210" s="156" t="n"/>
      <c r="AK210" s="6" t="n"/>
      <c r="AL210" s="156" t="n"/>
      <c r="AM210" s="156" t="n"/>
      <c r="AN210" s="6" t="n"/>
      <c r="AO210" s="6" t="n"/>
      <c r="AP210" s="6" t="n"/>
      <c r="AQ210" s="5" t="n"/>
      <c r="AR210" s="5" t="n"/>
      <c r="AS210" s="5" t="n"/>
      <c r="AT210" s="5" t="n"/>
      <c r="AU210" s="5" t="n"/>
      <c r="AV210" s="5" t="n"/>
      <c r="AW210" s="5" t="n"/>
      <c r="AX210" s="5" t="n"/>
      <c r="AY210" s="5" t="n"/>
      <c r="AZ210" s="5" t="n"/>
      <c r="BA210" s="5" t="n"/>
      <c r="BB210" s="5" t="n"/>
      <c r="BC210" s="157" t="n"/>
      <c r="BD210" s="5" t="n"/>
    </row>
    <row customHeight="1" ht="15.75" r="211" s="213">
      <c r="A211" s="105" t="n"/>
      <c r="B211" s="148" t="n"/>
      <c r="C211" s="149" t="n"/>
      <c r="D211" s="149" t="n"/>
      <c r="E211" s="105" t="n"/>
      <c r="F211" s="105" t="n"/>
      <c r="G211" s="105" t="n"/>
      <c r="H211" s="105" t="n"/>
      <c r="I211" s="107" t="n"/>
      <c r="J211" s="107" t="n"/>
      <c r="K211" s="105" t="n"/>
      <c r="L211" s="105" t="n"/>
      <c r="M211" s="106" t="n"/>
      <c r="N211" s="134" t="n"/>
      <c r="O211" s="134" t="n"/>
      <c r="P211" s="150" t="n"/>
      <c r="Q211" s="152" t="n"/>
      <c r="R211" s="152" t="n"/>
      <c r="S211" s="107" t="n"/>
      <c r="T211" s="153" t="n"/>
      <c r="U211" s="153" t="n"/>
      <c r="V211" s="153" t="n"/>
      <c r="W211" s="153" t="n"/>
      <c r="X211" s="153" t="n"/>
      <c r="Y211" s="153" t="n"/>
      <c r="Z211" s="153" t="n"/>
      <c r="AA211" s="153" t="n"/>
      <c r="AB211" s="153" t="n"/>
      <c r="AC211" s="153" t="n"/>
      <c r="AD211" s="153" t="n"/>
      <c r="AE211" s="154">
        <f>AD211</f>
        <v/>
      </c>
      <c r="AF211" s="154" t="n"/>
      <c r="AG211" s="154" t="n"/>
      <c r="AH211" s="155">
        <f>(AE211*S211)*1.05</f>
        <v/>
      </c>
      <c r="AI211" s="6" t="n"/>
      <c r="AJ211" s="156" t="n"/>
      <c r="AK211" s="6" t="n"/>
      <c r="AL211" s="156" t="n"/>
      <c r="AM211" s="156" t="n"/>
      <c r="AN211" s="6" t="n"/>
      <c r="AO211" s="6" t="n"/>
      <c r="AP211" s="6" t="n"/>
      <c r="AQ211" s="5" t="n"/>
      <c r="AR211" s="5" t="n"/>
      <c r="AS211" s="5" t="n"/>
      <c r="AT211" s="5" t="n"/>
      <c r="AU211" s="5" t="n"/>
      <c r="AV211" s="5" t="n"/>
      <c r="AW211" s="5" t="n"/>
      <c r="AX211" s="5" t="n"/>
      <c r="AY211" s="5" t="n"/>
      <c r="AZ211" s="5" t="n"/>
      <c r="BA211" s="5" t="n"/>
      <c r="BB211" s="5" t="n"/>
      <c r="BC211" s="157" t="n"/>
      <c r="BD211" s="5" t="n"/>
    </row>
    <row customHeight="1" ht="15.75" r="212" s="213">
      <c r="A212" s="105" t="n"/>
      <c r="B212" s="148" t="n"/>
      <c r="C212" s="149" t="n"/>
      <c r="D212" s="149" t="n"/>
      <c r="E212" s="105" t="n"/>
      <c r="F212" s="105" t="n"/>
      <c r="G212" s="105" t="n"/>
      <c r="H212" s="105" t="n"/>
      <c r="I212" s="107" t="n"/>
      <c r="J212" s="107" t="n"/>
      <c r="K212" s="105" t="n"/>
      <c r="L212" s="105" t="n"/>
      <c r="M212" s="106" t="n"/>
      <c r="N212" s="134" t="n"/>
      <c r="O212" s="134" t="n"/>
      <c r="P212" s="150" t="n"/>
      <c r="Q212" s="152" t="n"/>
      <c r="R212" s="152" t="n"/>
      <c r="S212" s="107" t="n"/>
      <c r="T212" s="153" t="n"/>
      <c r="U212" s="153" t="n"/>
      <c r="V212" s="153" t="n"/>
      <c r="W212" s="153" t="n"/>
      <c r="X212" s="153" t="n"/>
      <c r="Y212" s="153" t="n"/>
      <c r="Z212" s="153" t="n"/>
      <c r="AA212" s="153" t="n"/>
      <c r="AB212" s="153" t="n"/>
      <c r="AC212" s="153" t="n"/>
      <c r="AD212" s="153" t="n"/>
      <c r="AE212" s="154">
        <f>AD212</f>
        <v/>
      </c>
      <c r="AF212" s="154" t="n"/>
      <c r="AG212" s="154" t="n"/>
      <c r="AH212" s="155">
        <f>(AE212*S212)*1.05</f>
        <v/>
      </c>
      <c r="AI212" s="6" t="n"/>
      <c r="AJ212" s="156" t="n"/>
      <c r="AK212" s="6" t="n"/>
      <c r="AL212" s="156" t="n"/>
      <c r="AM212" s="156" t="n"/>
      <c r="AN212" s="6" t="n"/>
      <c r="AO212" s="6" t="n"/>
      <c r="AP212" s="6" t="n"/>
      <c r="AQ212" s="5" t="n"/>
      <c r="AR212" s="5" t="n"/>
      <c r="AS212" s="5" t="n"/>
      <c r="AT212" s="5" t="n"/>
      <c r="AU212" s="5" t="n"/>
      <c r="AV212" s="5" t="n"/>
      <c r="AW212" s="5" t="n"/>
      <c r="AX212" s="5" t="n"/>
      <c r="AY212" s="5" t="n"/>
      <c r="AZ212" s="5" t="n"/>
      <c r="BA212" s="5" t="n"/>
      <c r="BB212" s="5" t="n"/>
      <c r="BC212" s="157" t="n"/>
      <c r="BD212" s="5" t="n"/>
    </row>
    <row customHeight="1" ht="15.75" r="213" s="213">
      <c r="A213" s="105" t="n"/>
      <c r="B213" s="148" t="n"/>
      <c r="C213" s="149" t="n"/>
      <c r="D213" s="149" t="n"/>
      <c r="E213" s="105" t="n"/>
      <c r="F213" s="105" t="n"/>
      <c r="G213" s="105" t="n"/>
      <c r="H213" s="105" t="n"/>
      <c r="I213" s="107" t="n"/>
      <c r="J213" s="107" t="n"/>
      <c r="K213" s="105" t="n"/>
      <c r="L213" s="105" t="n"/>
      <c r="M213" s="106" t="n"/>
      <c r="N213" s="134" t="n"/>
      <c r="O213" s="134" t="n"/>
      <c r="P213" s="150" t="n"/>
      <c r="Q213" s="152" t="n"/>
      <c r="R213" s="152" t="n"/>
      <c r="S213" s="107" t="n"/>
      <c r="T213" s="153" t="n"/>
      <c r="U213" s="153" t="n"/>
      <c r="V213" s="153" t="n"/>
      <c r="W213" s="153" t="n"/>
      <c r="X213" s="153" t="n"/>
      <c r="Y213" s="153" t="n"/>
      <c r="Z213" s="153" t="n"/>
      <c r="AA213" s="153" t="n"/>
      <c r="AB213" s="153" t="n"/>
      <c r="AC213" s="153" t="n"/>
      <c r="AD213" s="153" t="n"/>
      <c r="AE213" s="154">
        <f>AD213</f>
        <v/>
      </c>
      <c r="AF213" s="154" t="n"/>
      <c r="AG213" s="154" t="n"/>
      <c r="AH213" s="155">
        <f>(AE213*S213)*1.05</f>
        <v/>
      </c>
      <c r="AI213" s="6" t="n"/>
      <c r="AJ213" s="156" t="n"/>
      <c r="AK213" s="6" t="n"/>
      <c r="AL213" s="156" t="n"/>
      <c r="AM213" s="156" t="n"/>
      <c r="AN213" s="6" t="n"/>
      <c r="AO213" s="6" t="n"/>
      <c r="AP213" s="6" t="n"/>
      <c r="AQ213" s="5" t="n"/>
      <c r="AR213" s="5" t="n"/>
      <c r="AS213" s="5" t="n"/>
      <c r="AT213" s="5" t="n"/>
      <c r="AU213" s="5" t="n"/>
      <c r="AV213" s="5" t="n"/>
      <c r="AW213" s="5" t="n"/>
      <c r="AX213" s="5" t="n"/>
      <c r="AY213" s="5" t="n"/>
      <c r="AZ213" s="5" t="n"/>
      <c r="BA213" s="5" t="n"/>
      <c r="BB213" s="5" t="n"/>
      <c r="BC213" s="157" t="n"/>
      <c r="BD213" s="5" t="n"/>
    </row>
    <row customHeight="1" ht="15.75" r="214" s="213">
      <c r="A214" s="105" t="n"/>
      <c r="B214" s="148" t="n"/>
      <c r="C214" s="149" t="n"/>
      <c r="D214" s="149" t="n"/>
      <c r="E214" s="105" t="n"/>
      <c r="F214" s="105" t="n"/>
      <c r="G214" s="105" t="n"/>
      <c r="H214" s="105" t="n"/>
      <c r="I214" s="107" t="n"/>
      <c r="J214" s="107" t="n"/>
      <c r="K214" s="105" t="n"/>
      <c r="L214" s="105" t="n"/>
      <c r="M214" s="106" t="n"/>
      <c r="N214" s="134" t="n"/>
      <c r="O214" s="134" t="n"/>
      <c r="P214" s="150" t="n"/>
      <c r="Q214" s="152" t="n"/>
      <c r="R214" s="152" t="n"/>
      <c r="S214" s="107" t="n"/>
      <c r="T214" s="153" t="n"/>
      <c r="U214" s="153" t="n"/>
      <c r="V214" s="153" t="n"/>
      <c r="W214" s="153" t="n"/>
      <c r="X214" s="153" t="n"/>
      <c r="Y214" s="153" t="n"/>
      <c r="Z214" s="153" t="n"/>
      <c r="AA214" s="153" t="n"/>
      <c r="AB214" s="153" t="n"/>
      <c r="AC214" s="153" t="n"/>
      <c r="AD214" s="153" t="n"/>
      <c r="AE214" s="154">
        <f>AD214</f>
        <v/>
      </c>
      <c r="AF214" s="154" t="n"/>
      <c r="AG214" s="154" t="n"/>
      <c r="AH214" s="155">
        <f>(AE214*S214)*1.05</f>
        <v/>
      </c>
      <c r="AI214" s="6" t="n"/>
      <c r="AJ214" s="156" t="n"/>
      <c r="AK214" s="6" t="n"/>
      <c r="AL214" s="156" t="n"/>
      <c r="AM214" s="156" t="n"/>
      <c r="AN214" s="6" t="n"/>
      <c r="AO214" s="6" t="n"/>
      <c r="AP214" s="6" t="n"/>
      <c r="AQ214" s="5" t="n"/>
      <c r="AR214" s="5" t="n"/>
      <c r="AS214" s="5" t="n"/>
      <c r="AT214" s="5" t="n"/>
      <c r="AU214" s="5" t="n"/>
      <c r="AV214" s="5" t="n"/>
      <c r="AW214" s="5" t="n"/>
      <c r="AX214" s="5" t="n"/>
      <c r="AY214" s="5" t="n"/>
      <c r="AZ214" s="5" t="n"/>
      <c r="BA214" s="5" t="n"/>
      <c r="BB214" s="5" t="n"/>
      <c r="BC214" s="157" t="n"/>
      <c r="BD214" s="5" t="n"/>
    </row>
    <row customHeight="1" ht="15.75" r="215" s="213">
      <c r="A215" s="105" t="n"/>
      <c r="B215" s="148" t="n"/>
      <c r="C215" s="149" t="n"/>
      <c r="D215" s="149" t="n"/>
      <c r="E215" s="105" t="n"/>
      <c r="F215" s="105" t="n"/>
      <c r="G215" s="105" t="n"/>
      <c r="H215" s="105" t="n"/>
      <c r="I215" s="107" t="n"/>
      <c r="J215" s="107" t="n"/>
      <c r="K215" s="105" t="n"/>
      <c r="L215" s="105" t="n"/>
      <c r="M215" s="106" t="n"/>
      <c r="N215" s="134" t="n"/>
      <c r="O215" s="134" t="n"/>
      <c r="P215" s="150" t="n"/>
      <c r="Q215" s="152" t="n"/>
      <c r="R215" s="152" t="n"/>
      <c r="S215" s="107" t="n"/>
      <c r="T215" s="153" t="n"/>
      <c r="U215" s="153" t="n"/>
      <c r="V215" s="153" t="n"/>
      <c r="W215" s="153" t="n"/>
      <c r="X215" s="153" t="n"/>
      <c r="Y215" s="153" t="n"/>
      <c r="Z215" s="153" t="n"/>
      <c r="AA215" s="153" t="n"/>
      <c r="AB215" s="153" t="n"/>
      <c r="AC215" s="153" t="n"/>
      <c r="AD215" s="153" t="n"/>
      <c r="AE215" s="154">
        <f>AD215</f>
        <v/>
      </c>
      <c r="AF215" s="154" t="n"/>
      <c r="AG215" s="154" t="n"/>
      <c r="AH215" s="155">
        <f>(AE215*S215)*1.05</f>
        <v/>
      </c>
      <c r="AI215" s="6" t="n"/>
      <c r="AJ215" s="156" t="n"/>
      <c r="AK215" s="6" t="n"/>
      <c r="AL215" s="156" t="n"/>
      <c r="AM215" s="156" t="n"/>
      <c r="AN215" s="6" t="n"/>
      <c r="AO215" s="6" t="n"/>
      <c r="AP215" s="6" t="n"/>
      <c r="AQ215" s="5" t="n"/>
      <c r="AR215" s="5" t="n"/>
      <c r="AS215" s="5" t="n"/>
      <c r="AT215" s="5" t="n"/>
      <c r="AU215" s="5" t="n"/>
      <c r="AV215" s="5" t="n"/>
      <c r="AW215" s="5" t="n"/>
      <c r="AX215" s="5" t="n"/>
      <c r="AY215" s="5" t="n"/>
      <c r="AZ215" s="5" t="n"/>
      <c r="BA215" s="5" t="n"/>
      <c r="BB215" s="5" t="n"/>
      <c r="BC215" s="157" t="n"/>
      <c r="BD215" s="5" t="n"/>
    </row>
    <row customHeight="1" ht="15.75" r="216" s="213">
      <c r="A216" s="105" t="n"/>
      <c r="B216" s="148" t="n"/>
      <c r="C216" s="149" t="n"/>
      <c r="D216" s="149" t="n"/>
      <c r="E216" s="105" t="n"/>
      <c r="F216" s="105" t="n"/>
      <c r="G216" s="105" t="n"/>
      <c r="H216" s="105" t="n"/>
      <c r="I216" s="107" t="n"/>
      <c r="J216" s="107" t="n"/>
      <c r="K216" s="105" t="n"/>
      <c r="L216" s="105" t="n"/>
      <c r="M216" s="106" t="n"/>
      <c r="N216" s="134" t="n"/>
      <c r="O216" s="134" t="n"/>
      <c r="P216" s="150" t="n"/>
      <c r="Q216" s="152" t="n"/>
      <c r="R216" s="152" t="n"/>
      <c r="S216" s="107" t="n"/>
      <c r="T216" s="153" t="n"/>
      <c r="U216" s="153" t="n"/>
      <c r="V216" s="153" t="n"/>
      <c r="W216" s="153" t="n"/>
      <c r="X216" s="153" t="n"/>
      <c r="Y216" s="153" t="n"/>
      <c r="Z216" s="153" t="n"/>
      <c r="AA216" s="153" t="n"/>
      <c r="AB216" s="153" t="n"/>
      <c r="AC216" s="153" t="n"/>
      <c r="AD216" s="153" t="n"/>
      <c r="AE216" s="154">
        <f>AD216</f>
        <v/>
      </c>
      <c r="AF216" s="154" t="n"/>
      <c r="AG216" s="154" t="n"/>
      <c r="AH216" s="155">
        <f>(AE216*S216)*1.05</f>
        <v/>
      </c>
      <c r="AI216" s="6" t="n"/>
      <c r="AJ216" s="156" t="n"/>
      <c r="AK216" s="6" t="n"/>
      <c r="AL216" s="156" t="n"/>
      <c r="AM216" s="156" t="n"/>
      <c r="AN216" s="6" t="n"/>
      <c r="AO216" s="6" t="n"/>
      <c r="AP216" s="6" t="n"/>
      <c r="AQ216" s="5" t="n"/>
      <c r="AR216" s="5" t="n"/>
      <c r="AS216" s="5" t="n"/>
      <c r="AT216" s="5" t="n"/>
      <c r="AU216" s="5" t="n"/>
      <c r="AV216" s="5" t="n"/>
      <c r="AW216" s="5" t="n"/>
      <c r="AX216" s="5" t="n"/>
      <c r="AY216" s="5" t="n"/>
      <c r="AZ216" s="5" t="n"/>
      <c r="BA216" s="5" t="n"/>
      <c r="BB216" s="5" t="n"/>
      <c r="BC216" s="157" t="n"/>
      <c r="BD216" s="5" t="n"/>
    </row>
    <row customHeight="1" ht="15.75" r="217" s="213">
      <c r="A217" s="105" t="n"/>
      <c r="B217" s="148" t="n"/>
      <c r="C217" s="149" t="n"/>
      <c r="D217" s="149" t="n"/>
      <c r="E217" s="105" t="n"/>
      <c r="F217" s="105" t="n"/>
      <c r="G217" s="105" t="n"/>
      <c r="H217" s="105" t="n"/>
      <c r="I217" s="107" t="n"/>
      <c r="J217" s="107" t="n"/>
      <c r="K217" s="105" t="n"/>
      <c r="L217" s="105" t="n"/>
      <c r="M217" s="106" t="n"/>
      <c r="N217" s="134" t="n"/>
      <c r="O217" s="134" t="n"/>
      <c r="P217" s="150" t="n"/>
      <c r="Q217" s="152" t="n"/>
      <c r="R217" s="152" t="n"/>
      <c r="S217" s="107" t="n"/>
      <c r="T217" s="153" t="n"/>
      <c r="U217" s="153" t="n"/>
      <c r="V217" s="153" t="n"/>
      <c r="W217" s="153" t="n"/>
      <c r="X217" s="153" t="n"/>
      <c r="Y217" s="153" t="n"/>
      <c r="Z217" s="153" t="n"/>
      <c r="AA217" s="153" t="n"/>
      <c r="AB217" s="153" t="n"/>
      <c r="AC217" s="153" t="n"/>
      <c r="AD217" s="153" t="n"/>
      <c r="AE217" s="154">
        <f>AD217</f>
        <v/>
      </c>
      <c r="AF217" s="154" t="n"/>
      <c r="AG217" s="154" t="n"/>
      <c r="AH217" s="155">
        <f>(AE217*S217)*1.05</f>
        <v/>
      </c>
      <c r="AI217" s="6" t="n"/>
      <c r="AJ217" s="156" t="n"/>
      <c r="AK217" s="6" t="n"/>
      <c r="AL217" s="156" t="n"/>
      <c r="AM217" s="156" t="n"/>
      <c r="AN217" s="6" t="n"/>
      <c r="AO217" s="6" t="n"/>
      <c r="AP217" s="6" t="n"/>
      <c r="AQ217" s="5" t="n"/>
      <c r="AR217" s="5" t="n"/>
      <c r="AS217" s="5" t="n"/>
      <c r="AT217" s="5" t="n"/>
      <c r="AU217" s="5" t="n"/>
      <c r="AV217" s="5" t="n"/>
      <c r="AW217" s="5" t="n"/>
      <c r="AX217" s="5" t="n"/>
      <c r="AY217" s="5" t="n"/>
      <c r="AZ217" s="5" t="n"/>
      <c r="BA217" s="5" t="n"/>
      <c r="BB217" s="5" t="n"/>
      <c r="BC217" s="157" t="n"/>
      <c r="BD217" s="5" t="n"/>
    </row>
    <row customHeight="1" ht="15.75" r="218" s="213">
      <c r="A218" s="105" t="n"/>
      <c r="B218" s="148" t="n"/>
      <c r="C218" s="149" t="n"/>
      <c r="D218" s="149" t="n"/>
      <c r="E218" s="105" t="n"/>
      <c r="F218" s="105" t="n"/>
      <c r="G218" s="105" t="n"/>
      <c r="H218" s="105" t="n"/>
      <c r="I218" s="107" t="n"/>
      <c r="J218" s="107" t="n"/>
      <c r="K218" s="105" t="n"/>
      <c r="L218" s="105" t="n"/>
      <c r="M218" s="106" t="n"/>
      <c r="N218" s="134" t="n"/>
      <c r="O218" s="134" t="n"/>
      <c r="P218" s="150" t="n"/>
      <c r="Q218" s="152" t="n"/>
      <c r="R218" s="152" t="n"/>
      <c r="S218" s="107" t="n"/>
      <c r="T218" s="153" t="n"/>
      <c r="U218" s="153" t="n"/>
      <c r="V218" s="153" t="n"/>
      <c r="W218" s="153" t="n"/>
      <c r="X218" s="153" t="n"/>
      <c r="Y218" s="153" t="n"/>
      <c r="Z218" s="153" t="n"/>
      <c r="AA218" s="153" t="n"/>
      <c r="AB218" s="153" t="n"/>
      <c r="AC218" s="153" t="n"/>
      <c r="AD218" s="153" t="n"/>
      <c r="AE218" s="154">
        <f>AD218</f>
        <v/>
      </c>
      <c r="AF218" s="154" t="n"/>
      <c r="AG218" s="154" t="n"/>
      <c r="AH218" s="155">
        <f>(AE218*S218)*1.05</f>
        <v/>
      </c>
      <c r="AI218" s="6" t="n"/>
      <c r="AJ218" s="156" t="n"/>
      <c r="AK218" s="6" t="n"/>
      <c r="AL218" s="156" t="n"/>
      <c r="AM218" s="156" t="n"/>
      <c r="AN218" s="6" t="n"/>
      <c r="AO218" s="6" t="n"/>
      <c r="AP218" s="6" t="n"/>
      <c r="AQ218" s="5" t="n"/>
      <c r="AR218" s="5" t="n"/>
      <c r="AS218" s="5" t="n"/>
      <c r="AT218" s="5" t="n"/>
      <c r="AU218" s="5" t="n"/>
      <c r="AV218" s="5" t="n"/>
      <c r="AW218" s="5" t="n"/>
      <c r="AX218" s="5" t="n"/>
      <c r="AY218" s="5" t="n"/>
      <c r="AZ218" s="5" t="n"/>
      <c r="BA218" s="5" t="n"/>
      <c r="BB218" s="5" t="n"/>
      <c r="BC218" s="157" t="n"/>
      <c r="BD218" s="5" t="n"/>
    </row>
    <row customHeight="1" ht="15.75" r="219" s="213">
      <c r="A219" s="105" t="n"/>
      <c r="B219" s="148" t="n"/>
      <c r="C219" s="149" t="n"/>
      <c r="D219" s="149" t="n"/>
      <c r="E219" s="105" t="n"/>
      <c r="F219" s="105" t="n"/>
      <c r="G219" s="105" t="n"/>
      <c r="H219" s="105" t="n"/>
      <c r="I219" s="107" t="n"/>
      <c r="J219" s="107" t="n"/>
      <c r="K219" s="105" t="n"/>
      <c r="L219" s="105" t="n"/>
      <c r="M219" s="106" t="n"/>
      <c r="N219" s="134" t="n"/>
      <c r="O219" s="134" t="n"/>
      <c r="P219" s="150" t="n"/>
      <c r="Q219" s="152" t="n"/>
      <c r="R219" s="152" t="n"/>
      <c r="S219" s="107" t="n"/>
      <c r="T219" s="153" t="n"/>
      <c r="U219" s="153" t="n"/>
      <c r="V219" s="153" t="n"/>
      <c r="W219" s="153" t="n"/>
      <c r="X219" s="153" t="n"/>
      <c r="Y219" s="153" t="n"/>
      <c r="Z219" s="153" t="n"/>
      <c r="AA219" s="153" t="n"/>
      <c r="AB219" s="153" t="n"/>
      <c r="AC219" s="153" t="n"/>
      <c r="AD219" s="153" t="n"/>
      <c r="AE219" s="154">
        <f>AD219</f>
        <v/>
      </c>
      <c r="AF219" s="154" t="n"/>
      <c r="AG219" s="154" t="n"/>
      <c r="AH219" s="155">
        <f>(AE219*S219)*1.05</f>
        <v/>
      </c>
      <c r="AI219" s="6" t="n"/>
      <c r="AJ219" s="156" t="n"/>
      <c r="AK219" s="6" t="n"/>
      <c r="AL219" s="156" t="n"/>
      <c r="AM219" s="156" t="n"/>
      <c r="AN219" s="6" t="n"/>
      <c r="AO219" s="6" t="n"/>
      <c r="AP219" s="6" t="n"/>
      <c r="AQ219" s="5" t="n"/>
      <c r="AR219" s="5" t="n"/>
      <c r="AS219" s="5" t="n"/>
      <c r="AT219" s="5" t="n"/>
      <c r="AU219" s="5" t="n"/>
      <c r="AV219" s="5" t="n"/>
      <c r="AW219" s="5" t="n"/>
      <c r="AX219" s="5" t="n"/>
      <c r="AY219" s="5" t="n"/>
      <c r="AZ219" s="5" t="n"/>
      <c r="BA219" s="5" t="n"/>
      <c r="BB219" s="5" t="n"/>
      <c r="BC219" s="157" t="n"/>
      <c r="BD219" s="5" t="n"/>
    </row>
    <row customHeight="1" ht="15.75" r="220" s="213">
      <c r="A220" s="105" t="n"/>
      <c r="B220" s="148" t="n"/>
      <c r="C220" s="149" t="n"/>
      <c r="D220" s="149" t="n"/>
      <c r="E220" s="105" t="n"/>
      <c r="F220" s="105" t="n"/>
      <c r="G220" s="105" t="n"/>
      <c r="H220" s="105" t="n"/>
      <c r="I220" s="107" t="n"/>
      <c r="J220" s="107" t="n"/>
      <c r="K220" s="105" t="n"/>
      <c r="L220" s="105" t="n"/>
      <c r="M220" s="106" t="n"/>
      <c r="N220" s="134" t="n"/>
      <c r="O220" s="134" t="n"/>
      <c r="P220" s="150" t="n"/>
      <c r="Q220" s="152" t="n"/>
      <c r="R220" s="152" t="n"/>
      <c r="S220" s="107" t="n"/>
      <c r="T220" s="153" t="n"/>
      <c r="U220" s="153" t="n"/>
      <c r="V220" s="153" t="n"/>
      <c r="W220" s="153" t="n"/>
      <c r="X220" s="153" t="n"/>
      <c r="Y220" s="153" t="n"/>
      <c r="Z220" s="153" t="n"/>
      <c r="AA220" s="153" t="n"/>
      <c r="AB220" s="153" t="n"/>
      <c r="AC220" s="153" t="n"/>
      <c r="AD220" s="153" t="n"/>
      <c r="AE220" s="154">
        <f>AD220</f>
        <v/>
      </c>
      <c r="AF220" s="154" t="n"/>
      <c r="AG220" s="154" t="n"/>
      <c r="AH220" s="155">
        <f>(AE220*S220)*1.05</f>
        <v/>
      </c>
      <c r="AI220" s="6" t="n"/>
      <c r="AJ220" s="156" t="n"/>
      <c r="AK220" s="6" t="n"/>
      <c r="AL220" s="156" t="n"/>
      <c r="AM220" s="156" t="n"/>
      <c r="AN220" s="6" t="n"/>
      <c r="AO220" s="6" t="n"/>
      <c r="AP220" s="6" t="n"/>
      <c r="AQ220" s="5" t="n"/>
      <c r="AR220" s="5" t="n"/>
      <c r="AS220" s="5" t="n"/>
      <c r="AT220" s="5" t="n"/>
      <c r="AU220" s="5" t="n"/>
      <c r="AV220" s="5" t="n"/>
      <c r="AW220" s="5" t="n"/>
      <c r="AX220" s="5" t="n"/>
      <c r="AY220" s="5" t="n"/>
      <c r="AZ220" s="5" t="n"/>
      <c r="BA220" s="5" t="n"/>
      <c r="BB220" s="5" t="n"/>
      <c r="BC220" s="157" t="n"/>
      <c r="BD220" s="5" t="n"/>
    </row>
    <row customHeight="1" ht="15.75" r="221" s="213">
      <c r="A221" s="105" t="n"/>
      <c r="B221" s="148" t="n"/>
      <c r="C221" s="149" t="n"/>
      <c r="D221" s="149" t="n"/>
      <c r="E221" s="105" t="n"/>
      <c r="F221" s="105" t="n"/>
      <c r="G221" s="105" t="n"/>
      <c r="H221" s="105" t="n"/>
      <c r="I221" s="107" t="n"/>
      <c r="J221" s="107" t="n"/>
      <c r="K221" s="105" t="n"/>
      <c r="L221" s="105" t="n"/>
      <c r="M221" s="106" t="n"/>
      <c r="N221" s="134" t="n"/>
      <c r="O221" s="134" t="n"/>
      <c r="P221" s="150" t="n"/>
      <c r="Q221" s="152" t="n"/>
      <c r="R221" s="152" t="n"/>
      <c r="S221" s="107" t="n"/>
      <c r="T221" s="153" t="n"/>
      <c r="U221" s="153" t="n"/>
      <c r="V221" s="153" t="n"/>
      <c r="W221" s="153" t="n"/>
      <c r="X221" s="153" t="n"/>
      <c r="Y221" s="153" t="n"/>
      <c r="Z221" s="153" t="n"/>
      <c r="AA221" s="153" t="n"/>
      <c r="AB221" s="153" t="n"/>
      <c r="AC221" s="153" t="n"/>
      <c r="AD221" s="153" t="n"/>
      <c r="AE221" s="154">
        <f>AD221</f>
        <v/>
      </c>
      <c r="AF221" s="154" t="n"/>
      <c r="AG221" s="154" t="n"/>
      <c r="AH221" s="155">
        <f>(AE221*S221)*1.05</f>
        <v/>
      </c>
      <c r="AI221" s="6" t="n"/>
      <c r="AJ221" s="156" t="n"/>
      <c r="AK221" s="6" t="n"/>
      <c r="AL221" s="156" t="n"/>
      <c r="AM221" s="156" t="n"/>
      <c r="AN221" s="6" t="n"/>
      <c r="AO221" s="6" t="n"/>
      <c r="AP221" s="6" t="n"/>
      <c r="AQ221" s="5" t="n"/>
      <c r="AR221" s="5" t="n"/>
      <c r="AS221" s="5" t="n"/>
      <c r="AT221" s="5" t="n"/>
      <c r="AU221" s="5" t="n"/>
      <c r="AV221" s="5" t="n"/>
      <c r="AW221" s="5" t="n"/>
      <c r="AX221" s="5" t="n"/>
      <c r="AY221" s="5" t="n"/>
      <c r="AZ221" s="5" t="n"/>
      <c r="BA221" s="5" t="n"/>
      <c r="BB221" s="5" t="n"/>
      <c r="BC221" s="157" t="n"/>
      <c r="BD221" s="5" t="n"/>
    </row>
    <row customHeight="1" ht="15.75" r="222" s="213">
      <c r="A222" s="105" t="n"/>
      <c r="B222" s="148" t="n"/>
      <c r="C222" s="149" t="n"/>
      <c r="D222" s="149" t="n"/>
      <c r="E222" s="105" t="n"/>
      <c r="F222" s="105" t="n"/>
      <c r="G222" s="105" t="n"/>
      <c r="H222" s="105" t="n"/>
      <c r="I222" s="107" t="n"/>
      <c r="J222" s="107" t="n"/>
      <c r="K222" s="105" t="n"/>
      <c r="L222" s="105" t="n"/>
      <c r="M222" s="106" t="n"/>
      <c r="N222" s="134" t="n"/>
      <c r="O222" s="134" t="n"/>
      <c r="P222" s="150" t="n"/>
      <c r="Q222" s="152" t="n"/>
      <c r="R222" s="152" t="n"/>
      <c r="S222" s="107" t="n"/>
      <c r="T222" s="153" t="n"/>
      <c r="U222" s="153" t="n"/>
      <c r="V222" s="153" t="n"/>
      <c r="W222" s="153" t="n"/>
      <c r="X222" s="153" t="n"/>
      <c r="Y222" s="153" t="n"/>
      <c r="Z222" s="153" t="n"/>
      <c r="AA222" s="153" t="n"/>
      <c r="AB222" s="153" t="n"/>
      <c r="AC222" s="153" t="n"/>
      <c r="AD222" s="153" t="n"/>
      <c r="AE222" s="154">
        <f>AD222</f>
        <v/>
      </c>
      <c r="AF222" s="154" t="n"/>
      <c r="AG222" s="154" t="n"/>
      <c r="AH222" s="155">
        <f>(AE222*S222)*1.05</f>
        <v/>
      </c>
      <c r="AI222" s="6" t="n"/>
      <c r="AJ222" s="156" t="n"/>
      <c r="AK222" s="6" t="n"/>
      <c r="AL222" s="156" t="n"/>
      <c r="AM222" s="156" t="n"/>
      <c r="AN222" s="6" t="n"/>
      <c r="AO222" s="6" t="n"/>
      <c r="AP222" s="6" t="n"/>
      <c r="AQ222" s="5" t="n"/>
      <c r="AR222" s="5" t="n"/>
      <c r="AS222" s="5" t="n"/>
      <c r="AT222" s="5" t="n"/>
      <c r="AU222" s="5" t="n"/>
      <c r="AV222" s="5" t="n"/>
      <c r="AW222" s="5" t="n"/>
      <c r="AX222" s="5" t="n"/>
      <c r="AY222" s="5" t="n"/>
      <c r="AZ222" s="5" t="n"/>
      <c r="BA222" s="5" t="n"/>
      <c r="BB222" s="5" t="n"/>
      <c r="BC222" s="157" t="n"/>
      <c r="BD222" s="5" t="n"/>
    </row>
    <row customHeight="1" ht="15.75" r="223" s="213">
      <c r="A223" s="105" t="n"/>
      <c r="B223" s="148" t="n"/>
      <c r="C223" s="149" t="n"/>
      <c r="D223" s="149" t="n"/>
      <c r="E223" s="105" t="n"/>
      <c r="F223" s="105" t="n"/>
      <c r="G223" s="105" t="n"/>
      <c r="H223" s="105" t="n"/>
      <c r="I223" s="107" t="n"/>
      <c r="J223" s="107" t="n"/>
      <c r="K223" s="105" t="n"/>
      <c r="L223" s="105" t="n"/>
      <c r="M223" s="106" t="n"/>
      <c r="N223" s="134" t="n"/>
      <c r="O223" s="134" t="n"/>
      <c r="P223" s="150" t="n"/>
      <c r="Q223" s="152" t="n"/>
      <c r="R223" s="152" t="n"/>
      <c r="S223" s="107" t="n"/>
      <c r="T223" s="153" t="n"/>
      <c r="U223" s="153" t="n"/>
      <c r="V223" s="153" t="n"/>
      <c r="W223" s="153" t="n"/>
      <c r="X223" s="153" t="n"/>
      <c r="Y223" s="153" t="n"/>
      <c r="Z223" s="153" t="n"/>
      <c r="AA223" s="153" t="n"/>
      <c r="AB223" s="153" t="n"/>
      <c r="AC223" s="153" t="n"/>
      <c r="AD223" s="153" t="n"/>
      <c r="AE223" s="154">
        <f>AD223</f>
        <v/>
      </c>
      <c r="AF223" s="154" t="n"/>
      <c r="AG223" s="154" t="n"/>
      <c r="AH223" s="155">
        <f>(AE223*S223)*1.05</f>
        <v/>
      </c>
      <c r="AI223" s="6" t="n"/>
      <c r="AJ223" s="156" t="n"/>
      <c r="AK223" s="6" t="n"/>
      <c r="AL223" s="156" t="n"/>
      <c r="AM223" s="156" t="n"/>
      <c r="AN223" s="6" t="n"/>
      <c r="AO223" s="6" t="n"/>
      <c r="AP223" s="6" t="n"/>
      <c r="AQ223" s="5" t="n"/>
      <c r="AR223" s="5" t="n"/>
      <c r="AS223" s="5" t="n"/>
      <c r="AT223" s="5" t="n"/>
      <c r="AU223" s="5" t="n"/>
      <c r="AV223" s="5" t="n"/>
      <c r="AW223" s="5" t="n"/>
      <c r="AX223" s="5" t="n"/>
      <c r="AY223" s="5" t="n"/>
      <c r="AZ223" s="5" t="n"/>
      <c r="BA223" s="5" t="n"/>
      <c r="BB223" s="5" t="n"/>
      <c r="BC223" s="157" t="n"/>
      <c r="BD223" s="5" t="n"/>
    </row>
    <row customHeight="1" ht="15.75" r="224" s="213">
      <c r="A224" s="105" t="n"/>
      <c r="B224" s="148" t="n"/>
      <c r="C224" s="149" t="n"/>
      <c r="D224" s="149" t="n"/>
      <c r="E224" s="105" t="n"/>
      <c r="F224" s="105" t="n"/>
      <c r="G224" s="105" t="n"/>
      <c r="H224" s="105" t="n"/>
      <c r="I224" s="107" t="n"/>
      <c r="J224" s="107" t="n"/>
      <c r="K224" s="105" t="n"/>
      <c r="L224" s="105" t="n"/>
      <c r="M224" s="106" t="n"/>
      <c r="N224" s="134" t="n"/>
      <c r="O224" s="134" t="n"/>
      <c r="P224" s="150" t="n"/>
      <c r="Q224" s="152" t="n"/>
      <c r="R224" s="152" t="n"/>
      <c r="S224" s="107" t="n"/>
      <c r="T224" s="153" t="n"/>
      <c r="U224" s="153" t="n"/>
      <c r="V224" s="153" t="n"/>
      <c r="W224" s="153" t="n"/>
      <c r="X224" s="153" t="n"/>
      <c r="Y224" s="153" t="n"/>
      <c r="Z224" s="153" t="n"/>
      <c r="AA224" s="153" t="n"/>
      <c r="AB224" s="153" t="n"/>
      <c r="AC224" s="153" t="n"/>
      <c r="AD224" s="153" t="n"/>
      <c r="AE224" s="154">
        <f>AD224</f>
        <v/>
      </c>
      <c r="AF224" s="154" t="n"/>
      <c r="AG224" s="154" t="n"/>
      <c r="AH224" s="155">
        <f>(AE224*S224)*1.05</f>
        <v/>
      </c>
      <c r="AI224" s="6" t="n"/>
      <c r="AJ224" s="156" t="n"/>
      <c r="AK224" s="6" t="n"/>
      <c r="AL224" s="156" t="n"/>
      <c r="AM224" s="156" t="n"/>
      <c r="AN224" s="6" t="n"/>
      <c r="AO224" s="6" t="n"/>
      <c r="AP224" s="6" t="n"/>
      <c r="AQ224" s="5" t="n"/>
      <c r="AR224" s="5" t="n"/>
      <c r="AS224" s="5" t="n"/>
      <c r="AT224" s="5" t="n"/>
      <c r="AU224" s="5" t="n"/>
      <c r="AV224" s="5" t="n"/>
      <c r="AW224" s="5" t="n"/>
      <c r="AX224" s="5" t="n"/>
      <c r="AY224" s="5" t="n"/>
      <c r="AZ224" s="5" t="n"/>
      <c r="BA224" s="5" t="n"/>
      <c r="BB224" s="5" t="n"/>
      <c r="BC224" s="157" t="n"/>
      <c r="BD224" s="5" t="n"/>
    </row>
    <row customHeight="1" ht="15.75" r="225" s="213">
      <c r="A225" s="105" t="n"/>
      <c r="B225" s="148" t="n"/>
      <c r="C225" s="149" t="n"/>
      <c r="D225" s="149" t="n"/>
      <c r="E225" s="105" t="n"/>
      <c r="F225" s="105" t="n"/>
      <c r="G225" s="105" t="n"/>
      <c r="H225" s="105" t="n"/>
      <c r="I225" s="107" t="n"/>
      <c r="J225" s="107" t="n"/>
      <c r="K225" s="105" t="n"/>
      <c r="L225" s="105" t="n"/>
      <c r="M225" s="106" t="n"/>
      <c r="N225" s="134" t="n"/>
      <c r="O225" s="134" t="n"/>
      <c r="P225" s="150" t="n"/>
      <c r="Q225" s="152" t="n"/>
      <c r="R225" s="152" t="n"/>
      <c r="S225" s="107" t="n"/>
      <c r="T225" s="153" t="n"/>
      <c r="U225" s="153" t="n"/>
      <c r="V225" s="153" t="n"/>
      <c r="W225" s="153" t="n"/>
      <c r="X225" s="153" t="n"/>
      <c r="Y225" s="153" t="n"/>
      <c r="Z225" s="153" t="n"/>
      <c r="AA225" s="153" t="n"/>
      <c r="AB225" s="153" t="n"/>
      <c r="AC225" s="153" t="n"/>
      <c r="AD225" s="153" t="n"/>
      <c r="AE225" s="154">
        <f>AD225</f>
        <v/>
      </c>
      <c r="AF225" s="154" t="n"/>
      <c r="AG225" s="154" t="n"/>
      <c r="AH225" s="155">
        <f>(AE225*S225)*1.05</f>
        <v/>
      </c>
      <c r="AI225" s="6" t="n"/>
      <c r="AJ225" s="156" t="n"/>
      <c r="AK225" s="6" t="n"/>
      <c r="AL225" s="156" t="n"/>
      <c r="AM225" s="156" t="n"/>
      <c r="AN225" s="6" t="n"/>
      <c r="AO225" s="6" t="n"/>
      <c r="AP225" s="6" t="n"/>
      <c r="AQ225" s="5" t="n"/>
      <c r="AR225" s="5" t="n"/>
      <c r="AS225" s="5" t="n"/>
      <c r="AT225" s="5" t="n"/>
      <c r="AU225" s="5" t="n"/>
      <c r="AV225" s="5" t="n"/>
      <c r="AW225" s="5" t="n"/>
      <c r="AX225" s="5" t="n"/>
      <c r="AY225" s="5" t="n"/>
      <c r="AZ225" s="5" t="n"/>
      <c r="BA225" s="5" t="n"/>
      <c r="BB225" s="5" t="n"/>
      <c r="BC225" s="157" t="n"/>
      <c r="BD225" s="5" t="n"/>
    </row>
    <row customHeight="1" ht="15.75" r="226" s="213">
      <c r="A226" s="105" t="n"/>
      <c r="B226" s="148" t="n"/>
      <c r="C226" s="149" t="n"/>
      <c r="D226" s="149" t="n"/>
      <c r="E226" s="105" t="n"/>
      <c r="F226" s="105" t="n"/>
      <c r="G226" s="105" t="n"/>
      <c r="H226" s="105" t="n"/>
      <c r="I226" s="107" t="n"/>
      <c r="J226" s="107" t="n"/>
      <c r="K226" s="105" t="n"/>
      <c r="L226" s="105" t="n"/>
      <c r="M226" s="106" t="n"/>
      <c r="N226" s="134" t="n"/>
      <c r="O226" s="134" t="n"/>
      <c r="P226" s="150" t="n"/>
      <c r="Q226" s="152" t="n"/>
      <c r="R226" s="152" t="n"/>
      <c r="S226" s="107" t="n"/>
      <c r="T226" s="153" t="n"/>
      <c r="U226" s="153" t="n"/>
      <c r="V226" s="153" t="n"/>
      <c r="W226" s="153" t="n"/>
      <c r="X226" s="153" t="n"/>
      <c r="Y226" s="153" t="n"/>
      <c r="Z226" s="153" t="n"/>
      <c r="AA226" s="153" t="n"/>
      <c r="AB226" s="153" t="n"/>
      <c r="AC226" s="153" t="n"/>
      <c r="AD226" s="153" t="n"/>
      <c r="AE226" s="154">
        <f>AD226</f>
        <v/>
      </c>
      <c r="AF226" s="154" t="n"/>
      <c r="AG226" s="154" t="n"/>
      <c r="AH226" s="155">
        <f>(AE226*S226)*1.05</f>
        <v/>
      </c>
      <c r="AI226" s="6" t="n"/>
      <c r="AJ226" s="156" t="n"/>
      <c r="AK226" s="6" t="n"/>
      <c r="AL226" s="156" t="n"/>
      <c r="AM226" s="156" t="n"/>
      <c r="AN226" s="6" t="n"/>
      <c r="AO226" s="6" t="n"/>
      <c r="AP226" s="6" t="n"/>
      <c r="AQ226" s="5" t="n"/>
      <c r="AR226" s="5" t="n"/>
      <c r="AS226" s="5" t="n"/>
      <c r="AT226" s="5" t="n"/>
      <c r="AU226" s="5" t="n"/>
      <c r="AV226" s="5" t="n"/>
      <c r="AW226" s="5" t="n"/>
      <c r="AX226" s="5" t="n"/>
      <c r="AY226" s="5" t="n"/>
      <c r="AZ226" s="5" t="n"/>
      <c r="BA226" s="5" t="n"/>
      <c r="BB226" s="5" t="n"/>
      <c r="BC226" s="157" t="n"/>
      <c r="BD226" s="5" t="n"/>
    </row>
    <row customHeight="1" ht="15.75" r="227" s="213">
      <c r="A227" s="105" t="n"/>
      <c r="B227" s="148" t="n"/>
      <c r="C227" s="149" t="n"/>
      <c r="D227" s="149" t="n"/>
      <c r="E227" s="105" t="n"/>
      <c r="F227" s="105" t="n"/>
      <c r="G227" s="105" t="n"/>
      <c r="H227" s="105" t="n"/>
      <c r="I227" s="107" t="n"/>
      <c r="J227" s="107" t="n"/>
      <c r="K227" s="105" t="n"/>
      <c r="L227" s="105" t="n"/>
      <c r="M227" s="106" t="n"/>
      <c r="N227" s="134" t="n"/>
      <c r="O227" s="134" t="n"/>
      <c r="P227" s="150" t="n"/>
      <c r="Q227" s="152" t="n"/>
      <c r="R227" s="152" t="n"/>
      <c r="S227" s="107" t="n"/>
      <c r="T227" s="153" t="n"/>
      <c r="U227" s="153" t="n"/>
      <c r="V227" s="153" t="n"/>
      <c r="W227" s="153" t="n"/>
      <c r="X227" s="153" t="n"/>
      <c r="Y227" s="153" t="n"/>
      <c r="Z227" s="153" t="n"/>
      <c r="AA227" s="153" t="n"/>
      <c r="AB227" s="153" t="n"/>
      <c r="AC227" s="153" t="n"/>
      <c r="AD227" s="153" t="n"/>
      <c r="AE227" s="154">
        <f>AD227</f>
        <v/>
      </c>
      <c r="AF227" s="154" t="n"/>
      <c r="AG227" s="154" t="n"/>
      <c r="AH227" s="155">
        <f>(AE227*S227)*1.05</f>
        <v/>
      </c>
      <c r="AI227" s="6" t="n"/>
      <c r="AJ227" s="156" t="n"/>
      <c r="AK227" s="6" t="n"/>
      <c r="AL227" s="156" t="n"/>
      <c r="AM227" s="156" t="n"/>
      <c r="AN227" s="6" t="n"/>
      <c r="AO227" s="6" t="n"/>
      <c r="AP227" s="6" t="n"/>
      <c r="AQ227" s="5" t="n"/>
      <c r="AR227" s="5" t="n"/>
      <c r="AS227" s="5" t="n"/>
      <c r="AT227" s="5" t="n"/>
      <c r="AU227" s="5" t="n"/>
      <c r="AV227" s="5" t="n"/>
      <c r="AW227" s="5" t="n"/>
      <c r="AX227" s="5" t="n"/>
      <c r="AY227" s="5" t="n"/>
      <c r="AZ227" s="5" t="n"/>
      <c r="BA227" s="5" t="n"/>
      <c r="BB227" s="5" t="n"/>
      <c r="BC227" s="157" t="n"/>
      <c r="BD227" s="5" t="n"/>
    </row>
    <row customHeight="1" ht="15.75" r="228" s="213">
      <c r="A228" s="105" t="n"/>
      <c r="B228" s="148" t="n"/>
      <c r="C228" s="149" t="n"/>
      <c r="D228" s="149" t="n"/>
      <c r="E228" s="105" t="n"/>
      <c r="F228" s="105" t="n"/>
      <c r="G228" s="105" t="n"/>
      <c r="H228" s="105" t="n"/>
      <c r="I228" s="107" t="n"/>
      <c r="J228" s="107" t="n"/>
      <c r="K228" s="105" t="n"/>
      <c r="L228" s="105" t="n"/>
      <c r="M228" s="106" t="n"/>
      <c r="N228" s="134" t="n"/>
      <c r="O228" s="134" t="n"/>
      <c r="P228" s="150" t="n"/>
      <c r="Q228" s="152" t="n"/>
      <c r="R228" s="152" t="n"/>
      <c r="S228" s="107" t="n"/>
      <c r="T228" s="153" t="n"/>
      <c r="U228" s="153" t="n"/>
      <c r="V228" s="153" t="n"/>
      <c r="W228" s="153" t="n"/>
      <c r="X228" s="153" t="n"/>
      <c r="Y228" s="153" t="n"/>
      <c r="Z228" s="153" t="n"/>
      <c r="AA228" s="153" t="n"/>
      <c r="AB228" s="153" t="n"/>
      <c r="AC228" s="153" t="n"/>
      <c r="AD228" s="153" t="n"/>
      <c r="AE228" s="154">
        <f>AD228</f>
        <v/>
      </c>
      <c r="AF228" s="154" t="n"/>
      <c r="AG228" s="154" t="n"/>
      <c r="AH228" s="155">
        <f>(AE228*S228)*1.05</f>
        <v/>
      </c>
      <c r="AI228" s="6" t="n"/>
      <c r="AJ228" s="156" t="n"/>
      <c r="AK228" s="6" t="n"/>
      <c r="AL228" s="156" t="n"/>
      <c r="AM228" s="156" t="n"/>
      <c r="AN228" s="6" t="n"/>
      <c r="AO228" s="6" t="n"/>
      <c r="AP228" s="6" t="n"/>
      <c r="AQ228" s="5" t="n"/>
      <c r="AR228" s="5" t="n"/>
      <c r="AS228" s="5" t="n"/>
      <c r="AT228" s="5" t="n"/>
      <c r="AU228" s="5" t="n"/>
      <c r="AV228" s="5" t="n"/>
      <c r="AW228" s="5" t="n"/>
      <c r="AX228" s="5" t="n"/>
      <c r="AY228" s="5" t="n"/>
      <c r="AZ228" s="5" t="n"/>
      <c r="BA228" s="5" t="n"/>
      <c r="BB228" s="5" t="n"/>
      <c r="BC228" s="157" t="n"/>
      <c r="BD228" s="5" t="n"/>
    </row>
    <row customHeight="1" ht="15.75" r="229" s="213">
      <c r="A229" s="105" t="n"/>
      <c r="B229" s="148" t="n"/>
      <c r="C229" s="149" t="n"/>
      <c r="D229" s="149" t="n"/>
      <c r="E229" s="105" t="n"/>
      <c r="F229" s="105" t="n"/>
      <c r="G229" s="105" t="n"/>
      <c r="H229" s="105" t="n"/>
      <c r="I229" s="107" t="n"/>
      <c r="J229" s="107" t="n"/>
      <c r="K229" s="105" t="n"/>
      <c r="L229" s="105" t="n"/>
      <c r="M229" s="106" t="n"/>
      <c r="N229" s="134" t="n"/>
      <c r="O229" s="134" t="n"/>
      <c r="P229" s="150" t="n"/>
      <c r="Q229" s="152" t="n"/>
      <c r="R229" s="152" t="n"/>
      <c r="S229" s="107" t="n"/>
      <c r="T229" s="153" t="n"/>
      <c r="U229" s="153" t="n"/>
      <c r="V229" s="153" t="n"/>
      <c r="W229" s="153" t="n"/>
      <c r="X229" s="153" t="n"/>
      <c r="Y229" s="153" t="n"/>
      <c r="Z229" s="153" t="n"/>
      <c r="AA229" s="153" t="n"/>
      <c r="AB229" s="153" t="n"/>
      <c r="AC229" s="153" t="n"/>
      <c r="AD229" s="153" t="n"/>
      <c r="AE229" s="154">
        <f>AD229</f>
        <v/>
      </c>
      <c r="AF229" s="154" t="n"/>
      <c r="AG229" s="154" t="n"/>
      <c r="AH229" s="155">
        <f>(AE229*S229)*1.05</f>
        <v/>
      </c>
      <c r="AI229" s="6" t="n"/>
      <c r="AJ229" s="156" t="n"/>
      <c r="AK229" s="6" t="n"/>
      <c r="AL229" s="156" t="n"/>
      <c r="AM229" s="156" t="n"/>
      <c r="AN229" s="6" t="n"/>
      <c r="AO229" s="6" t="n"/>
      <c r="AP229" s="6" t="n"/>
      <c r="AQ229" s="5" t="n"/>
      <c r="AR229" s="5" t="n"/>
      <c r="AS229" s="5" t="n"/>
      <c r="AT229" s="5" t="n"/>
      <c r="AU229" s="5" t="n"/>
      <c r="AV229" s="5" t="n"/>
      <c r="AW229" s="5" t="n"/>
      <c r="AX229" s="5" t="n"/>
      <c r="AY229" s="5" t="n"/>
      <c r="AZ229" s="5" t="n"/>
      <c r="BA229" s="5" t="n"/>
      <c r="BB229" s="5" t="n"/>
      <c r="BC229" s="157" t="n"/>
      <c r="BD229" s="5" t="n"/>
    </row>
    <row customHeight="1" ht="15.75" r="230" s="213">
      <c r="A230" s="105" t="n"/>
      <c r="B230" s="148" t="n"/>
      <c r="C230" s="149" t="n"/>
      <c r="D230" s="149" t="n"/>
      <c r="E230" s="105" t="n"/>
      <c r="F230" s="105" t="n"/>
      <c r="G230" s="105" t="n"/>
      <c r="H230" s="105" t="n"/>
      <c r="I230" s="107" t="n"/>
      <c r="J230" s="107" t="n"/>
      <c r="K230" s="105" t="n"/>
      <c r="L230" s="105" t="n"/>
      <c r="M230" s="106" t="n"/>
      <c r="N230" s="134" t="n"/>
      <c r="O230" s="134" t="n"/>
      <c r="P230" s="150" t="n"/>
      <c r="Q230" s="152" t="n"/>
      <c r="R230" s="152" t="n"/>
      <c r="S230" s="107" t="n"/>
      <c r="T230" s="153" t="n"/>
      <c r="U230" s="153" t="n"/>
      <c r="V230" s="153" t="n"/>
      <c r="W230" s="153" t="n"/>
      <c r="X230" s="153" t="n"/>
      <c r="Y230" s="153" t="n"/>
      <c r="Z230" s="153" t="n"/>
      <c r="AA230" s="153" t="n"/>
      <c r="AB230" s="153" t="n"/>
      <c r="AC230" s="153" t="n"/>
      <c r="AD230" s="153" t="n"/>
      <c r="AE230" s="154">
        <f>AD230</f>
        <v/>
      </c>
      <c r="AF230" s="154" t="n"/>
      <c r="AG230" s="154" t="n"/>
      <c r="AH230" s="155">
        <f>(AE230*S230)*1.05</f>
        <v/>
      </c>
      <c r="AI230" s="6" t="n"/>
      <c r="AJ230" s="156" t="n"/>
      <c r="AK230" s="6" t="n"/>
      <c r="AL230" s="156" t="n"/>
      <c r="AM230" s="156" t="n"/>
      <c r="AN230" s="6" t="n"/>
      <c r="AO230" s="6" t="n"/>
      <c r="AP230" s="6" t="n"/>
      <c r="AQ230" s="5" t="n"/>
      <c r="AR230" s="5" t="n"/>
      <c r="AS230" s="5" t="n"/>
      <c r="AT230" s="5" t="n"/>
      <c r="AU230" s="5" t="n"/>
      <c r="AV230" s="5" t="n"/>
      <c r="AW230" s="5" t="n"/>
      <c r="AX230" s="5" t="n"/>
      <c r="AY230" s="5" t="n"/>
      <c r="AZ230" s="5" t="n"/>
      <c r="BA230" s="5" t="n"/>
      <c r="BB230" s="5" t="n"/>
      <c r="BC230" s="157" t="n"/>
      <c r="BD230" s="5" t="n"/>
    </row>
    <row customHeight="1" ht="15.75" r="231" s="213">
      <c r="A231" s="105" t="n"/>
      <c r="B231" s="148" t="n"/>
      <c r="C231" s="149" t="n"/>
      <c r="D231" s="149" t="n"/>
      <c r="E231" s="105" t="n"/>
      <c r="F231" s="105" t="n"/>
      <c r="G231" s="105" t="n"/>
      <c r="H231" s="105" t="n"/>
      <c r="I231" s="107" t="n"/>
      <c r="J231" s="107" t="n"/>
      <c r="K231" s="105" t="n"/>
      <c r="L231" s="105" t="n"/>
      <c r="M231" s="106" t="n"/>
      <c r="N231" s="134" t="n"/>
      <c r="O231" s="134" t="n"/>
      <c r="P231" s="150" t="n"/>
      <c r="Q231" s="152" t="n"/>
      <c r="R231" s="152" t="n"/>
      <c r="S231" s="107" t="n"/>
      <c r="T231" s="153" t="n"/>
      <c r="U231" s="153" t="n"/>
      <c r="V231" s="153" t="n"/>
      <c r="W231" s="153" t="n"/>
      <c r="X231" s="153" t="n"/>
      <c r="Y231" s="153" t="n"/>
      <c r="Z231" s="153" t="n"/>
      <c r="AA231" s="153" t="n"/>
      <c r="AB231" s="153" t="n"/>
      <c r="AC231" s="153" t="n"/>
      <c r="AD231" s="153" t="n"/>
      <c r="AE231" s="154">
        <f>AD231</f>
        <v/>
      </c>
      <c r="AF231" s="154" t="n"/>
      <c r="AG231" s="154" t="n"/>
      <c r="AH231" s="155">
        <f>(AE231*S231)*1.05</f>
        <v/>
      </c>
      <c r="AI231" s="6" t="n"/>
      <c r="AJ231" s="156" t="n"/>
      <c r="AK231" s="6" t="n"/>
      <c r="AL231" s="156" t="n"/>
      <c r="AM231" s="156" t="n"/>
      <c r="AN231" s="6" t="n"/>
      <c r="AO231" s="6" t="n"/>
      <c r="AP231" s="6" t="n"/>
      <c r="AQ231" s="5" t="n"/>
      <c r="AR231" s="5" t="n"/>
      <c r="AS231" s="5" t="n"/>
      <c r="AT231" s="5" t="n"/>
      <c r="AU231" s="5" t="n"/>
      <c r="AV231" s="5" t="n"/>
      <c r="AW231" s="5" t="n"/>
      <c r="AX231" s="5" t="n"/>
      <c r="AY231" s="5" t="n"/>
      <c r="AZ231" s="5" t="n"/>
      <c r="BA231" s="5" t="n"/>
      <c r="BB231" s="5" t="n"/>
      <c r="BC231" s="157" t="n"/>
      <c r="BD231" s="5" t="n"/>
    </row>
    <row customHeight="1" ht="15.75" r="232" s="213">
      <c r="A232" s="105" t="n"/>
      <c r="B232" s="148" t="n"/>
      <c r="C232" s="149" t="n"/>
      <c r="D232" s="149" t="n"/>
      <c r="E232" s="105" t="n"/>
      <c r="F232" s="105" t="n"/>
      <c r="G232" s="105" t="n"/>
      <c r="H232" s="105" t="n"/>
      <c r="I232" s="107" t="n"/>
      <c r="J232" s="107" t="n"/>
      <c r="K232" s="105" t="n"/>
      <c r="L232" s="105" t="n"/>
      <c r="M232" s="106" t="n"/>
      <c r="N232" s="134" t="n"/>
      <c r="O232" s="134" t="n"/>
      <c r="P232" s="150" t="n"/>
      <c r="Q232" s="152" t="n"/>
      <c r="R232" s="152" t="n"/>
      <c r="S232" s="107" t="n"/>
      <c r="T232" s="153" t="n"/>
      <c r="U232" s="153" t="n"/>
      <c r="V232" s="153" t="n"/>
      <c r="W232" s="153" t="n"/>
      <c r="X232" s="153" t="n"/>
      <c r="Y232" s="153" t="n"/>
      <c r="Z232" s="153" t="n"/>
      <c r="AA232" s="153" t="n"/>
      <c r="AB232" s="153" t="n"/>
      <c r="AC232" s="153" t="n"/>
      <c r="AD232" s="153" t="n"/>
      <c r="AE232" s="154">
        <f>AD232</f>
        <v/>
      </c>
      <c r="AF232" s="154" t="n"/>
      <c r="AG232" s="154" t="n"/>
      <c r="AH232" s="155">
        <f>(AE232*S232)*1.05</f>
        <v/>
      </c>
      <c r="AI232" s="6" t="n"/>
      <c r="AJ232" s="156" t="n"/>
      <c r="AK232" s="6" t="n"/>
      <c r="AL232" s="156" t="n"/>
      <c r="AM232" s="156" t="n"/>
      <c r="AN232" s="6" t="n"/>
      <c r="AO232" s="6" t="n"/>
      <c r="AP232" s="6" t="n"/>
      <c r="AQ232" s="5" t="n"/>
      <c r="AR232" s="5" t="n"/>
      <c r="AS232" s="5" t="n"/>
      <c r="AT232" s="5" t="n"/>
      <c r="AU232" s="5" t="n"/>
      <c r="AV232" s="5" t="n"/>
      <c r="AW232" s="5" t="n"/>
      <c r="AX232" s="5" t="n"/>
      <c r="AY232" s="5" t="n"/>
      <c r="AZ232" s="5" t="n"/>
      <c r="BA232" s="5" t="n"/>
      <c r="BB232" s="5" t="n"/>
      <c r="BC232" s="157" t="n"/>
      <c r="BD232" s="5" t="n"/>
    </row>
    <row customHeight="1" ht="15.75" r="233" s="213">
      <c r="A233" s="105" t="n"/>
      <c r="B233" s="148" t="n"/>
      <c r="C233" s="149" t="n"/>
      <c r="D233" s="149" t="n"/>
      <c r="E233" s="105" t="n"/>
      <c r="F233" s="105" t="n"/>
      <c r="G233" s="105" t="n"/>
      <c r="H233" s="105" t="n"/>
      <c r="I233" s="107" t="n"/>
      <c r="J233" s="107" t="n"/>
      <c r="K233" s="105" t="n"/>
      <c r="L233" s="105" t="n"/>
      <c r="M233" s="106" t="n"/>
      <c r="N233" s="134" t="n"/>
      <c r="O233" s="134" t="n"/>
      <c r="P233" s="150" t="n"/>
      <c r="Q233" s="152" t="n"/>
      <c r="R233" s="152" t="n"/>
      <c r="S233" s="107" t="n"/>
      <c r="T233" s="153" t="n"/>
      <c r="U233" s="153" t="n"/>
      <c r="V233" s="153" t="n"/>
      <c r="W233" s="153" t="n"/>
      <c r="X233" s="153" t="n"/>
      <c r="Y233" s="153" t="n"/>
      <c r="Z233" s="153" t="n"/>
      <c r="AA233" s="153" t="n"/>
      <c r="AB233" s="153" t="n"/>
      <c r="AC233" s="153" t="n"/>
      <c r="AD233" s="153" t="n"/>
      <c r="AE233" s="154">
        <f>AD233</f>
        <v/>
      </c>
      <c r="AF233" s="154" t="n"/>
      <c r="AG233" s="154" t="n"/>
      <c r="AH233" s="155">
        <f>(AE233*S233)*1.05</f>
        <v/>
      </c>
      <c r="AI233" s="6" t="n"/>
      <c r="AJ233" s="156" t="n"/>
      <c r="AK233" s="6" t="n"/>
      <c r="AL233" s="156" t="n"/>
      <c r="AM233" s="156" t="n"/>
      <c r="AN233" s="6" t="n"/>
      <c r="AO233" s="6" t="n"/>
      <c r="AP233" s="6" t="n"/>
      <c r="AQ233" s="5" t="n"/>
      <c r="AR233" s="5" t="n"/>
      <c r="AS233" s="5" t="n"/>
      <c r="AT233" s="5" t="n"/>
      <c r="AU233" s="5" t="n"/>
      <c r="AV233" s="5" t="n"/>
      <c r="AW233" s="5" t="n"/>
      <c r="AX233" s="5" t="n"/>
      <c r="AY233" s="5" t="n"/>
      <c r="AZ233" s="5" t="n"/>
      <c r="BA233" s="5" t="n"/>
      <c r="BB233" s="5" t="n"/>
      <c r="BC233" s="157" t="n"/>
      <c r="BD233" s="5" t="n"/>
    </row>
    <row customHeight="1" ht="15.75" r="234" s="213">
      <c r="A234" s="105" t="n"/>
      <c r="B234" s="148" t="n"/>
      <c r="C234" s="149" t="n"/>
      <c r="D234" s="149" t="n"/>
      <c r="E234" s="105" t="n"/>
      <c r="F234" s="105" t="n"/>
      <c r="G234" s="105" t="n"/>
      <c r="H234" s="105" t="n"/>
      <c r="I234" s="107" t="n"/>
      <c r="J234" s="107" t="n"/>
      <c r="K234" s="105" t="n"/>
      <c r="L234" s="105" t="n"/>
      <c r="M234" s="106" t="n"/>
      <c r="N234" s="134" t="n"/>
      <c r="O234" s="134" t="n"/>
      <c r="P234" s="150" t="n"/>
      <c r="Q234" s="152" t="n"/>
      <c r="R234" s="152" t="n"/>
      <c r="S234" s="107" t="n"/>
      <c r="T234" s="153" t="n"/>
      <c r="U234" s="153" t="n"/>
      <c r="V234" s="153" t="n"/>
      <c r="W234" s="153" t="n"/>
      <c r="X234" s="153" t="n"/>
      <c r="Y234" s="153" t="n"/>
      <c r="Z234" s="153" t="n"/>
      <c r="AA234" s="153" t="n"/>
      <c r="AB234" s="153" t="n"/>
      <c r="AC234" s="153" t="n"/>
      <c r="AD234" s="153" t="n"/>
      <c r="AE234" s="154">
        <f>AD234</f>
        <v/>
      </c>
      <c r="AF234" s="154" t="n"/>
      <c r="AG234" s="154" t="n"/>
      <c r="AH234" s="155">
        <f>(AE234*S234)*1.05</f>
        <v/>
      </c>
      <c r="AI234" s="6" t="n"/>
      <c r="AJ234" s="156" t="n"/>
      <c r="AK234" s="6" t="n"/>
      <c r="AL234" s="156" t="n"/>
      <c r="AM234" s="156" t="n"/>
      <c r="AN234" s="6" t="n"/>
      <c r="AO234" s="6" t="n"/>
      <c r="AP234" s="6" t="n"/>
      <c r="AQ234" s="5" t="n"/>
      <c r="AR234" s="5" t="n"/>
      <c r="AS234" s="5" t="n"/>
      <c r="AT234" s="5" t="n"/>
      <c r="AU234" s="5" t="n"/>
      <c r="AV234" s="5" t="n"/>
      <c r="AW234" s="5" t="n"/>
      <c r="AX234" s="5" t="n"/>
      <c r="AY234" s="5" t="n"/>
      <c r="AZ234" s="5" t="n"/>
      <c r="BA234" s="5" t="n"/>
      <c r="BB234" s="5" t="n"/>
      <c r="BC234" s="157" t="n"/>
      <c r="BD234" s="5" t="n"/>
    </row>
    <row customHeight="1" ht="15.75" r="235" s="213">
      <c r="A235" s="105" t="n"/>
      <c r="B235" s="148" t="n"/>
      <c r="C235" s="149" t="n"/>
      <c r="D235" s="149" t="n"/>
      <c r="E235" s="105" t="n"/>
      <c r="F235" s="105" t="n"/>
      <c r="G235" s="105" t="n"/>
      <c r="H235" s="105" t="n"/>
      <c r="I235" s="107" t="n"/>
      <c r="J235" s="107" t="n"/>
      <c r="K235" s="105" t="n"/>
      <c r="L235" s="105" t="n"/>
      <c r="M235" s="106" t="n"/>
      <c r="N235" s="134" t="n"/>
      <c r="O235" s="134" t="n"/>
      <c r="P235" s="150" t="n"/>
      <c r="Q235" s="152" t="n"/>
      <c r="R235" s="152" t="n"/>
      <c r="S235" s="107" t="n"/>
      <c r="T235" s="153" t="n"/>
      <c r="U235" s="153" t="n"/>
      <c r="V235" s="153" t="n"/>
      <c r="W235" s="153" t="n"/>
      <c r="X235" s="153" t="n"/>
      <c r="Y235" s="153" t="n"/>
      <c r="Z235" s="153" t="n"/>
      <c r="AA235" s="153" t="n"/>
      <c r="AB235" s="153" t="n"/>
      <c r="AC235" s="153" t="n"/>
      <c r="AD235" s="153" t="n"/>
      <c r="AE235" s="154">
        <f>AD235</f>
        <v/>
      </c>
      <c r="AF235" s="154" t="n"/>
      <c r="AG235" s="154" t="n"/>
      <c r="AH235" s="155">
        <f>(AE235*S235)*1.05</f>
        <v/>
      </c>
      <c r="AI235" s="6" t="n"/>
      <c r="AJ235" s="156" t="n"/>
      <c r="AK235" s="6" t="n"/>
      <c r="AL235" s="156" t="n"/>
      <c r="AM235" s="156" t="n"/>
      <c r="AN235" s="6" t="n"/>
      <c r="AO235" s="6" t="n"/>
      <c r="AP235" s="6" t="n"/>
      <c r="AQ235" s="5" t="n"/>
      <c r="AR235" s="5" t="n"/>
      <c r="AS235" s="5" t="n"/>
      <c r="AT235" s="5" t="n"/>
      <c r="AU235" s="5" t="n"/>
      <c r="AV235" s="5" t="n"/>
      <c r="AW235" s="5" t="n"/>
      <c r="AX235" s="5" t="n"/>
      <c r="AY235" s="5" t="n"/>
      <c r="AZ235" s="5" t="n"/>
      <c r="BA235" s="5" t="n"/>
      <c r="BB235" s="5" t="n"/>
      <c r="BC235" s="157" t="n"/>
      <c r="BD235" s="5" t="n"/>
    </row>
    <row customHeight="1" ht="15.75" r="236" s="213">
      <c r="A236" s="105" t="n"/>
      <c r="B236" s="148" t="n"/>
      <c r="C236" s="149" t="n"/>
      <c r="D236" s="149" t="n"/>
      <c r="E236" s="105" t="n"/>
      <c r="F236" s="105" t="n"/>
      <c r="G236" s="105" t="n"/>
      <c r="H236" s="105" t="n"/>
      <c r="I236" s="107" t="n"/>
      <c r="J236" s="107" t="n"/>
      <c r="K236" s="105" t="n"/>
      <c r="L236" s="105" t="n"/>
      <c r="M236" s="106" t="n"/>
      <c r="N236" s="134" t="n"/>
      <c r="O236" s="134" t="n"/>
      <c r="P236" s="150" t="n"/>
      <c r="Q236" s="152" t="n"/>
      <c r="R236" s="152" t="n"/>
      <c r="S236" s="107" t="n"/>
      <c r="T236" s="153" t="n"/>
      <c r="U236" s="153" t="n"/>
      <c r="V236" s="153" t="n"/>
      <c r="W236" s="153" t="n"/>
      <c r="X236" s="153" t="n"/>
      <c r="Y236" s="153" t="n"/>
      <c r="Z236" s="153" t="n"/>
      <c r="AA236" s="153" t="n"/>
      <c r="AB236" s="153" t="n"/>
      <c r="AC236" s="153" t="n"/>
      <c r="AD236" s="153" t="n"/>
      <c r="AE236" s="154">
        <f>AD236</f>
        <v/>
      </c>
      <c r="AF236" s="154" t="n"/>
      <c r="AG236" s="154" t="n"/>
      <c r="AH236" s="155">
        <f>(AE236*S236)*1.05</f>
        <v/>
      </c>
      <c r="AI236" s="6" t="n"/>
      <c r="AJ236" s="156" t="n"/>
      <c r="AK236" s="6" t="n"/>
      <c r="AL236" s="156" t="n"/>
      <c r="AM236" s="156" t="n"/>
      <c r="AN236" s="6" t="n"/>
      <c r="AO236" s="6" t="n"/>
      <c r="AP236" s="6" t="n"/>
      <c r="AQ236" s="5" t="n"/>
      <c r="AR236" s="5" t="n"/>
      <c r="AS236" s="5" t="n"/>
      <c r="AT236" s="5" t="n"/>
      <c r="AU236" s="5" t="n"/>
      <c r="AV236" s="5" t="n"/>
      <c r="AW236" s="5" t="n"/>
      <c r="AX236" s="5" t="n"/>
      <c r="AY236" s="5" t="n"/>
      <c r="AZ236" s="5" t="n"/>
      <c r="BA236" s="5" t="n"/>
      <c r="BB236" s="5" t="n"/>
      <c r="BC236" s="157" t="n"/>
      <c r="BD236" s="5" t="n"/>
    </row>
    <row customHeight="1" ht="15.75" r="237" s="213">
      <c r="A237" s="105" t="n"/>
      <c r="B237" s="148" t="n"/>
      <c r="C237" s="149" t="n"/>
      <c r="D237" s="149" t="n"/>
      <c r="E237" s="105" t="n"/>
      <c r="F237" s="105" t="n"/>
      <c r="G237" s="105" t="n"/>
      <c r="H237" s="105" t="n"/>
      <c r="I237" s="107" t="n"/>
      <c r="J237" s="107" t="n"/>
      <c r="K237" s="105" t="n"/>
      <c r="L237" s="105" t="n"/>
      <c r="M237" s="106" t="n"/>
      <c r="N237" s="134" t="n"/>
      <c r="O237" s="134" t="n"/>
      <c r="P237" s="150" t="n"/>
      <c r="Q237" s="152" t="n"/>
      <c r="R237" s="152" t="n"/>
      <c r="S237" s="107" t="n"/>
      <c r="T237" s="153" t="n"/>
      <c r="U237" s="153" t="n"/>
      <c r="V237" s="153" t="n"/>
      <c r="W237" s="153" t="n"/>
      <c r="X237" s="153" t="n"/>
      <c r="Y237" s="153" t="n"/>
      <c r="Z237" s="153" t="n"/>
      <c r="AA237" s="153" t="n"/>
      <c r="AB237" s="153" t="n"/>
      <c r="AC237" s="153" t="n"/>
      <c r="AD237" s="153" t="n"/>
      <c r="AE237" s="154">
        <f>AD237</f>
        <v/>
      </c>
      <c r="AF237" s="154" t="n"/>
      <c r="AG237" s="154" t="n"/>
      <c r="AH237" s="155">
        <f>(AE237*S237)*1.05</f>
        <v/>
      </c>
      <c r="AI237" s="6" t="n"/>
      <c r="AJ237" s="156" t="n"/>
      <c r="AK237" s="6" t="n"/>
      <c r="AL237" s="156" t="n"/>
      <c r="AM237" s="156" t="n"/>
      <c r="AN237" s="6" t="n"/>
      <c r="AO237" s="6" t="n"/>
      <c r="AP237" s="6" t="n"/>
      <c r="AQ237" s="5" t="n"/>
      <c r="AR237" s="5" t="n"/>
      <c r="AS237" s="5" t="n"/>
      <c r="AT237" s="5" t="n"/>
      <c r="AU237" s="5" t="n"/>
      <c r="AV237" s="5" t="n"/>
      <c r="AW237" s="5" t="n"/>
      <c r="AX237" s="5" t="n"/>
      <c r="AY237" s="5" t="n"/>
      <c r="AZ237" s="5" t="n"/>
      <c r="BA237" s="5" t="n"/>
      <c r="BB237" s="5" t="n"/>
      <c r="BC237" s="157" t="n"/>
      <c r="BD237" s="5" t="n"/>
    </row>
    <row customHeight="1" ht="15.75" r="238" s="213">
      <c r="A238" s="105" t="n"/>
      <c r="B238" s="148" t="n"/>
      <c r="C238" s="149" t="n"/>
      <c r="D238" s="149" t="n"/>
      <c r="E238" s="105" t="n"/>
      <c r="F238" s="105" t="n"/>
      <c r="G238" s="105" t="n"/>
      <c r="H238" s="105" t="n"/>
      <c r="I238" s="107" t="n"/>
      <c r="J238" s="107" t="n"/>
      <c r="K238" s="105" t="n"/>
      <c r="L238" s="105" t="n"/>
      <c r="M238" s="106" t="n"/>
      <c r="N238" s="134" t="n"/>
      <c r="O238" s="134" t="n"/>
      <c r="P238" s="150" t="n"/>
      <c r="Q238" s="152" t="n"/>
      <c r="R238" s="152" t="n"/>
      <c r="S238" s="107" t="n"/>
      <c r="T238" s="153" t="n"/>
      <c r="U238" s="153" t="n"/>
      <c r="V238" s="153" t="n"/>
      <c r="W238" s="153" t="n"/>
      <c r="X238" s="153" t="n"/>
      <c r="Y238" s="153" t="n"/>
      <c r="Z238" s="153" t="n"/>
      <c r="AA238" s="153" t="n"/>
      <c r="AB238" s="153" t="n"/>
      <c r="AC238" s="153" t="n"/>
      <c r="AD238" s="153" t="n"/>
      <c r="AE238" s="154">
        <f>AD238</f>
        <v/>
      </c>
      <c r="AF238" s="154" t="n"/>
      <c r="AG238" s="154" t="n"/>
      <c r="AH238" s="155">
        <f>(AE238*S238)*1.05</f>
        <v/>
      </c>
      <c r="AI238" s="6" t="n"/>
      <c r="AJ238" s="156" t="n"/>
      <c r="AK238" s="6" t="n"/>
      <c r="AL238" s="156" t="n"/>
      <c r="AM238" s="156" t="n"/>
      <c r="AN238" s="6" t="n"/>
      <c r="AO238" s="6" t="n"/>
      <c r="AP238" s="6" t="n"/>
      <c r="AQ238" s="5" t="n"/>
      <c r="AR238" s="5" t="n"/>
      <c r="AS238" s="5" t="n"/>
      <c r="AT238" s="5" t="n"/>
      <c r="AU238" s="5" t="n"/>
      <c r="AV238" s="5" t="n"/>
      <c r="AW238" s="5" t="n"/>
      <c r="AX238" s="5" t="n"/>
      <c r="AY238" s="5" t="n"/>
      <c r="AZ238" s="5" t="n"/>
      <c r="BA238" s="5" t="n"/>
      <c r="BB238" s="5" t="n"/>
      <c r="BC238" s="157" t="n"/>
      <c r="BD238" s="5" t="n"/>
    </row>
    <row customHeight="1" ht="15.75" r="239" s="213">
      <c r="A239" s="105" t="n"/>
      <c r="B239" s="148" t="n"/>
      <c r="C239" s="149" t="n"/>
      <c r="D239" s="149" t="n"/>
      <c r="E239" s="105" t="n"/>
      <c r="F239" s="105" t="n"/>
      <c r="G239" s="105" t="n"/>
      <c r="H239" s="105" t="n"/>
      <c r="I239" s="107" t="n"/>
      <c r="J239" s="107" t="n"/>
      <c r="K239" s="105" t="n"/>
      <c r="L239" s="105" t="n"/>
      <c r="M239" s="106" t="n"/>
      <c r="N239" s="134" t="n"/>
      <c r="O239" s="134" t="n"/>
      <c r="P239" s="150" t="n"/>
      <c r="Q239" s="152" t="n"/>
      <c r="R239" s="152" t="n"/>
      <c r="S239" s="107" t="n"/>
      <c r="T239" s="153" t="n"/>
      <c r="U239" s="153" t="n"/>
      <c r="V239" s="153" t="n"/>
      <c r="W239" s="153" t="n"/>
      <c r="X239" s="153" t="n"/>
      <c r="Y239" s="153" t="n"/>
      <c r="Z239" s="153" t="n"/>
      <c r="AA239" s="153" t="n"/>
      <c r="AB239" s="153" t="n"/>
      <c r="AC239" s="153" t="n"/>
      <c r="AD239" s="153" t="n"/>
      <c r="AE239" s="154">
        <f>AD239</f>
        <v/>
      </c>
      <c r="AF239" s="154" t="n"/>
      <c r="AG239" s="154" t="n"/>
      <c r="AH239" s="155">
        <f>(AE239*S239)*1.05</f>
        <v/>
      </c>
      <c r="AI239" s="6" t="n"/>
      <c r="AJ239" s="156" t="n"/>
      <c r="AK239" s="6" t="n"/>
      <c r="AL239" s="156" t="n"/>
      <c r="AM239" s="156" t="n"/>
      <c r="AN239" s="6" t="n"/>
      <c r="AO239" s="6" t="n"/>
      <c r="AP239" s="6" t="n"/>
      <c r="AQ239" s="5" t="n"/>
      <c r="AR239" s="5" t="n"/>
      <c r="AS239" s="5" t="n"/>
      <c r="AT239" s="5" t="n"/>
      <c r="AU239" s="5" t="n"/>
      <c r="AV239" s="5" t="n"/>
      <c r="AW239" s="5" t="n"/>
      <c r="AX239" s="5" t="n"/>
      <c r="AY239" s="5" t="n"/>
      <c r="AZ239" s="5" t="n"/>
      <c r="BA239" s="5" t="n"/>
      <c r="BB239" s="5" t="n"/>
      <c r="BC239" s="157" t="n"/>
      <c r="BD239" s="5" t="n"/>
    </row>
    <row customHeight="1" ht="15.75" r="240" s="213">
      <c r="A240" s="105" t="n"/>
      <c r="B240" s="148" t="n"/>
      <c r="C240" s="149" t="n"/>
      <c r="D240" s="149" t="n"/>
      <c r="E240" s="105" t="n"/>
      <c r="F240" s="105" t="n"/>
      <c r="G240" s="105" t="n"/>
      <c r="H240" s="105" t="n"/>
      <c r="I240" s="107" t="n"/>
      <c r="J240" s="107" t="n"/>
      <c r="K240" s="105" t="n"/>
      <c r="L240" s="105" t="n"/>
      <c r="M240" s="106" t="n"/>
      <c r="N240" s="134" t="n"/>
      <c r="O240" s="134" t="n"/>
      <c r="P240" s="150" t="n"/>
      <c r="Q240" s="152" t="n"/>
      <c r="R240" s="152" t="n"/>
      <c r="S240" s="107" t="n"/>
      <c r="T240" s="153" t="n"/>
      <c r="U240" s="153" t="n"/>
      <c r="V240" s="153" t="n"/>
      <c r="W240" s="153" t="n"/>
      <c r="X240" s="153" t="n"/>
      <c r="Y240" s="153" t="n"/>
      <c r="Z240" s="153" t="n"/>
      <c r="AA240" s="153" t="n"/>
      <c r="AB240" s="153" t="n"/>
      <c r="AC240" s="153" t="n"/>
      <c r="AD240" s="153" t="n"/>
      <c r="AE240" s="154">
        <f>AD240</f>
        <v/>
      </c>
      <c r="AF240" s="154" t="n"/>
      <c r="AG240" s="154" t="n"/>
      <c r="AH240" s="155">
        <f>(AE240*S240)*1.05</f>
        <v/>
      </c>
      <c r="AI240" s="6" t="n"/>
      <c r="AJ240" s="156" t="n"/>
      <c r="AK240" s="6" t="n"/>
      <c r="AL240" s="156" t="n"/>
      <c r="AM240" s="156" t="n"/>
      <c r="AN240" s="6" t="n"/>
      <c r="AO240" s="6" t="n"/>
      <c r="AP240" s="6" t="n"/>
      <c r="AQ240" s="5" t="n"/>
      <c r="AR240" s="5" t="n"/>
      <c r="AS240" s="5" t="n"/>
      <c r="AT240" s="5" t="n"/>
      <c r="AU240" s="5" t="n"/>
      <c r="AV240" s="5" t="n"/>
      <c r="AW240" s="5" t="n"/>
      <c r="AX240" s="5" t="n"/>
      <c r="AY240" s="5" t="n"/>
      <c r="AZ240" s="5" t="n"/>
      <c r="BA240" s="5" t="n"/>
      <c r="BB240" s="5" t="n"/>
      <c r="BC240" s="157" t="n"/>
      <c r="BD240" s="5" t="n"/>
    </row>
    <row customHeight="1" ht="15.75" r="241" s="213">
      <c r="A241" s="105" t="n"/>
      <c r="B241" s="148" t="n"/>
      <c r="C241" s="149" t="n"/>
      <c r="D241" s="149" t="n"/>
      <c r="E241" s="105" t="n"/>
      <c r="F241" s="105" t="n"/>
      <c r="G241" s="105" t="n"/>
      <c r="H241" s="105" t="n"/>
      <c r="I241" s="107" t="n"/>
      <c r="J241" s="107" t="n"/>
      <c r="K241" s="105" t="n"/>
      <c r="L241" s="105" t="n"/>
      <c r="M241" s="106" t="n"/>
      <c r="N241" s="134" t="n"/>
      <c r="O241" s="134" t="n"/>
      <c r="P241" s="150" t="n"/>
      <c r="Q241" s="152" t="n"/>
      <c r="R241" s="152" t="n"/>
      <c r="S241" s="107" t="n"/>
      <c r="T241" s="153" t="n"/>
      <c r="U241" s="153" t="n"/>
      <c r="V241" s="153" t="n"/>
      <c r="W241" s="153" t="n"/>
      <c r="X241" s="153" t="n"/>
      <c r="Y241" s="153" t="n"/>
      <c r="Z241" s="153" t="n"/>
      <c r="AA241" s="153" t="n"/>
      <c r="AB241" s="153" t="n"/>
      <c r="AC241" s="153" t="n"/>
      <c r="AD241" s="153" t="n"/>
      <c r="AE241" s="154">
        <f>AD241</f>
        <v/>
      </c>
      <c r="AF241" s="154" t="n"/>
      <c r="AG241" s="154" t="n"/>
      <c r="AH241" s="155">
        <f>(AE241*S241)*1.05</f>
        <v/>
      </c>
      <c r="AI241" s="6" t="n"/>
      <c r="AJ241" s="156" t="n"/>
      <c r="AK241" s="6" t="n"/>
      <c r="AL241" s="156" t="n"/>
      <c r="AM241" s="156" t="n"/>
      <c r="AN241" s="6" t="n"/>
      <c r="AO241" s="6" t="n"/>
      <c r="AP241" s="6" t="n"/>
      <c r="AQ241" s="5" t="n"/>
      <c r="AR241" s="5" t="n"/>
      <c r="AS241" s="5" t="n"/>
      <c r="AT241" s="5" t="n"/>
      <c r="AU241" s="5" t="n"/>
      <c r="AV241" s="5" t="n"/>
      <c r="AW241" s="5" t="n"/>
      <c r="AX241" s="5" t="n"/>
      <c r="AY241" s="5" t="n"/>
      <c r="AZ241" s="5" t="n"/>
      <c r="BA241" s="5" t="n"/>
      <c r="BB241" s="5" t="n"/>
      <c r="BC241" s="157" t="n"/>
      <c r="BD241" s="5" t="n"/>
    </row>
    <row customHeight="1" ht="15.75" r="242" s="213">
      <c r="A242" s="105" t="n"/>
      <c r="B242" s="148" t="n"/>
      <c r="C242" s="149" t="n"/>
      <c r="D242" s="149" t="n"/>
      <c r="E242" s="105" t="n"/>
      <c r="F242" s="105" t="n"/>
      <c r="G242" s="105" t="n"/>
      <c r="H242" s="105" t="n"/>
      <c r="I242" s="107" t="n"/>
      <c r="J242" s="107" t="n"/>
      <c r="K242" s="105" t="n"/>
      <c r="L242" s="105" t="n"/>
      <c r="M242" s="106" t="n"/>
      <c r="N242" s="134" t="n"/>
      <c r="O242" s="134" t="n"/>
      <c r="P242" s="150" t="n"/>
      <c r="Q242" s="152" t="n"/>
      <c r="R242" s="152" t="n"/>
      <c r="S242" s="107" t="n"/>
      <c r="T242" s="153" t="n"/>
      <c r="U242" s="153" t="n"/>
      <c r="V242" s="153" t="n"/>
      <c r="W242" s="153" t="n"/>
      <c r="X242" s="153" t="n"/>
      <c r="Y242" s="153" t="n"/>
      <c r="Z242" s="153" t="n"/>
      <c r="AA242" s="153" t="n"/>
      <c r="AB242" s="153" t="n"/>
      <c r="AC242" s="153" t="n"/>
      <c r="AD242" s="153" t="n"/>
      <c r="AE242" s="154">
        <f>AD242</f>
        <v/>
      </c>
      <c r="AF242" s="154" t="n"/>
      <c r="AG242" s="154" t="n"/>
      <c r="AH242" s="155">
        <f>(AE242*S242)*1.05</f>
        <v/>
      </c>
      <c r="AI242" s="6" t="n"/>
      <c r="AJ242" s="156" t="n"/>
      <c r="AK242" s="6" t="n"/>
      <c r="AL242" s="156" t="n"/>
      <c r="AM242" s="156" t="n"/>
      <c r="AN242" s="6" t="n"/>
      <c r="AO242" s="6" t="n"/>
      <c r="AP242" s="6" t="n"/>
      <c r="AQ242" s="5" t="n"/>
      <c r="AR242" s="5" t="n"/>
      <c r="AS242" s="5" t="n"/>
      <c r="AT242" s="5" t="n"/>
      <c r="AU242" s="5" t="n"/>
      <c r="AV242" s="5" t="n"/>
      <c r="AW242" s="5" t="n"/>
      <c r="AX242" s="5" t="n"/>
      <c r="AY242" s="5" t="n"/>
      <c r="AZ242" s="5" t="n"/>
      <c r="BA242" s="5" t="n"/>
      <c r="BB242" s="5" t="n"/>
      <c r="BC242" s="157" t="n"/>
      <c r="BD242" s="5" t="n"/>
    </row>
    <row customHeight="1" ht="15.75" r="243" s="213">
      <c r="A243" s="5" t="n"/>
      <c r="B243" s="1" t="n"/>
      <c r="C243" s="1" t="n"/>
      <c r="D243" s="1" t="n"/>
      <c r="E243" s="5" t="n"/>
      <c r="F243" s="5" t="n"/>
      <c r="G243" s="5" t="n"/>
      <c r="H243" s="5" t="n"/>
      <c r="I243" s="5" t="n"/>
      <c r="J243" s="5" t="n"/>
      <c r="K243" s="5" t="n"/>
      <c r="L243" s="5" t="n"/>
      <c r="M243" s="5" t="n"/>
      <c r="N243" s="5" t="n"/>
      <c r="O243" s="5" t="n"/>
      <c r="P243" s="5" t="n"/>
      <c r="Q243" s="6" t="n"/>
      <c r="R243" s="6" t="n"/>
      <c r="S243" s="5" t="n"/>
      <c r="T243" s="6" t="n"/>
      <c r="U243" s="6" t="n"/>
      <c r="V243" s="6" t="n"/>
      <c r="W243" s="6" t="n"/>
      <c r="X243" s="6" t="n"/>
      <c r="Y243" s="6" t="n"/>
      <c r="Z243" s="6" t="n"/>
      <c r="AA243" s="6" t="n"/>
      <c r="AB243" s="6" t="n"/>
      <c r="AC243" s="6" t="n"/>
      <c r="AD243" s="6" t="n"/>
      <c r="AE243" s="6" t="n"/>
      <c r="AF243" s="6" t="n"/>
      <c r="AG243" s="6" t="n"/>
      <c r="AH243" s="155" t="n"/>
      <c r="AI243" s="5" t="n"/>
      <c r="AJ243" s="5" t="n"/>
      <c r="AK243" s="5" t="n"/>
      <c r="AL243" s="5" t="n"/>
      <c r="AM243" s="5" t="n"/>
      <c r="AN243" s="5" t="n"/>
      <c r="AO243" s="6" t="n"/>
      <c r="AP243" s="6" t="n"/>
      <c r="AQ243" s="5" t="n"/>
      <c r="AR243" s="5" t="n"/>
      <c r="AS243" s="5" t="n"/>
      <c r="AT243" s="5" t="n"/>
      <c r="AU243" s="5" t="n"/>
      <c r="AV243" s="5" t="n"/>
      <c r="AW243" s="5" t="n"/>
      <c r="AX243" s="5" t="n"/>
      <c r="AY243" s="5" t="n"/>
      <c r="AZ243" s="5" t="n"/>
      <c r="BA243" s="5" t="n"/>
      <c r="BB243" s="5" t="n"/>
      <c r="BC243" s="5" t="n"/>
      <c r="BD243" s="5" t="n"/>
    </row>
    <row customHeight="1" ht="15.75" r="244" s="213">
      <c r="A244" s="5" t="n"/>
      <c r="B244" s="1" t="n"/>
      <c r="C244" s="1" t="n"/>
      <c r="D244" s="1" t="n"/>
      <c r="E244" s="5" t="n"/>
      <c r="F244" s="5" t="n"/>
      <c r="G244" s="5" t="n"/>
      <c r="H244" s="5" t="n"/>
      <c r="I244" s="5" t="n"/>
      <c r="J244" s="5" t="n"/>
      <c r="K244" s="5" t="n"/>
      <c r="L244" s="5" t="n"/>
      <c r="M244" s="5" t="n"/>
      <c r="N244" s="5" t="n"/>
      <c r="O244" s="5" t="n"/>
      <c r="P244" s="5" t="n"/>
      <c r="Q244" s="6" t="n"/>
      <c r="R244" s="6" t="n"/>
      <c r="S244" s="5" t="n"/>
      <c r="T244" s="6" t="n"/>
      <c r="U244" s="6" t="n"/>
      <c r="V244" s="6" t="n"/>
      <c r="W244" s="6" t="n"/>
      <c r="X244" s="6" t="n"/>
      <c r="Y244" s="6" t="n"/>
      <c r="Z244" s="6" t="n"/>
      <c r="AA244" s="6" t="n"/>
      <c r="AB244" s="6" t="n"/>
      <c r="AC244" s="6" t="n"/>
      <c r="AD244" s="6" t="n"/>
      <c r="AE244" s="6" t="n"/>
      <c r="AF244" s="6" t="n"/>
      <c r="AG244" s="6" t="n"/>
      <c r="AH244" s="155" t="n"/>
      <c r="AI244" s="5" t="n"/>
      <c r="AJ244" s="5" t="n"/>
      <c r="AK244" s="5" t="n"/>
      <c r="AL244" s="5" t="n"/>
      <c r="AM244" s="5" t="n"/>
      <c r="AN244" s="5" t="n"/>
      <c r="AO244" s="6" t="n"/>
      <c r="AP244" s="6" t="n"/>
      <c r="AQ244" s="5" t="n"/>
      <c r="AR244" s="5" t="n"/>
      <c r="AS244" s="5" t="n"/>
      <c r="AT244" s="5" t="n"/>
      <c r="AU244" s="5" t="n"/>
      <c r="AV244" s="5" t="n"/>
      <c r="AW244" s="5" t="n"/>
      <c r="AX244" s="5" t="n"/>
      <c r="AY244" s="5" t="n"/>
      <c r="AZ244" s="5" t="n"/>
      <c r="BA244" s="5" t="n"/>
      <c r="BB244" s="5" t="n"/>
      <c r="BC244" s="5" t="n"/>
      <c r="BD244" s="5" t="n"/>
    </row>
    <row customHeight="1" ht="15.75" r="245" s="213">
      <c r="A245" s="5" t="n"/>
      <c r="B245" s="1" t="n"/>
      <c r="C245" s="1" t="n"/>
      <c r="D245" s="1" t="n"/>
      <c r="E245" s="5" t="n"/>
      <c r="F245" s="5" t="n"/>
      <c r="G245" s="5" t="n"/>
      <c r="H245" s="5" t="n"/>
      <c r="I245" s="5" t="n"/>
      <c r="J245" s="5" t="n"/>
      <c r="K245" s="5" t="n"/>
      <c r="L245" s="5" t="n"/>
      <c r="M245" s="5" t="n"/>
      <c r="N245" s="5" t="n"/>
      <c r="O245" s="5" t="n"/>
      <c r="P245" s="5" t="n"/>
      <c r="Q245" s="6" t="n"/>
      <c r="R245" s="6" t="n"/>
      <c r="S245" s="5" t="n"/>
      <c r="T245" s="6" t="n"/>
      <c r="U245" s="6" t="n"/>
      <c r="V245" s="6" t="n"/>
      <c r="W245" s="6" t="n"/>
      <c r="X245" s="6" t="n"/>
      <c r="Y245" s="6" t="n"/>
      <c r="Z245" s="6" t="n"/>
      <c r="AA245" s="6" t="n"/>
      <c r="AB245" s="6" t="n"/>
      <c r="AC245" s="6" t="n"/>
      <c r="AD245" s="6" t="n"/>
      <c r="AE245" s="6" t="n"/>
      <c r="AF245" s="6" t="n"/>
      <c r="AG245" s="6" t="n"/>
      <c r="AH245" s="155" t="n"/>
      <c r="AI245" s="5" t="n"/>
      <c r="AJ245" s="5" t="n"/>
      <c r="AK245" s="5" t="n"/>
      <c r="AL245" s="5" t="n"/>
      <c r="AM245" s="5" t="n"/>
      <c r="AN245" s="5" t="n"/>
      <c r="AO245" s="6" t="n"/>
      <c r="AP245" s="6" t="n"/>
      <c r="AQ245" s="5" t="n"/>
      <c r="AR245" s="5" t="n"/>
      <c r="AS245" s="5" t="n"/>
      <c r="AT245" s="5" t="n"/>
      <c r="AU245" s="5" t="n"/>
      <c r="AV245" s="5" t="n"/>
      <c r="AW245" s="5" t="n"/>
      <c r="AX245" s="5" t="n"/>
      <c r="AY245" s="5" t="n"/>
      <c r="AZ245" s="5" t="n"/>
      <c r="BA245" s="5" t="n"/>
      <c r="BB245" s="5" t="n"/>
      <c r="BC245" s="5" t="n"/>
      <c r="BD245" s="5" t="n"/>
    </row>
    <row customHeight="1" ht="15.75" r="246" s="213">
      <c r="A246" s="5" t="n"/>
      <c r="B246" s="1" t="n"/>
      <c r="C246" s="1" t="n"/>
      <c r="D246" s="1" t="n"/>
      <c r="E246" s="5" t="n"/>
      <c r="F246" s="5" t="n"/>
      <c r="G246" s="5" t="n"/>
      <c r="H246" s="5" t="n"/>
      <c r="I246" s="5" t="n"/>
      <c r="J246" s="5" t="n"/>
      <c r="K246" s="5" t="n"/>
      <c r="L246" s="5" t="n"/>
      <c r="M246" s="5" t="n"/>
      <c r="N246" s="5" t="n"/>
      <c r="O246" s="5" t="n"/>
      <c r="P246" s="5" t="n"/>
      <c r="Q246" s="6" t="n"/>
      <c r="R246" s="6" t="n"/>
      <c r="S246" s="5" t="n"/>
      <c r="T246" s="199">
        <f>SUBTOTAL(9,T5:T242)</f>
        <v/>
      </c>
      <c r="U246" s="199">
        <f>SUBTOTAL(9,U5:U242)</f>
        <v/>
      </c>
      <c r="V246" s="199">
        <f>SUBTOTAL(9,V5:V242)</f>
        <v/>
      </c>
      <c r="W246" s="200">
        <f>SUBTOTAL(9,W5:W242)</f>
        <v/>
      </c>
      <c r="X246" s="199">
        <f>SUBTOTAL(9,X5:X242)</f>
        <v/>
      </c>
      <c r="Y246" s="199">
        <f>SUBTOTAL(9,Y5:Y242)</f>
        <v/>
      </c>
      <c r="Z246" s="199">
        <f>SUBTOTAL(9,Z5:Z242)</f>
        <v/>
      </c>
      <c r="AA246" s="199">
        <f>SUBTOTAL(9,AA5:AA242)</f>
        <v/>
      </c>
      <c r="AB246" s="199">
        <f>SUBTOTAL(9,AB5:AB242)</f>
        <v/>
      </c>
      <c r="AC246" s="199">
        <f>SUBTOTAL(9,AC5:AC242)</f>
        <v/>
      </c>
      <c r="AD246" s="200">
        <f>SUBTOTAL(9,AD5:AD242)</f>
        <v/>
      </c>
      <c r="AE246" s="199">
        <f>SUBTOTAL(9,AE5:AE242)</f>
        <v/>
      </c>
      <c r="AF246" s="199" t="n"/>
      <c r="AG246" s="199" t="n"/>
      <c r="AH246" s="199">
        <f>SUBTOTAL(9,AH5:AH242)</f>
        <v/>
      </c>
      <c r="AI246" s="199">
        <f>SUBTOTAL(9,AI5:AI242)</f>
        <v/>
      </c>
      <c r="AJ246" s="5" t="n"/>
      <c r="AK246" s="199">
        <f>SUBTOTAL(9,AK5:AK242)</f>
        <v/>
      </c>
      <c r="AL246" s="5" t="n"/>
      <c r="AM246" s="5" t="n"/>
      <c r="AN246" s="5" t="n"/>
      <c r="AO246" s="6" t="n"/>
      <c r="AP246" s="6" t="n"/>
      <c r="AQ246" s="5" t="n"/>
      <c r="AR246" s="5" t="n"/>
      <c r="AS246" s="5" t="n"/>
      <c r="AT246" s="5" t="n"/>
      <c r="AU246" s="5" t="n"/>
      <c r="AV246" s="5" t="n"/>
      <c r="AW246" s="5" t="n"/>
      <c r="AX246" s="5" t="n"/>
      <c r="AY246" s="5" t="n"/>
      <c r="AZ246" s="5" t="n"/>
      <c r="BA246" s="5" t="n"/>
      <c r="BB246" s="5" t="n"/>
      <c r="BC246" s="5" t="n"/>
      <c r="BD246" s="5" t="n"/>
    </row>
    <row customHeight="1" ht="15.75" r="247" s="213">
      <c r="A247" s="5" t="n"/>
      <c r="B247" s="1" t="n"/>
      <c r="C247" s="1" t="n"/>
      <c r="D247" s="1" t="n"/>
      <c r="E247" s="5" t="n"/>
      <c r="F247" s="5" t="n"/>
      <c r="G247" s="5" t="n"/>
      <c r="H247" s="5" t="n"/>
      <c r="I247" s="5" t="n"/>
      <c r="J247" s="5" t="n"/>
      <c r="K247" s="5" t="n"/>
      <c r="L247" s="5" t="n"/>
      <c r="M247" s="5" t="n"/>
      <c r="N247" s="5" t="n"/>
      <c r="O247" s="5" t="n"/>
      <c r="P247" s="5" t="n"/>
      <c r="Q247" s="6" t="n"/>
      <c r="R247" s="6" t="n"/>
      <c r="S247" s="5" t="n"/>
      <c r="T247" s="6" t="n"/>
      <c r="U247" s="6" t="n"/>
      <c r="V247" s="6" t="n"/>
      <c r="W247" s="6" t="n"/>
      <c r="X247" s="6" t="n"/>
      <c r="Y247" s="6" t="n"/>
      <c r="Z247" s="6" t="n"/>
      <c r="AA247" s="6" t="n"/>
      <c r="AB247" s="6" t="n"/>
      <c r="AC247" s="6" t="n"/>
      <c r="AD247" s="6" t="n"/>
      <c r="AE247" s="6" t="n"/>
      <c r="AF247" s="6" t="n"/>
      <c r="AG247" s="6" t="n"/>
      <c r="AH247" s="155" t="n"/>
      <c r="AI247" s="5" t="n"/>
      <c r="AJ247" s="5" t="n"/>
      <c r="AK247" s="5" t="n"/>
      <c r="AL247" s="5" t="n"/>
      <c r="AM247" s="5" t="n"/>
      <c r="AN247" s="5" t="n"/>
      <c r="AO247" s="199">
        <f>SUBTOTAL(9,AO6:AO243)</f>
        <v/>
      </c>
      <c r="AP247" s="199">
        <f>SUBTOTAL(9,AP6:AP243)</f>
        <v/>
      </c>
      <c r="AQ247" s="199">
        <f>SUBTOTAL(9,AQ6:AQ243)</f>
        <v/>
      </c>
      <c r="AR247" s="5" t="n"/>
      <c r="AS247" s="199">
        <f>SUBTOTAL(9,AS6:AS243)</f>
        <v/>
      </c>
      <c r="AT247" s="5" t="n"/>
      <c r="AU247" s="199">
        <f>SUBTOTAL(9,AU6:AU243)</f>
        <v/>
      </c>
      <c r="AV247" s="199">
        <f>SUBTOTAL(9,AV6:AV243)</f>
        <v/>
      </c>
      <c r="AW247" s="5" t="n"/>
      <c r="AX247" s="199">
        <f>SUBTOTAL(9,AX6:AX243)</f>
        <v/>
      </c>
      <c r="AY247" s="5" t="n"/>
      <c r="AZ247" s="199">
        <f>SUBTOTAL(9,AZ6:AZ243)</f>
        <v/>
      </c>
      <c r="BA247" s="199">
        <f>SUBTOTAL(9,BA6:BA243)</f>
        <v/>
      </c>
      <c r="BB247" s="199">
        <f>SUBTOTAL(9,BB6:BB243)</f>
        <v/>
      </c>
      <c r="BC247" s="5" t="n"/>
      <c r="BD247" s="5" t="n"/>
    </row>
    <row customHeight="1" ht="15.75" r="248" s="213">
      <c r="A248" s="5" t="n"/>
      <c r="B248" s="1" t="n"/>
      <c r="C248" s="1" t="n"/>
      <c r="D248" s="1" t="n"/>
      <c r="E248" s="5" t="n"/>
      <c r="F248" s="5" t="n"/>
      <c r="G248" s="5" t="n"/>
      <c r="H248" s="5" t="n"/>
      <c r="I248" s="5" t="n"/>
      <c r="J248" s="5" t="n"/>
      <c r="K248" s="5" t="n"/>
      <c r="L248" s="5" t="n"/>
      <c r="M248" s="5" t="n"/>
      <c r="N248" s="5" t="n"/>
      <c r="O248" s="5" t="n"/>
      <c r="P248" s="5" t="n"/>
      <c r="Q248" s="6" t="n"/>
      <c r="R248" s="6" t="n"/>
      <c r="S248" s="5" t="n"/>
      <c r="T248" s="6" t="n"/>
      <c r="U248" s="201">
        <f>U246-T246</f>
        <v/>
      </c>
      <c r="V248" s="201">
        <f>V246-U246</f>
        <v/>
      </c>
      <c r="W248" s="6" t="n"/>
      <c r="X248" s="201">
        <f>X246-V246</f>
        <v/>
      </c>
      <c r="Y248" s="201">
        <f>Y246-W246</f>
        <v/>
      </c>
      <c r="Z248" s="201">
        <f>Z246-X246</f>
        <v/>
      </c>
      <c r="AA248" s="201">
        <f>AA246-Y246</f>
        <v/>
      </c>
      <c r="AB248" s="201">
        <f>AB246-Z246</f>
        <v/>
      </c>
      <c r="AC248" s="201">
        <f>AC246-AA246</f>
        <v/>
      </c>
      <c r="AD248" s="6" t="n"/>
      <c r="AE248" s="6" t="n"/>
      <c r="AF248" s="6" t="n"/>
      <c r="AG248" s="6" t="n"/>
      <c r="AH248" s="155" t="n"/>
      <c r="AI248" s="5" t="n"/>
      <c r="AJ248" s="202" t="inlineStr">
        <is>
          <t>Total</t>
        </is>
      </c>
      <c r="AK248" s="203">
        <f>AI246+AK246</f>
        <v/>
      </c>
      <c r="AL248" s="5" t="n"/>
      <c r="AM248" s="5" t="n"/>
      <c r="AN248" s="5" t="n"/>
      <c r="AO248" s="6" t="n"/>
      <c r="AP248" s="6" t="n"/>
      <c r="AQ248" s="5" t="n"/>
      <c r="AR248" s="5" t="n"/>
      <c r="AS248" s="5" t="n"/>
      <c r="AT248" s="5" t="n"/>
      <c r="AU248" s="5" t="n"/>
      <c r="AV248" s="5" t="n"/>
      <c r="AW248" s="5" t="n"/>
      <c r="AX248" s="5" t="n"/>
      <c r="AY248" s="5" t="n"/>
      <c r="AZ248" s="5" t="n"/>
      <c r="BA248" s="5" t="n"/>
      <c r="BB248" s="5" t="n"/>
      <c r="BC248" s="5" t="n"/>
      <c r="BD248" s="5" t="n"/>
    </row>
    <row customHeight="1" ht="15.75" r="249" s="213">
      <c r="A249" s="5" t="n"/>
      <c r="B249" s="1" t="n"/>
      <c r="C249" s="1" t="n"/>
      <c r="D249" s="1" t="n"/>
      <c r="E249" s="5" t="n"/>
      <c r="F249" s="5" t="n"/>
      <c r="G249" s="5" t="n"/>
      <c r="H249" s="5" t="n"/>
      <c r="I249" s="5" t="n"/>
      <c r="J249" s="5" t="n"/>
      <c r="K249" s="5" t="n"/>
      <c r="L249" s="5" t="n"/>
      <c r="M249" s="5" t="n"/>
      <c r="N249" s="5" t="n"/>
      <c r="O249" s="5" t="n"/>
      <c r="P249" s="5" t="n"/>
      <c r="Q249" s="6" t="n"/>
      <c r="R249" s="6" t="n"/>
      <c r="S249" s="5" t="n"/>
      <c r="T249" s="6" t="n"/>
      <c r="U249" s="6" t="n"/>
      <c r="V249" s="6" t="n"/>
      <c r="W249" s="6" t="n"/>
      <c r="X249" s="6" t="n"/>
      <c r="Y249" s="6" t="n"/>
      <c r="Z249" s="6" t="n"/>
      <c r="AA249" s="6" t="n"/>
      <c r="AB249" s="6" t="n"/>
      <c r="AC249" s="6" t="n"/>
      <c r="AD249" s="201">
        <f>AD246-W246</f>
        <v/>
      </c>
      <c r="AE249" s="6" t="n"/>
      <c r="AF249" s="6" t="n"/>
      <c r="AG249" s="6" t="n"/>
      <c r="AH249" s="155" t="n"/>
      <c r="AI249" s="5" t="n"/>
      <c r="AJ249" s="204" t="inlineStr">
        <is>
          <t>L/O</t>
        </is>
      </c>
      <c r="AK249" s="205">
        <f>AK248-AH246</f>
        <v/>
      </c>
      <c r="AL249" s="5" t="n"/>
      <c r="AM249" s="206">
        <f>AI246+AK246-AO246</f>
        <v/>
      </c>
      <c r="AN249" s="207" t="inlineStr">
        <is>
          <t>L/O AFTER PROD REQ.</t>
        </is>
      </c>
      <c r="AO249" s="6" t="n"/>
      <c r="AP249" s="6" t="n"/>
      <c r="AQ249" s="5" t="n"/>
      <c r="AR249" s="5" t="n"/>
      <c r="AS249" s="5" t="n"/>
      <c r="AT249" s="5" t="n"/>
      <c r="AU249" s="5" t="n"/>
      <c r="AV249" s="5" t="n"/>
      <c r="AW249" s="5" t="n"/>
      <c r="AX249" s="5" t="n"/>
      <c r="AY249" s="5" t="n"/>
      <c r="AZ249" s="5" t="n"/>
      <c r="BA249" s="5" t="n"/>
      <c r="BB249" s="5" t="n"/>
      <c r="BC249" s="5" t="n"/>
      <c r="BD249" s="5" t="n"/>
    </row>
    <row customHeight="1" ht="15.75" r="250" s="213">
      <c r="A250" s="5" t="n"/>
      <c r="B250" s="1" t="n"/>
      <c r="C250" s="1" t="n"/>
      <c r="D250" s="1" t="n"/>
      <c r="E250" s="5" t="n"/>
      <c r="F250" s="5" t="n"/>
      <c r="G250" s="5" t="n"/>
      <c r="H250" s="5" t="n"/>
      <c r="I250" s="5" t="n"/>
      <c r="J250" s="5" t="n"/>
      <c r="K250" s="5" t="n"/>
      <c r="L250" s="5" t="n"/>
      <c r="M250" s="5" t="n"/>
      <c r="N250" s="5" t="n"/>
      <c r="O250" s="5" t="n"/>
      <c r="P250" s="5" t="n"/>
      <c r="Q250" s="6" t="n"/>
      <c r="R250" s="6" t="n"/>
      <c r="S250" s="5" t="n"/>
      <c r="T250" s="6" t="n"/>
      <c r="U250" s="6" t="n"/>
      <c r="V250" s="6" t="n"/>
      <c r="W250" s="6" t="n"/>
      <c r="X250" s="6" t="n"/>
      <c r="Y250" s="6" t="n"/>
      <c r="Z250" s="6" t="n"/>
      <c r="AA250" s="6" t="n"/>
      <c r="AB250" s="6" t="n"/>
      <c r="AC250" s="6" t="n"/>
      <c r="AD250" s="6" t="n"/>
      <c r="AE250" s="6" t="n"/>
      <c r="AF250" s="6" t="n"/>
      <c r="AG250" s="6" t="n"/>
      <c r="AH250" s="155" t="n"/>
      <c r="AI250" s="5" t="n"/>
      <c r="AJ250" s="5" t="n"/>
      <c r="AK250" s="5" t="n"/>
      <c r="AL250" s="5" t="n"/>
      <c r="AM250" s="5" t="n"/>
      <c r="AN250" s="5" t="n"/>
      <c r="AO250" s="6" t="n"/>
      <c r="AP250" s="6" t="n"/>
      <c r="AQ250" s="5" t="n"/>
      <c r="AR250" s="5" t="n"/>
      <c r="AS250" s="5" t="n"/>
      <c r="AT250" s="5" t="n"/>
      <c r="AU250" s="5" t="n"/>
      <c r="AV250" s="5" t="n"/>
      <c r="AW250" s="5" t="n"/>
      <c r="AX250" s="5" t="n"/>
      <c r="AY250" s="5" t="n"/>
      <c r="AZ250" s="5" t="n"/>
      <c r="BA250" s="5" t="n"/>
      <c r="BB250" s="5" t="n"/>
      <c r="BC250" s="5" t="n"/>
      <c r="BD250" s="5" t="n"/>
    </row>
    <row customHeight="1" ht="15.75" r="251" s="213">
      <c r="Q251" s="4" t="n"/>
      <c r="R251" s="4" t="n"/>
      <c r="T251" s="4" t="n"/>
      <c r="U251" s="4" t="n"/>
      <c r="V251" s="4" t="n"/>
      <c r="W251" s="4" t="n"/>
      <c r="X251" s="4" t="n"/>
      <c r="Y251" s="4" t="n"/>
      <c r="Z251" s="4" t="n"/>
      <c r="AA251" s="4" t="n"/>
      <c r="AB251" s="4" t="n"/>
      <c r="AC251" s="4" t="n"/>
      <c r="AD251" s="4" t="n"/>
      <c r="AE251" s="208" t="n"/>
      <c r="AF251" s="208" t="n"/>
      <c r="AG251" s="208" t="n"/>
      <c r="AH251" s="209" t="n"/>
      <c r="AI251" s="1" t="inlineStr">
        <is>
          <t>Short</t>
        </is>
      </c>
      <c r="AJ251" s="210" t="inlineStr">
        <is>
          <t>L/O</t>
        </is>
      </c>
      <c r="AK251" s="1" t="n"/>
      <c r="AL251" s="210" t="n"/>
      <c r="AM251" s="210" t="n"/>
      <c r="AN251" s="1" t="n"/>
    </row>
    <row customHeight="1" ht="15.75" r="252" s="213">
      <c r="Q252" s="4" t="n"/>
      <c r="R252" s="4" t="n"/>
      <c r="T252" s="4" t="n"/>
      <c r="U252" s="4" t="n"/>
      <c r="V252" s="4" t="n"/>
      <c r="W252" s="4" t="n"/>
      <c r="X252" s="4" t="n"/>
      <c r="Y252" s="4" t="n"/>
      <c r="Z252" s="4" t="n"/>
      <c r="AA252" s="4" t="n"/>
      <c r="AB252" s="4" t="n"/>
      <c r="AC252" s="4" t="n"/>
      <c r="AD252" s="4" t="n"/>
      <c r="AE252" s="208" t="inlineStr">
        <is>
          <t>Calik</t>
        </is>
      </c>
      <c r="AF252" s="208" t="n"/>
      <c r="AG252" s="208" t="n"/>
      <c r="AH252" s="209" t="inlineStr">
        <is>
          <t>D7253O019 Rosemary stretch</t>
        </is>
      </c>
      <c r="AI252" s="1" t="n"/>
      <c r="AJ252" s="209" t="n">
        <v>5180</v>
      </c>
      <c r="AK252" s="1" t="inlineStr">
        <is>
          <t>C/O to SS17</t>
        </is>
      </c>
      <c r="AL252" s="210" t="n"/>
      <c r="AM252" s="1" t="n"/>
      <c r="AO252" s="1" t="n"/>
      <c r="AP252" s="1" t="n"/>
    </row>
    <row customHeight="1" ht="15.75" r="253" s="213">
      <c r="Q253" s="4" t="n"/>
      <c r="R253" s="4" t="n"/>
      <c r="T253" s="4" t="n"/>
      <c r="U253" s="4" t="n"/>
      <c r="V253" s="4" t="n"/>
      <c r="W253" s="4" t="n"/>
      <c r="X253" s="4" t="n"/>
      <c r="Y253" s="4" t="n"/>
      <c r="Z253" s="4" t="n"/>
      <c r="AA253" s="4" t="n"/>
      <c r="AB253" s="4" t="n"/>
      <c r="AC253" s="4" t="n"/>
      <c r="AD253" s="4" t="n"/>
      <c r="AE253" s="208" t="n"/>
      <c r="AF253" s="208" t="n"/>
      <c r="AG253" s="208" t="n"/>
      <c r="AH253" s="209" t="inlineStr">
        <is>
          <t>D5202O289 Caminala smoky blue</t>
        </is>
      </c>
      <c r="AI253" s="1" t="n"/>
      <c r="AJ253" s="211" t="n">
        <v>2350</v>
      </c>
      <c r="AK253" s="1" t="inlineStr">
        <is>
          <t>C/O to SS17</t>
        </is>
      </c>
      <c r="AL253" s="210" t="n"/>
      <c r="AM253" s="1" t="n"/>
      <c r="AO253" s="1" t="n"/>
      <c r="AP253" s="1" t="n"/>
    </row>
    <row customHeight="1" ht="15.75" r="254" s="213">
      <c r="Q254" s="4" t="n"/>
      <c r="R254" s="4" t="n"/>
      <c r="T254" s="4" t="n"/>
      <c r="U254" s="4" t="n"/>
      <c r="V254" s="4" t="n"/>
      <c r="W254" s="4" t="n"/>
      <c r="X254" s="4" t="n"/>
      <c r="Y254" s="4" t="n"/>
      <c r="Z254" s="4" t="n"/>
      <c r="AA254" s="4" t="n"/>
      <c r="AB254" s="4" t="n"/>
      <c r="AC254" s="4" t="n"/>
      <c r="AD254" s="4" t="n"/>
      <c r="AE254" s="208" t="n"/>
      <c r="AF254" s="208" t="n"/>
      <c r="AG254" s="208" t="n"/>
      <c r="AH254" s="209" t="inlineStr">
        <is>
          <t>D7486O1164 N-Mica Black OD Black</t>
        </is>
      </c>
      <c r="AI254" s="1" t="n"/>
      <c r="AJ254" s="209" t="n">
        <v>550</v>
      </c>
      <c r="AK254" s="1" t="inlineStr">
        <is>
          <t>C/O to SS17</t>
        </is>
      </c>
      <c r="AL254" s="210" t="n"/>
      <c r="AM254" s="1" t="n"/>
      <c r="AO254" s="1" t="n"/>
      <c r="AP254" s="1" t="n"/>
    </row>
    <row customHeight="1" ht="15.75" r="255" s="213">
      <c r="Q255" s="4" t="n"/>
      <c r="R255" s="4" t="n"/>
      <c r="T255" s="4" t="n"/>
      <c r="U255" s="4" t="n"/>
      <c r="V255" s="4" t="n"/>
      <c r="W255" s="4" t="n"/>
      <c r="X255" s="4" t="n"/>
      <c r="Y255" s="4" t="n"/>
      <c r="Z255" s="4" t="n"/>
      <c r="AA255" s="4" t="n"/>
      <c r="AB255" s="4" t="n"/>
      <c r="AC255" s="4" t="n"/>
      <c r="AD255" s="4" t="n"/>
      <c r="AE255" s="208" t="n"/>
      <c r="AF255" s="208" t="n"/>
      <c r="AG255" s="208" t="n"/>
      <c r="AH255" s="209" t="inlineStr">
        <is>
          <t>D7676O336 Carter nesta blue OD black</t>
        </is>
      </c>
      <c r="AI255" s="1" t="n"/>
      <c r="AJ255" s="211" t="n">
        <v>1850</v>
      </c>
      <c r="AK255" s="1" t="n"/>
      <c r="AL255" s="210" t="n"/>
      <c r="AM255" s="1" t="inlineStr">
        <is>
          <t>Khoi New development!</t>
        </is>
      </c>
      <c r="AO255" s="1" t="n"/>
      <c r="AP255" s="1" t="n"/>
    </row>
    <row customHeight="1" ht="15.75" r="256" s="213">
      <c r="Q256" s="4" t="n"/>
      <c r="R256" s="4" t="n"/>
      <c r="T256" s="4" t="n"/>
      <c r="U256" s="4" t="n"/>
      <c r="V256" s="4" t="n"/>
      <c r="W256" s="4" t="n"/>
      <c r="X256" s="4" t="n"/>
      <c r="Y256" s="4" t="n"/>
      <c r="Z256" s="4" t="n"/>
      <c r="AA256" s="4" t="n"/>
      <c r="AB256" s="4" t="n"/>
      <c r="AC256" s="4" t="n"/>
      <c r="AD256" s="4" t="n"/>
      <c r="AE256" s="208" t="n"/>
      <c r="AF256" s="208" t="n"/>
      <c r="AG256" s="208" t="n"/>
      <c r="AH256" s="209" t="inlineStr">
        <is>
          <t>D7763O101 lyra true blue</t>
        </is>
      </c>
      <c r="AI256" s="1" t="n"/>
      <c r="AJ256" s="209" t="n">
        <v>0</v>
      </c>
      <c r="AK256" s="1" t="inlineStr">
        <is>
          <t>C/O to SS17</t>
        </is>
      </c>
      <c r="AL256" s="210" t="n"/>
      <c r="AM256" s="1" t="inlineStr">
        <is>
          <t>Fabric defaults!</t>
        </is>
      </c>
      <c r="AO256" s="1" t="n"/>
      <c r="AP256" s="1" t="n"/>
    </row>
    <row customHeight="1" ht="15.75" r="257" s="213">
      <c r="Q257" s="4" t="n"/>
      <c r="R257" s="4" t="n"/>
      <c r="T257" s="4" t="n"/>
      <c r="U257" s="4" t="n"/>
      <c r="V257" s="4" t="n"/>
      <c r="W257" s="4" t="n"/>
      <c r="X257" s="4" t="n"/>
      <c r="Y257" s="4" t="n"/>
      <c r="Z257" s="4" t="n"/>
      <c r="AA257" s="4" t="n"/>
      <c r="AB257" s="4" t="n"/>
      <c r="AC257" s="4" t="n"/>
      <c r="AD257" s="4" t="n"/>
      <c r="AE257" s="208" t="n"/>
      <c r="AF257" s="208" t="n"/>
      <c r="AG257" s="208" t="n"/>
      <c r="AH257" s="209" t="inlineStr">
        <is>
          <t>D7924O022 Pinus</t>
        </is>
      </c>
      <c r="AI257" s="1" t="n"/>
      <c r="AJ257" s="209" t="n">
        <v>5000</v>
      </c>
      <c r="AK257" s="1" t="inlineStr">
        <is>
          <t>C/O to SS17</t>
        </is>
      </c>
      <c r="AL257" s="210" t="n"/>
      <c r="AM257" s="1" t="n"/>
      <c r="AO257" s="1" t="n"/>
      <c r="AP257" s="1" t="n"/>
    </row>
    <row customHeight="1" ht="15.75" r="258" s="213">
      <c r="Q258" s="4" t="n"/>
      <c r="R258" s="4" t="n"/>
      <c r="T258" s="4" t="n"/>
      <c r="U258" s="4" t="n"/>
      <c r="V258" s="4" t="n"/>
      <c r="W258" s="4" t="n"/>
      <c r="X258" s="4" t="n"/>
      <c r="Y258" s="4" t="n"/>
      <c r="Z258" s="4" t="n"/>
      <c r="AA258" s="4" t="n"/>
      <c r="AB258" s="4" t="n"/>
      <c r="AC258" s="4" t="n"/>
      <c r="AD258" s="4" t="n"/>
      <c r="AE258" s="208" t="n"/>
      <c r="AF258" s="208" t="n"/>
      <c r="AG258" s="208" t="n"/>
      <c r="AH258" s="209" t="inlineStr">
        <is>
          <t>D7792P1117 Carbonated Blue</t>
        </is>
      </c>
      <c r="AI258" s="1" t="n"/>
      <c r="AJ258" s="211" t="n">
        <v>340</v>
      </c>
      <c r="AK258" s="1" t="inlineStr">
        <is>
          <t>NOT ORGANIC!</t>
        </is>
      </c>
      <c r="AL258" s="210" t="inlineStr">
        <is>
          <t>Leave Calik</t>
        </is>
      </c>
      <c r="AM258" s="1" t="inlineStr">
        <is>
          <t>New development?? Bags??</t>
        </is>
      </c>
      <c r="AO258" s="1" t="n"/>
      <c r="AP258" s="1" t="n"/>
    </row>
    <row customHeight="1" ht="15.75" r="259" s="213">
      <c r="Q259" s="4" t="n"/>
      <c r="R259" s="4" t="n"/>
      <c r="T259" s="4" t="n"/>
      <c r="U259" s="4" t="n"/>
      <c r="V259" s="4" t="n"/>
      <c r="W259" s="4" t="n"/>
      <c r="X259" s="4" t="n"/>
      <c r="Y259" s="4" t="n"/>
      <c r="Z259" s="4" t="n"/>
      <c r="AA259" s="4" t="n"/>
      <c r="AB259" s="4" t="n"/>
      <c r="AC259" s="4" t="n"/>
      <c r="AD259" s="4" t="n"/>
      <c r="AE259" s="208" t="n"/>
      <c r="AF259" s="208" t="n"/>
      <c r="AG259" s="208" t="n"/>
      <c r="AH259" s="209" t="n"/>
      <c r="AI259" s="1" t="n"/>
      <c r="AJ259" s="209" t="n"/>
      <c r="AK259" s="1" t="n"/>
      <c r="AL259" s="210" t="n"/>
      <c r="AM259" s="1" t="n"/>
      <c r="AO259" s="1" t="n"/>
      <c r="AP259" s="1" t="n"/>
    </row>
    <row customHeight="1" ht="15.75" r="260" s="213">
      <c r="Q260" s="4" t="n"/>
      <c r="R260" s="4" t="n"/>
      <c r="T260" s="4" t="n"/>
      <c r="U260" s="4" t="n"/>
      <c r="V260" s="4" t="n"/>
      <c r="W260" s="4" t="n"/>
      <c r="X260" s="4" t="n"/>
      <c r="Y260" s="4" t="n"/>
      <c r="Z260" s="4" t="n"/>
      <c r="AA260" s="4" t="n"/>
      <c r="AB260" s="4" t="n"/>
      <c r="AC260" s="4" t="n"/>
      <c r="AD260" s="4" t="n"/>
      <c r="AE260" s="208" t="inlineStr">
        <is>
          <t>TRC</t>
        </is>
      </c>
      <c r="AF260" s="208" t="n"/>
      <c r="AG260" s="208" t="n"/>
      <c r="AH260" s="209" t="inlineStr">
        <is>
          <t>RR5533 Elast raven sling</t>
        </is>
      </c>
      <c r="AI260" s="1" t="n"/>
      <c r="AJ260" s="211" t="n">
        <v>400</v>
      </c>
      <c r="AK260" s="1" t="inlineStr">
        <is>
          <t>NOT ORGANIC!</t>
        </is>
      </c>
      <c r="AL260" s="210" t="n"/>
      <c r="AM260" s="1" t="n"/>
      <c r="AO260" s="1" t="n"/>
      <c r="AP260" s="1" t="n"/>
    </row>
    <row customHeight="1" ht="15.75" r="261" s="213">
      <c r="Q261" s="4" t="n"/>
      <c r="R261" s="4" t="n"/>
      <c r="T261" s="4" t="n"/>
      <c r="U261" s="4" t="n"/>
      <c r="V261" s="4" t="n"/>
      <c r="W261" s="4" t="n"/>
      <c r="X261" s="4" t="n"/>
      <c r="Y261" s="4" t="n"/>
      <c r="Z261" s="4" t="n"/>
      <c r="AA261" s="4" t="n"/>
      <c r="AB261" s="4" t="n"/>
      <c r="AC261" s="4" t="n"/>
      <c r="AD261" s="4" t="n"/>
      <c r="AE261" s="208" t="n"/>
      <c r="AF261" s="208" t="n"/>
      <c r="AG261" s="208" t="n"/>
      <c r="AH261" s="209" t="inlineStr">
        <is>
          <t>RR7216 N-PITCH PRESHRUNK ORGANIC</t>
        </is>
      </c>
      <c r="AI261" s="1" t="n"/>
      <c r="AJ261" s="209" t="n">
        <v>2450</v>
      </c>
      <c r="AK261" s="1" t="inlineStr">
        <is>
          <t>C/O to SS17</t>
        </is>
      </c>
      <c r="AL261" s="210" t="n"/>
      <c r="AM261" s="1" t="inlineStr">
        <is>
          <t>Khoi New development! More options required SS17!</t>
        </is>
      </c>
      <c r="AO261" s="1" t="n"/>
      <c r="AP261" s="1" t="n"/>
    </row>
    <row customHeight="1" ht="15.75" r="262" s="213">
      <c r="Q262" s="4" t="n"/>
      <c r="R262" s="4" t="n"/>
      <c r="T262" s="4" t="n"/>
      <c r="U262" s="4" t="n"/>
      <c r="V262" s="4" t="n"/>
      <c r="W262" s="4" t="n"/>
      <c r="X262" s="4" t="n"/>
      <c r="Y262" s="4" t="n"/>
      <c r="Z262" s="4" t="n"/>
      <c r="AA262" s="4" t="n"/>
      <c r="AB262" s="4" t="n"/>
      <c r="AC262" s="4" t="n"/>
      <c r="AD262" s="4" t="n"/>
      <c r="AE262" s="208" t="n"/>
      <c r="AF262" s="208" t="n"/>
      <c r="AG262" s="208" t="n"/>
      <c r="AH262" s="209" t="inlineStr">
        <is>
          <t>RR7716 Elast sioux crispy ORGANIC</t>
        </is>
      </c>
      <c r="AI262" s="1" t="n"/>
      <c r="AJ262" s="209" t="n">
        <v>6400</v>
      </c>
      <c r="AK262" s="1" t="inlineStr">
        <is>
          <t>C/O to SS17</t>
        </is>
      </c>
      <c r="AL262" s="210" t="n"/>
      <c r="AM262" s="1" t="n"/>
      <c r="AO262" s="1" t="n"/>
      <c r="AP262" s="1" t="n"/>
    </row>
    <row customHeight="1" ht="15.75" r="263" s="213">
      <c r="Q263" s="4" t="n"/>
      <c r="R263" s="4" t="n"/>
      <c r="T263" s="4" t="n"/>
      <c r="U263" s="4" t="n"/>
      <c r="V263" s="4" t="n"/>
      <c r="W263" s="4" t="n"/>
      <c r="X263" s="4" t="n"/>
      <c r="Y263" s="4" t="n"/>
      <c r="Z263" s="4" t="n"/>
      <c r="AA263" s="4" t="n"/>
      <c r="AB263" s="4" t="n"/>
      <c r="AC263" s="4" t="n"/>
      <c r="AD263" s="4" t="n"/>
      <c r="AE263" s="208" t="n"/>
      <c r="AF263" s="208" t="n"/>
      <c r="AG263" s="208" t="n"/>
      <c r="AH263" s="209" t="inlineStr">
        <is>
          <t>SL7274 N Pitch appeal-preshrunk ORGANIC</t>
        </is>
      </c>
      <c r="AI263" s="1" t="n"/>
      <c r="AJ263" s="209" t="n">
        <v>450</v>
      </c>
      <c r="AK263" s="1" t="inlineStr">
        <is>
          <t>C/O to SS17</t>
        </is>
      </c>
      <c r="AL263" s="210" t="n"/>
      <c r="AM263" s="1" t="n"/>
      <c r="AO263" s="1" t="n"/>
      <c r="AP263" s="1" t="n"/>
    </row>
    <row customHeight="1" ht="15.75" r="264" s="213">
      <c r="Q264" s="4" t="n"/>
      <c r="R264" s="4" t="n"/>
      <c r="T264" s="4" t="n"/>
      <c r="U264" s="4" t="n"/>
      <c r="V264" s="4" t="n"/>
      <c r="W264" s="4" t="n"/>
      <c r="X264" s="4" t="n"/>
      <c r="Y264" s="4" t="n"/>
      <c r="Z264" s="4" t="n"/>
      <c r="AA264" s="4" t="n"/>
      <c r="AB264" s="4" t="n"/>
      <c r="AC264" s="4" t="n"/>
      <c r="AD264" s="4" t="n"/>
      <c r="AE264" s="208" t="n"/>
      <c r="AF264" s="208" t="n"/>
      <c r="AG264" s="208" t="n"/>
      <c r="AH264" s="209" t="inlineStr">
        <is>
          <t>SL7276 Sioux crispy organic</t>
        </is>
      </c>
      <c r="AI264" s="1" t="n"/>
      <c r="AJ264" s="209" t="n">
        <v>870</v>
      </c>
      <c r="AK264" s="1" t="inlineStr">
        <is>
          <t>C/O to SS17</t>
        </is>
      </c>
      <c r="AL264" s="210" t="n"/>
      <c r="AM264" s="1" t="n"/>
      <c r="AO264" s="1" t="n"/>
      <c r="AP264" s="1" t="n"/>
    </row>
    <row customHeight="1" ht="15.75" r="265" s="213">
      <c r="Q265" s="4" t="n"/>
      <c r="R265" s="4" t="n"/>
      <c r="T265" s="4" t="n"/>
      <c r="U265" s="4" t="n"/>
      <c r="V265" s="4" t="n"/>
      <c r="W265" s="4" t="n"/>
      <c r="X265" s="4" t="n"/>
      <c r="Y265" s="4" t="n"/>
      <c r="Z265" s="4" t="n"/>
      <c r="AA265" s="4" t="n"/>
      <c r="AB265" s="4" t="n"/>
      <c r="AC265" s="4" t="n"/>
      <c r="AD265" s="4" t="n"/>
      <c r="AE265" s="208" t="inlineStr">
        <is>
          <t>H4TEX</t>
        </is>
      </c>
      <c r="AF265" s="208" t="n"/>
      <c r="AG265" s="208" t="n"/>
      <c r="AH265" s="209" t="inlineStr">
        <is>
          <t>GH14550 DNM-EW</t>
        </is>
      </c>
      <c r="AI265" s="1" t="n"/>
      <c r="AJ265" s="211" t="n">
        <v>450</v>
      </c>
      <c r="AK265" s="1" t="inlineStr">
        <is>
          <t>C/O to SS17</t>
        </is>
      </c>
      <c r="AL265" s="210" t="inlineStr">
        <is>
          <t>ArtLab Call Off all and invoice balance</t>
        </is>
      </c>
      <c r="AM265" s="1" t="inlineStr">
        <is>
          <t>New development?? Bags??</t>
        </is>
      </c>
      <c r="AO265" s="1" t="n"/>
      <c r="AP265" s="1" t="n"/>
    </row>
    <row customHeight="1" ht="15.75" r="266" s="213">
      <c r="Q266" s="4" t="n"/>
      <c r="R266" s="4" t="n"/>
      <c r="T266" s="4" t="n"/>
      <c r="U266" s="4" t="n"/>
      <c r="V266" s="4" t="n"/>
      <c r="W266" s="4" t="n"/>
      <c r="X266" s="4" t="n"/>
      <c r="Y266" s="4" t="n"/>
      <c r="Z266" s="4" t="n"/>
      <c r="AA266" s="4" t="n"/>
      <c r="AB266" s="4" t="n"/>
      <c r="AC266" s="4" t="n"/>
      <c r="AD266" s="4" t="n"/>
      <c r="AE266" s="208" t="n"/>
      <c r="AF266" s="208" t="n"/>
      <c r="AG266" s="208" t="n"/>
      <c r="AH266" s="209" t="inlineStr">
        <is>
          <t>HG06271</t>
        </is>
      </c>
      <c r="AI266" s="1" t="n"/>
      <c r="AJ266" s="211" t="n">
        <v>250</v>
      </c>
      <c r="AK266" s="1" t="n"/>
      <c r="AL266" s="210" t="inlineStr">
        <is>
          <t>ArtLab Call Off all and invoice balance</t>
        </is>
      </c>
      <c r="AM266" s="1" t="n"/>
      <c r="AO266" s="1" t="n"/>
      <c r="AP266" s="1" t="n"/>
    </row>
    <row customHeight="1" ht="15.75" r="267" s="213">
      <c r="Q267" s="4" t="n"/>
      <c r="R267" s="4" t="n"/>
      <c r="T267" s="4" t="n"/>
      <c r="U267" s="4" t="n"/>
      <c r="V267" s="4" t="n"/>
      <c r="W267" s="4" t="n"/>
      <c r="X267" s="4" t="n"/>
      <c r="Y267" s="4" t="n"/>
      <c r="Z267" s="4" t="n"/>
      <c r="AA267" s="4" t="n"/>
      <c r="AB267" s="4" t="n"/>
      <c r="AC267" s="4" t="n"/>
      <c r="AD267" s="4" t="n"/>
      <c r="AE267" s="208" t="n"/>
      <c r="AF267" s="208" t="n"/>
      <c r="AG267" s="208" t="n"/>
      <c r="AH267" s="209" t="inlineStr">
        <is>
          <t>OG10164 GD-EW</t>
        </is>
      </c>
      <c r="AI267" s="1" t="n"/>
      <c r="AJ267" s="211" t="n">
        <v>430</v>
      </c>
      <c r="AK267" s="1" t="n"/>
      <c r="AL267" s="210" t="inlineStr">
        <is>
          <t>ArtLab Call Off all and invoice balance</t>
        </is>
      </c>
      <c r="AM267" s="1" t="inlineStr">
        <is>
          <t>Khoi New development! More options required SS17!</t>
        </is>
      </c>
      <c r="AO267" s="1" t="n"/>
      <c r="AP267" s="1" t="n"/>
    </row>
    <row customHeight="1" ht="15.75" r="268" s="213">
      <c r="Q268" s="4" t="n"/>
      <c r="R268" s="4" t="n"/>
      <c r="T268" s="4" t="n"/>
      <c r="U268" s="4" t="n"/>
      <c r="V268" s="4" t="n"/>
      <c r="W268" s="4" t="n"/>
      <c r="X268" s="4" t="n"/>
      <c r="Y268" s="4" t="n"/>
      <c r="Z268" s="4" t="n"/>
      <c r="AA268" s="4" t="n"/>
      <c r="AB268" s="4" t="n"/>
      <c r="AC268" s="4" t="n"/>
      <c r="AD268" s="4" t="n"/>
      <c r="AE268" s="208" t="n"/>
      <c r="AF268" s="208" t="n"/>
      <c r="AG268" s="208" t="n"/>
      <c r="AH268" s="209" t="inlineStr">
        <is>
          <t>RE14473 YD-GW</t>
        </is>
      </c>
      <c r="AI268" s="1" t="n"/>
      <c r="AJ268" s="211" t="n">
        <v>670</v>
      </c>
      <c r="AK268" s="1" t="n"/>
      <c r="AL268" s="210" t="inlineStr">
        <is>
          <t>ArtLab Call Off all and invoice balance</t>
        </is>
      </c>
      <c r="AM268" s="1" t="inlineStr">
        <is>
          <t>Khoi New development! More options required SS17!</t>
        </is>
      </c>
      <c r="AO268" s="1" t="n"/>
      <c r="AP268" s="1" t="n"/>
    </row>
    <row customHeight="1" ht="15.75" r="269" s="213">
      <c r="Q269" s="4" t="n"/>
      <c r="R269" s="4" t="n"/>
      <c r="T269" s="4" t="n"/>
      <c r="U269" s="4" t="n"/>
      <c r="V269" s="4" t="n"/>
      <c r="W269" s="4" t="n"/>
      <c r="X269" s="4" t="n"/>
      <c r="Y269" s="4" t="n"/>
      <c r="Z269" s="4" t="n"/>
      <c r="AA269" s="4" t="n"/>
      <c r="AB269" s="4" t="n"/>
      <c r="AC269" s="4" t="n"/>
      <c r="AD269" s="4" t="n"/>
      <c r="AE269" s="208" t="inlineStr">
        <is>
          <t>ISKO</t>
        </is>
      </c>
      <c r="AF269" s="208" t="n"/>
      <c r="AG269" s="208" t="n"/>
      <c r="AH269" s="209" t="n">
        <v>56470</v>
      </c>
      <c r="AI269" s="1" t="n"/>
      <c r="AJ269" s="211" t="n">
        <v>1600</v>
      </c>
      <c r="AK269" s="1" t="inlineStr">
        <is>
          <t>C/O to SS17</t>
        </is>
      </c>
      <c r="AL269" s="210" t="inlineStr">
        <is>
          <t>Stock @ ISKO</t>
        </is>
      </c>
      <c r="AM269" s="1" t="n"/>
      <c r="AO269" s="1" t="n"/>
      <c r="AP269" s="1" t="n"/>
    </row>
    <row customHeight="1" ht="15.75" r="270" s="213">
      <c r="Q270" s="4" t="n"/>
      <c r="R270" s="4" t="n"/>
      <c r="T270" s="4" t="n"/>
      <c r="U270" s="4" t="n"/>
      <c r="V270" s="4" t="n"/>
      <c r="W270" s="4" t="n"/>
      <c r="X270" s="4" t="n"/>
      <c r="Y270" s="4" t="n"/>
      <c r="Z270" s="4" t="n"/>
      <c r="AA270" s="4" t="n"/>
      <c r="AB270" s="4" t="n"/>
      <c r="AC270" s="4" t="n"/>
      <c r="AD270" s="4" t="n"/>
      <c r="AE270" s="208" t="n"/>
      <c r="AF270" s="208" t="n"/>
      <c r="AG270" s="208" t="n"/>
      <c r="AH270" s="209" t="n">
        <v>56588</v>
      </c>
      <c r="AI270" s="1" t="n"/>
      <c r="AJ270" s="211" t="n">
        <v>1600</v>
      </c>
      <c r="AK270" s="1" t="inlineStr">
        <is>
          <t>C/O to AW17</t>
        </is>
      </c>
      <c r="AL270" s="210" t="inlineStr">
        <is>
          <t>Stock @ ISKO</t>
        </is>
      </c>
      <c r="AM270" s="1" t="inlineStr">
        <is>
          <t>Khoi New development!</t>
        </is>
      </c>
      <c r="AO270" s="1" t="n"/>
      <c r="AP270" s="1" t="n"/>
    </row>
    <row customHeight="1" ht="15.75" r="271" s="213">
      <c r="Q271" s="4" t="n"/>
      <c r="R271" s="4" t="n"/>
      <c r="T271" s="4" t="n"/>
      <c r="U271" s="4" t="n"/>
      <c r="V271" s="4" t="n"/>
      <c r="W271" s="4" t="n"/>
      <c r="X271" s="4" t="n"/>
      <c r="Y271" s="4" t="n"/>
      <c r="Z271" s="4" t="n"/>
      <c r="AA271" s="4" t="n"/>
      <c r="AB271" s="4" t="n"/>
      <c r="AC271" s="4" t="n"/>
      <c r="AD271" s="4" t="n"/>
      <c r="AE271" s="208" t="inlineStr">
        <is>
          <t>ORTA</t>
        </is>
      </c>
      <c r="AF271" s="208" t="n"/>
      <c r="AG271" s="208" t="n"/>
      <c r="AH271" s="209" t="n">
        <v>9541</v>
      </c>
      <c r="AI271" s="1" t="n"/>
      <c r="AJ271" s="209" t="n">
        <v>3000</v>
      </c>
      <c r="AK271" s="1" t="inlineStr">
        <is>
          <t>C/O to SS17</t>
        </is>
      </c>
      <c r="AL271" s="210" t="n"/>
      <c r="AM271" s="1" t="n"/>
      <c r="AO271" s="1" t="n"/>
      <c r="AP271" s="1" t="n"/>
    </row>
    <row customHeight="1" ht="15.75" r="272" s="213">
      <c r="Q272" s="4" t="n"/>
      <c r="R272" s="4" t="n"/>
      <c r="T272" s="4" t="n"/>
      <c r="U272" s="4" t="n"/>
      <c r="V272" s="4" t="n"/>
      <c r="W272" s="4" t="n"/>
      <c r="X272" s="4" t="n"/>
      <c r="Y272" s="4" t="n"/>
      <c r="Z272" s="4" t="n"/>
      <c r="AA272" s="4" t="n"/>
      <c r="AB272" s="4" t="n"/>
      <c r="AC272" s="4" t="n"/>
      <c r="AD272" s="4" t="n"/>
      <c r="AE272" s="208" t="n"/>
      <c r="AF272" s="208" t="n"/>
      <c r="AG272" s="208" t="n"/>
      <c r="AH272" s="209" t="n">
        <v>9560</v>
      </c>
      <c r="AI272" s="1" t="n"/>
      <c r="AJ272" s="209" t="n">
        <v>700</v>
      </c>
      <c r="AK272" s="1" t="inlineStr">
        <is>
          <t>C/O to SS17</t>
        </is>
      </c>
      <c r="AL272" s="210" t="n"/>
      <c r="AM272" s="1" t="n"/>
      <c r="AO272" s="1" t="n"/>
      <c r="AP272" s="1" t="n"/>
    </row>
    <row customHeight="1" ht="15.75" r="273" s="213">
      <c r="Q273" s="4" t="n"/>
      <c r="R273" s="4" t="n"/>
      <c r="T273" s="4" t="n"/>
      <c r="U273" s="4" t="n"/>
      <c r="V273" s="4" t="n"/>
      <c r="W273" s="4" t="n"/>
      <c r="X273" s="4" t="n"/>
      <c r="Y273" s="4" t="n"/>
      <c r="Z273" s="4" t="n"/>
      <c r="AA273" s="4" t="n"/>
      <c r="AB273" s="4" t="n"/>
      <c r="AC273" s="4" t="n"/>
      <c r="AD273" s="4" t="n"/>
      <c r="AE273" s="208" t="n"/>
      <c r="AF273" s="208" t="n"/>
      <c r="AG273" s="208" t="n"/>
      <c r="AH273" s="209" t="inlineStr">
        <is>
          <t>0003A-38 ECRU!</t>
        </is>
      </c>
      <c r="AI273" s="1" t="n"/>
      <c r="AJ273" s="209" t="n">
        <v>600</v>
      </c>
      <c r="AK273" s="1" t="inlineStr">
        <is>
          <t>C/O to SS17</t>
        </is>
      </c>
      <c r="AL273" s="210" t="n"/>
      <c r="AM273" s="1" t="n"/>
      <c r="AO273" s="1" t="n"/>
      <c r="AP273" s="1" t="n"/>
    </row>
    <row customHeight="1" ht="15.75" r="274" s="213">
      <c r="Q274" s="4" t="n"/>
      <c r="R274" s="4" t="n"/>
      <c r="T274" s="4" t="n"/>
      <c r="U274" s="4" t="n"/>
      <c r="V274" s="4" t="n"/>
      <c r="W274" s="4" t="n"/>
      <c r="X274" s="4" t="n"/>
      <c r="Y274" s="4" t="n"/>
      <c r="Z274" s="4" t="n"/>
      <c r="AA274" s="4" t="n"/>
      <c r="AB274" s="4" t="n"/>
      <c r="AC274" s="4" t="n"/>
      <c r="AD274" s="4" t="n"/>
      <c r="AE274" s="1" t="n"/>
      <c r="AF274" s="1" t="n"/>
      <c r="AG274" s="1" t="n"/>
      <c r="AH274" s="209" t="inlineStr">
        <is>
          <t>0505A-44 Optic White</t>
        </is>
      </c>
      <c r="AI274" s="1" t="n"/>
      <c r="AJ274" s="209" t="n">
        <v>300</v>
      </c>
      <c r="AK274" s="1" t="inlineStr">
        <is>
          <t>C/O to SS17</t>
        </is>
      </c>
      <c r="AL274" s="1" t="n"/>
      <c r="AM274" s="1" t="n"/>
      <c r="AO274" s="1" t="n"/>
      <c r="AP274" s="1" t="n"/>
    </row>
    <row customHeight="1" ht="15.75" r="275" s="213">
      <c r="Q275" s="4" t="n"/>
      <c r="R275" s="4" t="n"/>
      <c r="T275" s="4" t="n"/>
      <c r="U275" s="4" t="n"/>
      <c r="V275" s="4" t="n"/>
      <c r="W275" s="4" t="n"/>
      <c r="X275" s="4" t="n"/>
      <c r="Y275" s="4" t="n"/>
      <c r="Z275" s="4" t="n"/>
      <c r="AA275" s="4" t="n"/>
      <c r="AB275" s="4" t="n"/>
      <c r="AC275" s="4" t="n"/>
      <c r="AD275" s="4" t="n"/>
      <c r="AE275" s="1" t="n"/>
      <c r="AF275" s="1" t="n"/>
      <c r="AG275" s="1" t="n"/>
      <c r="AH275" s="209" t="inlineStr">
        <is>
          <t xml:space="preserve">9569A-43 </t>
        </is>
      </c>
      <c r="AI275" s="1" t="n"/>
      <c r="AJ275" s="209" t="n">
        <v>1400</v>
      </c>
      <c r="AK275" s="1" t="inlineStr">
        <is>
          <t>C/O to SS17</t>
        </is>
      </c>
      <c r="AL275" s="1" t="n"/>
      <c r="AM275" s="1" t="n"/>
      <c r="AO275" s="1" t="n"/>
      <c r="AP275" s="1" t="n"/>
    </row>
    <row customHeight="1" ht="15.75" r="276" s="213">
      <c r="Q276" s="4" t="n"/>
      <c r="R276" s="4" t="n"/>
      <c r="T276" s="4" t="n"/>
      <c r="U276" s="4" t="n"/>
      <c r="V276" s="4" t="n"/>
      <c r="W276" s="4" t="n"/>
      <c r="X276" s="4" t="n"/>
      <c r="Y276" s="4" t="n"/>
      <c r="Z276" s="4" t="n"/>
      <c r="AA276" s="4" t="n"/>
      <c r="AB276" s="4" t="n"/>
      <c r="AC276" s="4" t="n"/>
      <c r="AD276" s="4" t="n"/>
      <c r="AE276" s="1" t="n"/>
      <c r="AF276" s="1" t="n"/>
      <c r="AG276" s="1" t="n"/>
      <c r="AH276" s="209" t="inlineStr">
        <is>
          <t>9573A-37</t>
        </is>
      </c>
      <c r="AI276" s="1" t="n"/>
      <c r="AJ276" s="211" t="n">
        <v>700</v>
      </c>
      <c r="AK276" s="1" t="n"/>
      <c r="AL276" s="1" t="inlineStr">
        <is>
          <t>Stock @ ArtLab</t>
        </is>
      </c>
      <c r="AM276" s="1" t="inlineStr">
        <is>
          <t>Khoi New development!</t>
        </is>
      </c>
      <c r="AO276" s="1" t="n"/>
      <c r="AP276" s="1" t="n"/>
    </row>
    <row customHeight="1" ht="15.75" r="277" s="213">
      <c r="Q277" s="4" t="n"/>
      <c r="R277" s="4" t="n"/>
      <c r="T277" s="4" t="n"/>
      <c r="U277" s="4" t="n"/>
      <c r="V277" s="4" t="n"/>
      <c r="W277" s="4" t="n"/>
      <c r="X277" s="4" t="n"/>
      <c r="Y277" s="4" t="n"/>
      <c r="Z277" s="4" t="n"/>
      <c r="AA277" s="4" t="n"/>
      <c r="AB277" s="4" t="n"/>
      <c r="AC277" s="4" t="n"/>
      <c r="AD277" s="4" t="n"/>
      <c r="AE277" s="1" t="n"/>
      <c r="AF277" s="1" t="n"/>
      <c r="AG277" s="1" t="n"/>
      <c r="AH277" s="209" t="inlineStr">
        <is>
          <t>9585A-33</t>
        </is>
      </c>
      <c r="AI277" s="1" t="n"/>
      <c r="AJ277" s="209" t="n">
        <v>225</v>
      </c>
      <c r="AK277" s="1" t="inlineStr">
        <is>
          <t>C/O to SS17</t>
        </is>
      </c>
      <c r="AL277" s="1" t="n"/>
      <c r="AM277" s="1" t="n"/>
      <c r="AO277" s="1" t="n"/>
      <c r="AP277" s="1" t="n"/>
    </row>
    <row customHeight="1" ht="15.75" r="278" s="213">
      <c r="Q278" s="4" t="n"/>
      <c r="R278" s="4" t="n"/>
      <c r="T278" s="4" t="n"/>
      <c r="U278" s="4" t="n"/>
      <c r="V278" s="4" t="n"/>
      <c r="W278" s="4" t="n"/>
      <c r="X278" s="4" t="n"/>
      <c r="Y278" s="4" t="n"/>
      <c r="Z278" s="4" t="n"/>
      <c r="AA278" s="4" t="n"/>
      <c r="AB278" s="4" t="n"/>
      <c r="AC278" s="4" t="n"/>
      <c r="AD278" s="4" t="n"/>
      <c r="AE278" s="1" t="n"/>
      <c r="AF278" s="1" t="n"/>
      <c r="AG278" s="1" t="n"/>
      <c r="AH278" s="209" t="inlineStr">
        <is>
          <t xml:space="preserve">9586A-46 </t>
        </is>
      </c>
      <c r="AI278" s="1" t="n"/>
      <c r="AJ278" s="209" t="n">
        <v>215</v>
      </c>
      <c r="AK278" s="1" t="inlineStr">
        <is>
          <t>C/O to SS17</t>
        </is>
      </c>
      <c r="AL278" s="1" t="n"/>
      <c r="AM278" s="1" t="n"/>
      <c r="AO278" s="1" t="n"/>
      <c r="AP278" s="1" t="n"/>
    </row>
    <row customHeight="1" ht="15.75" r="279" s="213">
      <c r="Q279" s="4" t="n"/>
      <c r="R279" s="4" t="n"/>
      <c r="T279" s="4" t="n"/>
      <c r="U279" s="4" t="n"/>
      <c r="V279" s="4" t="n"/>
      <c r="W279" s="4" t="n"/>
      <c r="X279" s="4" t="n"/>
      <c r="Y279" s="4" t="n"/>
      <c r="Z279" s="4" t="n"/>
      <c r="AA279" s="4" t="n"/>
      <c r="AB279" s="4" t="n"/>
      <c r="AC279" s="4" t="n"/>
      <c r="AD279" s="4" t="n"/>
      <c r="AE279" s="1" t="n"/>
      <c r="AF279" s="1" t="n"/>
      <c r="AG279" s="1" t="n"/>
      <c r="AH279" s="209" t="inlineStr">
        <is>
          <t xml:space="preserve">9587A-46 </t>
        </is>
      </c>
      <c r="AI279" s="1" t="n"/>
      <c r="AJ279" s="211" t="n">
        <v>120</v>
      </c>
      <c r="AK279" s="1" t="n"/>
      <c r="AL279" s="1" t="n"/>
      <c r="AM279" s="1" t="n"/>
      <c r="AO279" s="1" t="n"/>
      <c r="AP279" s="1" t="n"/>
    </row>
    <row customHeight="1" ht="15.75" r="280" s="213">
      <c r="Q280" s="4" t="n"/>
      <c r="R280" s="4" t="n"/>
      <c r="T280" s="4" t="n"/>
      <c r="U280" s="4" t="n"/>
      <c r="V280" s="4" t="n"/>
      <c r="W280" s="4" t="n"/>
      <c r="X280" s="4" t="n"/>
      <c r="Y280" s="4" t="n"/>
      <c r="Z280" s="4" t="n"/>
      <c r="AA280" s="4" t="n"/>
      <c r="AB280" s="4" t="n"/>
      <c r="AC280" s="4" t="n"/>
      <c r="AD280" s="4" t="n"/>
      <c r="AE280" s="1" t="inlineStr">
        <is>
          <t>ROTATEKS</t>
        </is>
      </c>
      <c r="AF280" s="1" t="n"/>
      <c r="AG280" s="1" t="n"/>
      <c r="AH280" s="209" t="inlineStr">
        <is>
          <t>01023 ASVAN</t>
        </is>
      </c>
      <c r="AI280" s="1" t="n"/>
      <c r="AJ280" s="211" t="n">
        <v>550</v>
      </c>
      <c r="AK280" s="1" t="inlineStr">
        <is>
          <t>C/O to SS17</t>
        </is>
      </c>
      <c r="AL280" s="1" t="n"/>
      <c r="AM280" s="1" t="n"/>
      <c r="AO280" s="1" t="n"/>
      <c r="AP280" s="1" t="n"/>
    </row>
    <row customHeight="1" ht="15.75" r="281" s="213">
      <c r="Q281" s="4" t="n"/>
      <c r="R281" s="4" t="n"/>
      <c r="T281" s="4" t="n"/>
      <c r="U281" s="4" t="n"/>
      <c r="V281" s="4" t="n"/>
      <c r="W281" s="4" t="n"/>
      <c r="X281" s="4" t="n"/>
      <c r="Y281" s="4" t="n"/>
      <c r="Z281" s="4" t="n"/>
      <c r="AA281" s="4" t="n"/>
      <c r="AB281" s="4" t="n"/>
      <c r="AC281" s="4" t="n"/>
      <c r="AD281" s="4" t="n"/>
      <c r="AE281" s="1" t="n"/>
      <c r="AF281" s="1" t="n"/>
      <c r="AG281" s="1" t="n"/>
      <c r="AH281" s="209" t="inlineStr">
        <is>
          <t>01023 ASVAN With WR Coating</t>
        </is>
      </c>
      <c r="AI281" s="1" t="n"/>
      <c r="AJ281" s="211" t="n">
        <v>600</v>
      </c>
      <c r="AK281" s="1" t="n"/>
      <c r="AL281" s="1" t="n"/>
      <c r="AM281" s="1" t="n"/>
      <c r="AO281" s="1" t="n"/>
      <c r="AP281" s="1" t="n"/>
    </row>
    <row customHeight="1" ht="15.75" r="282" s="213">
      <c r="Q282" s="4" t="n"/>
      <c r="R282" s="4" t="n"/>
      <c r="T282" s="4" t="n"/>
      <c r="U282" s="4" t="n"/>
      <c r="V282" s="4" t="n"/>
      <c r="W282" s="4" t="n"/>
      <c r="X282" s="4" t="n"/>
      <c r="Y282" s="4" t="n"/>
      <c r="Z282" s="4" t="n"/>
      <c r="AA282" s="4" t="n"/>
      <c r="AB282" s="4" t="n"/>
      <c r="AC282" s="4" t="n"/>
      <c r="AD282" s="4" t="n"/>
      <c r="AE282" s="4" t="n"/>
      <c r="AF282" s="4" t="n"/>
      <c r="AG282" s="4" t="n"/>
      <c r="AH282" s="136" t="n"/>
    </row>
    <row customHeight="1" ht="15.75" r="283" s="213">
      <c r="Q283" s="4" t="n"/>
      <c r="R283" s="4" t="n"/>
      <c r="T283" s="4" t="n"/>
      <c r="U283" s="4" t="n"/>
      <c r="V283" s="4" t="n"/>
      <c r="W283" s="4" t="n"/>
      <c r="X283" s="4" t="n"/>
      <c r="Y283" s="4" t="n"/>
      <c r="Z283" s="4" t="n"/>
      <c r="AA283" s="4" t="n"/>
      <c r="AB283" s="4" t="n"/>
      <c r="AC283" s="4" t="n"/>
      <c r="AD283" s="4" t="n"/>
      <c r="AE283" s="4" t="n"/>
      <c r="AF283" s="4" t="n"/>
      <c r="AG283" s="4" t="n"/>
      <c r="AH283" s="136" t="n"/>
      <c r="AJ283" s="212">
        <f>SUM(AJ252:AJ281)</f>
        <v/>
      </c>
    </row>
    <row customHeight="1" ht="15.75" r="284" s="213">
      <c r="Q284" s="4" t="n"/>
      <c r="R284" s="4" t="n"/>
      <c r="T284" s="4" t="n"/>
      <c r="U284" s="4" t="n"/>
      <c r="V284" s="4" t="n"/>
      <c r="W284" s="4" t="n"/>
      <c r="X284" s="4" t="n"/>
      <c r="Y284" s="4" t="n"/>
      <c r="Z284" s="4" t="n"/>
      <c r="AA284" s="4" t="n"/>
      <c r="AB284" s="4" t="n"/>
      <c r="AC284" s="4" t="n"/>
      <c r="AD284" s="4" t="n"/>
      <c r="AE284" s="4" t="n"/>
      <c r="AF284" s="4" t="n"/>
      <c r="AG284" s="4" t="n"/>
      <c r="AH284" s="136" t="n"/>
    </row>
    <row customHeight="1" ht="15.75" r="285" s="213">
      <c r="Q285" s="4" t="n"/>
      <c r="R285" s="4" t="n"/>
      <c r="T285" s="4" t="n"/>
      <c r="U285" s="4" t="n"/>
      <c r="V285" s="4" t="n"/>
      <c r="W285" s="4" t="n"/>
      <c r="X285" s="4" t="n"/>
      <c r="Y285" s="4" t="n"/>
      <c r="Z285" s="4" t="n"/>
      <c r="AA285" s="4" t="n"/>
      <c r="AB285" s="4" t="n"/>
      <c r="AC285" s="4" t="n"/>
      <c r="AD285" s="4" t="n"/>
      <c r="AE285" s="4" t="n"/>
      <c r="AF285" s="4" t="n"/>
      <c r="AG285" s="4" t="n"/>
      <c r="AH285" s="136" t="n"/>
    </row>
    <row customHeight="1" ht="15.75" r="286" s="213">
      <c r="Q286" s="4" t="n"/>
      <c r="R286" s="4" t="n"/>
      <c r="T286" s="4" t="n"/>
      <c r="U286" s="4" t="n"/>
      <c r="V286" s="4" t="n"/>
      <c r="W286" s="4" t="n"/>
      <c r="X286" s="4" t="n"/>
      <c r="Y286" s="4" t="n"/>
      <c r="Z286" s="4" t="n"/>
      <c r="AA286" s="4" t="n"/>
      <c r="AB286" s="4" t="n"/>
      <c r="AC286" s="4" t="n"/>
      <c r="AD286" s="4" t="n"/>
      <c r="AE286" s="4" t="n"/>
      <c r="AF286" s="4" t="n"/>
      <c r="AG286" s="4" t="n"/>
      <c r="AH286" s="136" t="n"/>
    </row>
    <row customHeight="1" ht="15.75" r="287" s="213">
      <c r="Q287" s="4" t="n"/>
      <c r="R287" s="4" t="n"/>
      <c r="T287" s="4" t="n"/>
      <c r="U287" s="4" t="n"/>
      <c r="V287" s="4" t="n"/>
      <c r="W287" s="4" t="n"/>
      <c r="X287" s="4" t="n"/>
      <c r="Y287" s="4" t="n"/>
      <c r="Z287" s="4" t="n"/>
      <c r="AA287" s="4" t="n"/>
      <c r="AB287" s="4" t="n"/>
      <c r="AC287" s="4" t="n"/>
      <c r="AD287" s="4" t="n"/>
      <c r="AE287" s="4" t="n"/>
      <c r="AF287" s="4" t="n"/>
      <c r="AG287" s="4" t="n"/>
      <c r="AH287" s="136" t="n"/>
    </row>
    <row customHeight="1" ht="15.75" r="288" s="213">
      <c r="Q288" s="4" t="n"/>
      <c r="R288" s="4" t="n"/>
      <c r="T288" s="4" t="n"/>
      <c r="U288" s="4" t="n"/>
      <c r="V288" s="4" t="n"/>
      <c r="W288" s="4" t="n"/>
      <c r="X288" s="4" t="n"/>
      <c r="Y288" s="4" t="n"/>
      <c r="Z288" s="4" t="n"/>
      <c r="AA288" s="4" t="n"/>
      <c r="AB288" s="4" t="n"/>
      <c r="AC288" s="4" t="n"/>
      <c r="AD288" s="4" t="n"/>
      <c r="AE288" s="4" t="n"/>
      <c r="AF288" s="4" t="n"/>
      <c r="AG288" s="4" t="n"/>
      <c r="AH288" s="136" t="n"/>
    </row>
    <row customHeight="1" ht="15.75" r="289" s="213">
      <c r="Q289" s="4" t="n"/>
      <c r="R289" s="4" t="n"/>
      <c r="T289" s="4" t="n"/>
      <c r="U289" s="4" t="n"/>
      <c r="V289" s="4" t="n"/>
      <c r="W289" s="4" t="n"/>
      <c r="X289" s="4" t="n"/>
      <c r="Y289" s="4" t="n"/>
      <c r="Z289" s="4" t="n"/>
      <c r="AA289" s="4" t="n"/>
      <c r="AB289" s="4" t="n"/>
      <c r="AC289" s="4" t="n"/>
      <c r="AD289" s="4" t="n"/>
      <c r="AE289" s="4" t="n"/>
      <c r="AF289" s="4" t="n"/>
      <c r="AG289" s="4" t="n"/>
      <c r="AH289" s="136" t="n"/>
    </row>
    <row customHeight="1" ht="15.75" r="290" s="213">
      <c r="Q290" s="4" t="n"/>
      <c r="R290" s="4" t="n"/>
      <c r="T290" s="4" t="n"/>
      <c r="U290" s="4" t="n"/>
      <c r="V290" s="4" t="n"/>
      <c r="W290" s="4" t="n"/>
      <c r="X290" s="4" t="n"/>
      <c r="Y290" s="4" t="n"/>
      <c r="Z290" s="4" t="n"/>
      <c r="AA290" s="4" t="n"/>
      <c r="AB290" s="4" t="n"/>
      <c r="AC290" s="4" t="n"/>
      <c r="AD290" s="4" t="n"/>
      <c r="AE290" s="4" t="n"/>
      <c r="AF290" s="4" t="n"/>
      <c r="AG290" s="4" t="n"/>
      <c r="AH290" s="136" t="n"/>
    </row>
    <row customHeight="1" ht="15.75" r="291" s="213">
      <c r="Q291" s="4" t="n"/>
      <c r="R291" s="4" t="n"/>
      <c r="T291" s="4" t="n"/>
      <c r="U291" s="4" t="n"/>
      <c r="V291" s="4" t="n"/>
      <c r="W291" s="4" t="n"/>
      <c r="X291" s="4" t="n"/>
      <c r="Y291" s="4" t="n"/>
      <c r="Z291" s="4" t="n"/>
      <c r="AA291" s="4" t="n"/>
      <c r="AB291" s="4" t="n"/>
      <c r="AC291" s="4" t="n"/>
      <c r="AD291" s="4" t="n"/>
      <c r="AE291" s="4" t="n"/>
      <c r="AF291" s="4" t="n"/>
      <c r="AG291" s="4" t="n"/>
      <c r="AH291" s="136" t="n"/>
    </row>
    <row customHeight="1" ht="15.75" r="292" s="213">
      <c r="Q292" s="4" t="n"/>
      <c r="R292" s="4" t="n"/>
      <c r="T292" s="4" t="n"/>
      <c r="U292" s="4" t="n"/>
      <c r="V292" s="4" t="n"/>
      <c r="W292" s="4" t="n"/>
      <c r="X292" s="4" t="n"/>
      <c r="Y292" s="4" t="n"/>
      <c r="Z292" s="4" t="n"/>
      <c r="AA292" s="4" t="n"/>
      <c r="AB292" s="4" t="n"/>
      <c r="AC292" s="4" t="n"/>
      <c r="AD292" s="4" t="n"/>
      <c r="AE292" s="4" t="n"/>
      <c r="AF292" s="4" t="n"/>
      <c r="AG292" s="4" t="n"/>
      <c r="AH292" s="136" t="n"/>
    </row>
    <row customHeight="1" ht="15.75" r="293" s="213">
      <c r="Q293" s="4" t="n"/>
      <c r="R293" s="4" t="n"/>
      <c r="T293" s="4" t="n"/>
      <c r="U293" s="4" t="n"/>
      <c r="V293" s="4" t="n"/>
      <c r="W293" s="4" t="n"/>
      <c r="X293" s="4" t="n"/>
      <c r="Y293" s="4" t="n"/>
      <c r="Z293" s="4" t="n"/>
      <c r="AA293" s="4" t="n"/>
      <c r="AB293" s="4" t="n"/>
      <c r="AC293" s="4" t="n"/>
      <c r="AD293" s="4" t="n"/>
      <c r="AE293" s="4" t="n"/>
      <c r="AF293" s="4" t="n"/>
      <c r="AG293" s="4" t="n"/>
      <c r="AH293" s="136" t="n"/>
    </row>
    <row customHeight="1" ht="15.75" r="294" s="213">
      <c r="Q294" s="4" t="n"/>
      <c r="R294" s="4" t="n"/>
      <c r="T294" s="4" t="n"/>
      <c r="U294" s="4" t="n"/>
      <c r="V294" s="4" t="n"/>
      <c r="W294" s="4" t="n"/>
      <c r="X294" s="4" t="n"/>
      <c r="Y294" s="4" t="n"/>
      <c r="Z294" s="4" t="n"/>
      <c r="AA294" s="4" t="n"/>
      <c r="AB294" s="4" t="n"/>
      <c r="AC294" s="4" t="n"/>
      <c r="AD294" s="4" t="n"/>
      <c r="AE294" s="4" t="n"/>
      <c r="AF294" s="4" t="n"/>
      <c r="AG294" s="4" t="n"/>
      <c r="AH294" s="136" t="n"/>
    </row>
    <row customHeight="1" ht="15.75" r="295" s="213">
      <c r="Q295" s="4" t="n"/>
      <c r="R295" s="4" t="n"/>
      <c r="T295" s="4" t="n"/>
      <c r="U295" s="4" t="n"/>
      <c r="V295" s="4" t="n"/>
      <c r="W295" s="4" t="n"/>
      <c r="X295" s="4" t="n"/>
      <c r="Y295" s="4" t="n"/>
      <c r="Z295" s="4" t="n"/>
      <c r="AA295" s="4" t="n"/>
      <c r="AB295" s="4" t="n"/>
      <c r="AC295" s="4" t="n"/>
      <c r="AD295" s="4" t="n"/>
      <c r="AE295" s="4" t="n"/>
      <c r="AF295" s="4" t="n"/>
      <c r="AG295" s="4" t="n"/>
      <c r="AH295" s="136" t="n"/>
    </row>
    <row customHeight="1" ht="15.75" r="296" s="213">
      <c r="Q296" s="4" t="n"/>
      <c r="R296" s="4" t="n"/>
      <c r="T296" s="4" t="n"/>
      <c r="U296" s="4" t="n"/>
      <c r="V296" s="4" t="n"/>
      <c r="W296" s="4" t="n"/>
      <c r="X296" s="4" t="n"/>
      <c r="Y296" s="4" t="n"/>
      <c r="Z296" s="4" t="n"/>
      <c r="AA296" s="4" t="n"/>
      <c r="AB296" s="4" t="n"/>
      <c r="AC296" s="4" t="n"/>
      <c r="AD296" s="4" t="n"/>
      <c r="AE296" s="4" t="n"/>
      <c r="AF296" s="4" t="n"/>
      <c r="AG296" s="4" t="n"/>
      <c r="AH296" s="136" t="n"/>
    </row>
    <row customHeight="1" ht="15.75" r="297" s="213">
      <c r="Q297" s="4" t="n"/>
      <c r="R297" s="4" t="n"/>
      <c r="T297" s="4" t="n"/>
      <c r="U297" s="4" t="n"/>
      <c r="V297" s="4" t="n"/>
      <c r="W297" s="4" t="n"/>
      <c r="X297" s="4" t="n"/>
      <c r="Y297" s="4" t="n"/>
      <c r="Z297" s="4" t="n"/>
      <c r="AA297" s="4" t="n"/>
      <c r="AB297" s="4" t="n"/>
      <c r="AC297" s="4" t="n"/>
      <c r="AD297" s="4" t="n"/>
      <c r="AE297" s="4" t="n"/>
      <c r="AF297" s="4" t="n"/>
      <c r="AG297" s="4" t="n"/>
      <c r="AH297" s="136" t="n"/>
    </row>
    <row customHeight="1" ht="15.75" r="298" s="213">
      <c r="Q298" s="4" t="n"/>
      <c r="R298" s="4" t="n"/>
      <c r="T298" s="4" t="n"/>
      <c r="U298" s="4" t="n"/>
      <c r="V298" s="4" t="n"/>
      <c r="W298" s="4" t="n"/>
      <c r="X298" s="4" t="n"/>
      <c r="Y298" s="4" t="n"/>
      <c r="Z298" s="4" t="n"/>
      <c r="AA298" s="4" t="n"/>
      <c r="AB298" s="4" t="n"/>
      <c r="AC298" s="4" t="n"/>
      <c r="AD298" s="4" t="n"/>
      <c r="AE298" s="4" t="n"/>
      <c r="AF298" s="4" t="n"/>
      <c r="AG298" s="4" t="n"/>
      <c r="AH298" s="136" t="n"/>
    </row>
    <row customHeight="1" ht="15.75" r="299" s="213">
      <c r="Q299" s="4" t="n"/>
      <c r="R299" s="4" t="n"/>
      <c r="T299" s="4" t="n"/>
      <c r="U299" s="4" t="n"/>
      <c r="V299" s="4" t="n"/>
      <c r="W299" s="4" t="n"/>
      <c r="X299" s="4" t="n"/>
      <c r="Y299" s="4" t="n"/>
      <c r="Z299" s="4" t="n"/>
      <c r="AA299" s="4" t="n"/>
      <c r="AB299" s="4" t="n"/>
      <c r="AC299" s="4" t="n"/>
      <c r="AD299" s="4" t="n"/>
      <c r="AE299" s="4" t="n"/>
      <c r="AF299" s="4" t="n"/>
      <c r="AG299" s="4" t="n"/>
      <c r="AH299" s="136" t="n"/>
    </row>
    <row customHeight="1" ht="15.75" r="300" s="213">
      <c r="Q300" s="4" t="n"/>
      <c r="R300" s="4" t="n"/>
      <c r="T300" s="4" t="n"/>
      <c r="U300" s="4" t="n"/>
      <c r="V300" s="4" t="n"/>
      <c r="W300" s="4" t="n"/>
      <c r="X300" s="4" t="n"/>
      <c r="Y300" s="4" t="n"/>
      <c r="Z300" s="4" t="n"/>
      <c r="AA300" s="4" t="n"/>
      <c r="AB300" s="4" t="n"/>
      <c r="AC300" s="4" t="n"/>
      <c r="AD300" s="4" t="n"/>
      <c r="AE300" s="4" t="n"/>
      <c r="AF300" s="4" t="n"/>
      <c r="AG300" s="4" t="n"/>
      <c r="AH300" s="136" t="n"/>
    </row>
    <row customHeight="1" ht="15.75" r="301" s="213">
      <c r="Q301" s="4" t="n"/>
      <c r="R301" s="4" t="n"/>
      <c r="T301" s="4" t="n"/>
      <c r="U301" s="4" t="n"/>
      <c r="V301" s="4" t="n"/>
      <c r="W301" s="4" t="n"/>
      <c r="X301" s="4" t="n"/>
      <c r="Y301" s="4" t="n"/>
      <c r="Z301" s="4" t="n"/>
      <c r="AA301" s="4" t="n"/>
      <c r="AB301" s="4" t="n"/>
      <c r="AC301" s="4" t="n"/>
      <c r="AD301" s="4" t="n"/>
      <c r="AE301" s="4" t="n"/>
      <c r="AF301" s="4" t="n"/>
      <c r="AG301" s="4" t="n"/>
      <c r="AH301" s="136" t="n"/>
    </row>
    <row customHeight="1" ht="15.75" r="302" s="213">
      <c r="Q302" s="4" t="n"/>
      <c r="R302" s="4" t="n"/>
      <c r="T302" s="4" t="n"/>
      <c r="U302" s="4" t="n"/>
      <c r="V302" s="4" t="n"/>
      <c r="W302" s="4" t="n"/>
      <c r="X302" s="4" t="n"/>
      <c r="Y302" s="4" t="n"/>
      <c r="Z302" s="4" t="n"/>
      <c r="AA302" s="4" t="n"/>
      <c r="AB302" s="4" t="n"/>
      <c r="AC302" s="4" t="n"/>
      <c r="AD302" s="4" t="n"/>
      <c r="AE302" s="4" t="n"/>
      <c r="AF302" s="4" t="n"/>
      <c r="AG302" s="4" t="n"/>
      <c r="AH302" s="136" t="n"/>
    </row>
    <row customHeight="1" ht="15.75" r="303" s="213">
      <c r="Q303" s="4" t="n"/>
      <c r="R303" s="4" t="n"/>
      <c r="T303" s="4" t="n"/>
      <c r="U303" s="4" t="n"/>
      <c r="V303" s="4" t="n"/>
      <c r="W303" s="4" t="n"/>
      <c r="X303" s="4" t="n"/>
      <c r="Y303" s="4" t="n"/>
      <c r="Z303" s="4" t="n"/>
      <c r="AA303" s="4" t="n"/>
      <c r="AB303" s="4" t="n"/>
      <c r="AC303" s="4" t="n"/>
      <c r="AD303" s="4" t="n"/>
      <c r="AE303" s="4" t="n"/>
      <c r="AF303" s="4" t="n"/>
      <c r="AG303" s="4" t="n"/>
      <c r="AH303" s="136" t="n"/>
    </row>
    <row customHeight="1" ht="15.75" r="304" s="213">
      <c r="Q304" s="4" t="n"/>
      <c r="R304" s="4" t="n"/>
      <c r="T304" s="4" t="n"/>
      <c r="U304" s="4" t="n"/>
      <c r="V304" s="4" t="n"/>
      <c r="W304" s="4" t="n"/>
      <c r="X304" s="4" t="n"/>
      <c r="Y304" s="4" t="n"/>
      <c r="Z304" s="4" t="n"/>
      <c r="AA304" s="4" t="n"/>
      <c r="AB304" s="4" t="n"/>
      <c r="AC304" s="4" t="n"/>
      <c r="AD304" s="4" t="n"/>
      <c r="AE304" s="4" t="n"/>
      <c r="AF304" s="4" t="n"/>
      <c r="AG304" s="4" t="n"/>
      <c r="AH304" s="136" t="n"/>
    </row>
    <row customHeight="1" ht="15.75" r="305" s="213">
      <c r="Q305" s="4" t="n"/>
      <c r="R305" s="4" t="n"/>
      <c r="T305" s="4" t="n"/>
      <c r="U305" s="4" t="n"/>
      <c r="V305" s="4" t="n"/>
      <c r="W305" s="4" t="n"/>
      <c r="X305" s="4" t="n"/>
      <c r="Y305" s="4" t="n"/>
      <c r="Z305" s="4" t="n"/>
      <c r="AA305" s="4" t="n"/>
      <c r="AB305" s="4" t="n"/>
      <c r="AC305" s="4" t="n"/>
      <c r="AD305" s="4" t="n"/>
      <c r="AE305" s="4" t="n"/>
      <c r="AF305" s="4" t="n"/>
      <c r="AG305" s="4" t="n"/>
      <c r="AH305" s="136" t="n"/>
    </row>
    <row customHeight="1" ht="15.75" r="306" s="213">
      <c r="Q306" s="4" t="n"/>
      <c r="R306" s="4" t="n"/>
      <c r="T306" s="4" t="n"/>
      <c r="U306" s="4" t="n"/>
      <c r="V306" s="4" t="n"/>
      <c r="W306" s="4" t="n"/>
      <c r="X306" s="4" t="n"/>
      <c r="Y306" s="4" t="n"/>
      <c r="Z306" s="4" t="n"/>
      <c r="AA306" s="4" t="n"/>
      <c r="AB306" s="4" t="n"/>
      <c r="AC306" s="4" t="n"/>
      <c r="AD306" s="4" t="n"/>
      <c r="AE306" s="4" t="n"/>
      <c r="AF306" s="4" t="n"/>
      <c r="AG306" s="4" t="n"/>
      <c r="AH306" s="136" t="n"/>
    </row>
    <row customHeight="1" ht="15.75" r="307" s="213">
      <c r="Q307" s="4" t="n"/>
      <c r="R307" s="4" t="n"/>
      <c r="T307" s="4" t="n"/>
      <c r="U307" s="4" t="n"/>
      <c r="V307" s="4" t="n"/>
      <c r="W307" s="4" t="n"/>
      <c r="X307" s="4" t="n"/>
      <c r="Y307" s="4" t="n"/>
      <c r="Z307" s="4" t="n"/>
      <c r="AA307" s="4" t="n"/>
      <c r="AB307" s="4" t="n"/>
      <c r="AC307" s="4" t="n"/>
      <c r="AD307" s="4" t="n"/>
      <c r="AE307" s="4" t="n"/>
      <c r="AF307" s="4" t="n"/>
      <c r="AG307" s="4" t="n"/>
      <c r="AH307" s="136" t="n"/>
    </row>
    <row customHeight="1" ht="15.75" r="308" s="213">
      <c r="Q308" s="4" t="n"/>
      <c r="R308" s="4" t="n"/>
      <c r="T308" s="4" t="n"/>
      <c r="U308" s="4" t="n"/>
      <c r="V308" s="4" t="n"/>
      <c r="W308" s="4" t="n"/>
      <c r="X308" s="4" t="n"/>
      <c r="Y308" s="4" t="n"/>
      <c r="Z308" s="4" t="n"/>
      <c r="AA308" s="4" t="n"/>
      <c r="AB308" s="4" t="n"/>
      <c r="AC308" s="4" t="n"/>
      <c r="AD308" s="4" t="n"/>
      <c r="AE308" s="4" t="n"/>
      <c r="AF308" s="4" t="n"/>
      <c r="AG308" s="4" t="n"/>
      <c r="AH308" s="136" t="n"/>
    </row>
    <row customHeight="1" ht="15.75" r="309" s="213">
      <c r="Q309" s="4" t="n"/>
      <c r="R309" s="4" t="n"/>
      <c r="T309" s="4" t="n"/>
      <c r="U309" s="4" t="n"/>
      <c r="V309" s="4" t="n"/>
      <c r="W309" s="4" t="n"/>
      <c r="X309" s="4" t="n"/>
      <c r="Y309" s="4" t="n"/>
      <c r="Z309" s="4" t="n"/>
      <c r="AA309" s="4" t="n"/>
      <c r="AB309" s="4" t="n"/>
      <c r="AC309" s="4" t="n"/>
      <c r="AD309" s="4" t="n"/>
      <c r="AE309" s="4" t="n"/>
      <c r="AF309" s="4" t="n"/>
      <c r="AG309" s="4" t="n"/>
      <c r="AH309" s="136" t="n"/>
    </row>
    <row customHeight="1" ht="15.75" r="310" s="213">
      <c r="Q310" s="4" t="n"/>
      <c r="R310" s="4" t="n"/>
      <c r="T310" s="4" t="n"/>
      <c r="U310" s="4" t="n"/>
      <c r="V310" s="4" t="n"/>
      <c r="W310" s="4" t="n"/>
      <c r="X310" s="4" t="n"/>
      <c r="Y310" s="4" t="n"/>
      <c r="Z310" s="4" t="n"/>
      <c r="AA310" s="4" t="n"/>
      <c r="AB310" s="4" t="n"/>
      <c r="AC310" s="4" t="n"/>
      <c r="AD310" s="4" t="n"/>
      <c r="AE310" s="4" t="n"/>
      <c r="AF310" s="4" t="n"/>
      <c r="AG310" s="4" t="n"/>
      <c r="AH310" s="136" t="n"/>
    </row>
    <row customHeight="1" ht="15.75" r="311" s="213">
      <c r="Q311" s="4" t="n"/>
      <c r="R311" s="4" t="n"/>
      <c r="T311" s="4" t="n"/>
      <c r="U311" s="4" t="n"/>
      <c r="V311" s="4" t="n"/>
      <c r="W311" s="4" t="n"/>
      <c r="X311" s="4" t="n"/>
      <c r="Y311" s="4" t="n"/>
      <c r="Z311" s="4" t="n"/>
      <c r="AA311" s="4" t="n"/>
      <c r="AB311" s="4" t="n"/>
      <c r="AC311" s="4" t="n"/>
      <c r="AD311" s="4" t="n"/>
      <c r="AE311" s="4" t="n"/>
      <c r="AF311" s="4" t="n"/>
      <c r="AG311" s="4" t="n"/>
      <c r="AH311" s="136" t="n"/>
    </row>
    <row customHeight="1" ht="15.75" r="312" s="213">
      <c r="Q312" s="4" t="n"/>
      <c r="R312" s="4" t="n"/>
      <c r="T312" s="4" t="n"/>
      <c r="U312" s="4" t="n"/>
      <c r="V312" s="4" t="n"/>
      <c r="W312" s="4" t="n"/>
      <c r="X312" s="4" t="n"/>
      <c r="Y312" s="4" t="n"/>
      <c r="Z312" s="4" t="n"/>
      <c r="AA312" s="4" t="n"/>
      <c r="AB312" s="4" t="n"/>
      <c r="AC312" s="4" t="n"/>
      <c r="AD312" s="4" t="n"/>
      <c r="AE312" s="4" t="n"/>
      <c r="AF312" s="4" t="n"/>
      <c r="AG312" s="4" t="n"/>
      <c r="AH312" s="136" t="n"/>
    </row>
    <row customHeight="1" ht="15.75" r="313" s="213">
      <c r="Q313" s="4" t="n"/>
      <c r="R313" s="4" t="n"/>
      <c r="T313" s="4" t="n"/>
      <c r="U313" s="4" t="n"/>
      <c r="V313" s="4" t="n"/>
      <c r="W313" s="4" t="n"/>
      <c r="X313" s="4" t="n"/>
      <c r="Y313" s="4" t="n"/>
      <c r="Z313" s="4" t="n"/>
      <c r="AA313" s="4" t="n"/>
      <c r="AB313" s="4" t="n"/>
      <c r="AC313" s="4" t="n"/>
      <c r="AD313" s="4" t="n"/>
      <c r="AE313" s="4" t="n"/>
      <c r="AF313" s="4" t="n"/>
      <c r="AG313" s="4" t="n"/>
      <c r="AH313" s="136" t="n"/>
    </row>
    <row customHeight="1" ht="15.75" r="314" s="213">
      <c r="Q314" s="4" t="n"/>
      <c r="R314" s="4" t="n"/>
      <c r="T314" s="4" t="n"/>
      <c r="U314" s="4" t="n"/>
      <c r="V314" s="4" t="n"/>
      <c r="W314" s="4" t="n"/>
      <c r="X314" s="4" t="n"/>
      <c r="Y314" s="4" t="n"/>
      <c r="Z314" s="4" t="n"/>
      <c r="AA314" s="4" t="n"/>
      <c r="AB314" s="4" t="n"/>
      <c r="AC314" s="4" t="n"/>
      <c r="AD314" s="4" t="n"/>
      <c r="AE314" s="4" t="n"/>
      <c r="AF314" s="4" t="n"/>
      <c r="AG314" s="4" t="n"/>
      <c r="AH314" s="136" t="n"/>
    </row>
    <row customHeight="1" ht="15.75" r="315" s="213">
      <c r="Q315" s="4" t="n"/>
      <c r="R315" s="4" t="n"/>
      <c r="T315" s="4" t="n"/>
      <c r="U315" s="4" t="n"/>
      <c r="V315" s="4" t="n"/>
      <c r="W315" s="4" t="n"/>
      <c r="X315" s="4" t="n"/>
      <c r="Y315" s="4" t="n"/>
      <c r="Z315" s="4" t="n"/>
      <c r="AA315" s="4" t="n"/>
      <c r="AB315" s="4" t="n"/>
      <c r="AC315" s="4" t="n"/>
      <c r="AD315" s="4" t="n"/>
      <c r="AE315" s="4" t="n"/>
      <c r="AF315" s="4" t="n"/>
      <c r="AG315" s="4" t="n"/>
      <c r="AH315" s="136" t="n"/>
    </row>
    <row customHeight="1" ht="15.75" r="316" s="213">
      <c r="Q316" s="4" t="n"/>
      <c r="R316" s="4" t="n"/>
      <c r="T316" s="4" t="n"/>
      <c r="U316" s="4" t="n"/>
      <c r="V316" s="4" t="n"/>
      <c r="W316" s="4" t="n"/>
      <c r="X316" s="4" t="n"/>
      <c r="Y316" s="4" t="n"/>
      <c r="Z316" s="4" t="n"/>
      <c r="AA316" s="4" t="n"/>
      <c r="AB316" s="4" t="n"/>
      <c r="AC316" s="4" t="n"/>
      <c r="AD316" s="4" t="n"/>
      <c r="AE316" s="4" t="n"/>
      <c r="AF316" s="4" t="n"/>
      <c r="AG316" s="4" t="n"/>
      <c r="AH316" s="136" t="n"/>
    </row>
    <row customHeight="1" ht="15.75" r="317" s="213">
      <c r="Q317" s="4" t="n"/>
      <c r="R317" s="4" t="n"/>
      <c r="T317" s="4" t="n"/>
      <c r="U317" s="4" t="n"/>
      <c r="V317" s="4" t="n"/>
      <c r="W317" s="4" t="n"/>
      <c r="X317" s="4" t="n"/>
      <c r="Y317" s="4" t="n"/>
      <c r="Z317" s="4" t="n"/>
      <c r="AA317" s="4" t="n"/>
      <c r="AB317" s="4" t="n"/>
      <c r="AC317" s="4" t="n"/>
      <c r="AD317" s="4" t="n"/>
      <c r="AE317" s="4" t="n"/>
      <c r="AF317" s="4" t="n"/>
      <c r="AG317" s="4" t="n"/>
      <c r="AH317" s="136" t="n"/>
    </row>
    <row customHeight="1" ht="15.75" r="318" s="213">
      <c r="Q318" s="4" t="n"/>
      <c r="R318" s="4" t="n"/>
      <c r="T318" s="4" t="n"/>
      <c r="U318" s="4" t="n"/>
      <c r="V318" s="4" t="n"/>
      <c r="W318" s="4" t="n"/>
      <c r="X318" s="4" t="n"/>
      <c r="Y318" s="4" t="n"/>
      <c r="Z318" s="4" t="n"/>
      <c r="AA318" s="4" t="n"/>
      <c r="AB318" s="4" t="n"/>
      <c r="AC318" s="4" t="n"/>
      <c r="AD318" s="4" t="n"/>
      <c r="AE318" s="4" t="n"/>
      <c r="AF318" s="4" t="n"/>
      <c r="AG318" s="4" t="n"/>
      <c r="AH318" s="136" t="n"/>
    </row>
    <row customHeight="1" ht="15.75" r="319" s="213">
      <c r="Q319" s="4" t="n"/>
      <c r="R319" s="4" t="n"/>
      <c r="T319" s="4" t="n"/>
      <c r="U319" s="4" t="n"/>
      <c r="V319" s="4" t="n"/>
      <c r="W319" s="4" t="n"/>
      <c r="X319" s="4" t="n"/>
      <c r="Y319" s="4" t="n"/>
      <c r="Z319" s="4" t="n"/>
      <c r="AA319" s="4" t="n"/>
      <c r="AB319" s="4" t="n"/>
      <c r="AC319" s="4" t="n"/>
      <c r="AD319" s="4" t="n"/>
      <c r="AE319" s="4" t="n"/>
      <c r="AF319" s="4" t="n"/>
      <c r="AG319" s="4" t="n"/>
      <c r="AH319" s="136" t="n"/>
    </row>
    <row customHeight="1" ht="15.75" r="320" s="213">
      <c r="Q320" s="4" t="n"/>
      <c r="R320" s="4" t="n"/>
      <c r="T320" s="4" t="n"/>
      <c r="U320" s="4" t="n"/>
      <c r="V320" s="4" t="n"/>
      <c r="W320" s="4" t="n"/>
      <c r="X320" s="4" t="n"/>
      <c r="Y320" s="4" t="n"/>
      <c r="Z320" s="4" t="n"/>
      <c r="AA320" s="4" t="n"/>
      <c r="AB320" s="4" t="n"/>
      <c r="AC320" s="4" t="n"/>
      <c r="AD320" s="4" t="n"/>
      <c r="AE320" s="4" t="n"/>
      <c r="AF320" s="4" t="n"/>
      <c r="AG320" s="4" t="n"/>
      <c r="AH320" s="136" t="n"/>
    </row>
    <row customHeight="1" ht="15.75" r="321" s="213">
      <c r="Q321" s="4" t="n"/>
      <c r="R321" s="4" t="n"/>
      <c r="T321" s="4" t="n"/>
      <c r="U321" s="4" t="n"/>
      <c r="V321" s="4" t="n"/>
      <c r="W321" s="4" t="n"/>
      <c r="X321" s="4" t="n"/>
      <c r="Y321" s="4" t="n"/>
      <c r="Z321" s="4" t="n"/>
      <c r="AA321" s="4" t="n"/>
      <c r="AB321" s="4" t="n"/>
      <c r="AC321" s="4" t="n"/>
      <c r="AD321" s="4" t="n"/>
      <c r="AE321" s="4" t="n"/>
      <c r="AF321" s="4" t="n"/>
      <c r="AG321" s="4" t="n"/>
      <c r="AH321" s="136" t="n"/>
    </row>
    <row customHeight="1" ht="15.75" r="322" s="213">
      <c r="Q322" s="4" t="n"/>
      <c r="R322" s="4" t="n"/>
      <c r="T322" s="4" t="n"/>
      <c r="U322" s="4" t="n"/>
      <c r="V322" s="4" t="n"/>
      <c r="W322" s="4" t="n"/>
      <c r="X322" s="4" t="n"/>
      <c r="Y322" s="4" t="n"/>
      <c r="Z322" s="4" t="n"/>
      <c r="AA322" s="4" t="n"/>
      <c r="AB322" s="4" t="n"/>
      <c r="AC322" s="4" t="n"/>
      <c r="AD322" s="4" t="n"/>
      <c r="AE322" s="4" t="n"/>
      <c r="AF322" s="4" t="n"/>
      <c r="AG322" s="4" t="n"/>
      <c r="AH322" s="136" t="n"/>
    </row>
    <row customHeight="1" ht="15.75" r="323" s="213">
      <c r="Q323" s="4" t="n"/>
      <c r="R323" s="4" t="n"/>
      <c r="T323" s="4" t="n"/>
      <c r="U323" s="4" t="n"/>
      <c r="V323" s="4" t="n"/>
      <c r="W323" s="4" t="n"/>
      <c r="X323" s="4" t="n"/>
      <c r="Y323" s="4" t="n"/>
      <c r="Z323" s="4" t="n"/>
      <c r="AA323" s="4" t="n"/>
      <c r="AB323" s="4" t="n"/>
      <c r="AC323" s="4" t="n"/>
      <c r="AD323" s="4" t="n"/>
      <c r="AE323" s="4" t="n"/>
      <c r="AF323" s="4" t="n"/>
      <c r="AG323" s="4" t="n"/>
      <c r="AH323" s="136" t="n"/>
    </row>
    <row customHeight="1" ht="15.75" r="324" s="213">
      <c r="Q324" s="4" t="n"/>
      <c r="R324" s="4" t="n"/>
      <c r="T324" s="4" t="n"/>
      <c r="U324" s="4" t="n"/>
      <c r="V324" s="4" t="n"/>
      <c r="W324" s="4" t="n"/>
      <c r="X324" s="4" t="n"/>
      <c r="Y324" s="4" t="n"/>
      <c r="Z324" s="4" t="n"/>
      <c r="AA324" s="4" t="n"/>
      <c r="AB324" s="4" t="n"/>
      <c r="AC324" s="4" t="n"/>
      <c r="AD324" s="4" t="n"/>
      <c r="AE324" s="4" t="n"/>
      <c r="AF324" s="4" t="n"/>
      <c r="AG324" s="4" t="n"/>
      <c r="AH324" s="136" t="n"/>
    </row>
    <row customHeight="1" ht="15.75" r="325" s="213">
      <c r="Q325" s="4" t="n"/>
      <c r="R325" s="4" t="n"/>
      <c r="T325" s="4" t="n"/>
      <c r="U325" s="4" t="n"/>
      <c r="V325" s="4" t="n"/>
      <c r="W325" s="4" t="n"/>
      <c r="X325" s="4" t="n"/>
      <c r="Y325" s="4" t="n"/>
      <c r="Z325" s="4" t="n"/>
      <c r="AA325" s="4" t="n"/>
      <c r="AB325" s="4" t="n"/>
      <c r="AC325" s="4" t="n"/>
      <c r="AD325" s="4" t="n"/>
      <c r="AE325" s="4" t="n"/>
      <c r="AF325" s="4" t="n"/>
      <c r="AG325" s="4" t="n"/>
      <c r="AH325" s="136" t="n"/>
    </row>
    <row customHeight="1" ht="15.75" r="326" s="213">
      <c r="Q326" s="4" t="n"/>
      <c r="R326" s="4" t="n"/>
      <c r="T326" s="4" t="n"/>
      <c r="U326" s="4" t="n"/>
      <c r="V326" s="4" t="n"/>
      <c r="W326" s="4" t="n"/>
      <c r="X326" s="4" t="n"/>
      <c r="Y326" s="4" t="n"/>
      <c r="Z326" s="4" t="n"/>
      <c r="AA326" s="4" t="n"/>
      <c r="AB326" s="4" t="n"/>
      <c r="AC326" s="4" t="n"/>
      <c r="AD326" s="4" t="n"/>
      <c r="AE326" s="4" t="n"/>
      <c r="AF326" s="4" t="n"/>
      <c r="AG326" s="4" t="n"/>
      <c r="AH326" s="136" t="n"/>
    </row>
    <row customHeight="1" ht="15.75" r="327" s="213">
      <c r="Q327" s="4" t="n"/>
      <c r="R327" s="4" t="n"/>
      <c r="T327" s="4" t="n"/>
      <c r="U327" s="4" t="n"/>
      <c r="V327" s="4" t="n"/>
      <c r="W327" s="4" t="n"/>
      <c r="X327" s="4" t="n"/>
      <c r="Y327" s="4" t="n"/>
      <c r="Z327" s="4" t="n"/>
      <c r="AA327" s="4" t="n"/>
      <c r="AB327" s="4" t="n"/>
      <c r="AC327" s="4" t="n"/>
      <c r="AD327" s="4" t="n"/>
      <c r="AE327" s="4" t="n"/>
      <c r="AF327" s="4" t="n"/>
      <c r="AG327" s="4" t="n"/>
      <c r="AH327" s="136" t="n"/>
    </row>
    <row customHeight="1" ht="15.75" r="328" s="213">
      <c r="Q328" s="4" t="n"/>
      <c r="R328" s="4" t="n"/>
      <c r="T328" s="4" t="n"/>
      <c r="U328" s="4" t="n"/>
      <c r="V328" s="4" t="n"/>
      <c r="W328" s="4" t="n"/>
      <c r="X328" s="4" t="n"/>
      <c r="Y328" s="4" t="n"/>
      <c r="Z328" s="4" t="n"/>
      <c r="AA328" s="4" t="n"/>
      <c r="AB328" s="4" t="n"/>
      <c r="AC328" s="4" t="n"/>
      <c r="AD328" s="4" t="n"/>
      <c r="AE328" s="4" t="n"/>
      <c r="AF328" s="4" t="n"/>
      <c r="AG328" s="4" t="n"/>
      <c r="AH328" s="136" t="n"/>
    </row>
    <row customHeight="1" ht="15.75" r="329" s="213">
      <c r="Q329" s="4" t="n"/>
      <c r="R329" s="4" t="n"/>
      <c r="T329" s="4" t="n"/>
      <c r="U329" s="4" t="n"/>
      <c r="V329" s="4" t="n"/>
      <c r="W329" s="4" t="n"/>
      <c r="X329" s="4" t="n"/>
      <c r="Y329" s="4" t="n"/>
      <c r="Z329" s="4" t="n"/>
      <c r="AA329" s="4" t="n"/>
      <c r="AB329" s="4" t="n"/>
      <c r="AC329" s="4" t="n"/>
      <c r="AD329" s="4" t="n"/>
      <c r="AE329" s="4" t="n"/>
      <c r="AF329" s="4" t="n"/>
      <c r="AG329" s="4" t="n"/>
      <c r="AH329" s="136" t="n"/>
    </row>
    <row customHeight="1" ht="15.75" r="330" s="213">
      <c r="Q330" s="4" t="n"/>
      <c r="R330" s="4" t="n"/>
      <c r="T330" s="4" t="n"/>
      <c r="U330" s="4" t="n"/>
      <c r="V330" s="4" t="n"/>
      <c r="W330" s="4" t="n"/>
      <c r="X330" s="4" t="n"/>
      <c r="Y330" s="4" t="n"/>
      <c r="Z330" s="4" t="n"/>
      <c r="AA330" s="4" t="n"/>
      <c r="AB330" s="4" t="n"/>
      <c r="AC330" s="4" t="n"/>
      <c r="AD330" s="4" t="n"/>
      <c r="AE330" s="4" t="n"/>
      <c r="AF330" s="4" t="n"/>
      <c r="AG330" s="4" t="n"/>
      <c r="AH330" s="136" t="n"/>
    </row>
    <row customHeight="1" ht="15.75" r="331" s="213">
      <c r="Q331" s="4" t="n"/>
      <c r="R331" s="4" t="n"/>
      <c r="T331" s="4" t="n"/>
      <c r="U331" s="4" t="n"/>
      <c r="V331" s="4" t="n"/>
      <c r="W331" s="4" t="n"/>
      <c r="X331" s="4" t="n"/>
      <c r="Y331" s="4" t="n"/>
      <c r="Z331" s="4" t="n"/>
      <c r="AA331" s="4" t="n"/>
      <c r="AB331" s="4" t="n"/>
      <c r="AC331" s="4" t="n"/>
      <c r="AD331" s="4" t="n"/>
      <c r="AE331" s="4" t="n"/>
      <c r="AF331" s="4" t="n"/>
      <c r="AG331" s="4" t="n"/>
      <c r="AH331" s="136" t="n"/>
    </row>
    <row customHeight="1" ht="15.75" r="332" s="213">
      <c r="Q332" s="4" t="n"/>
      <c r="R332" s="4" t="n"/>
      <c r="T332" s="4" t="n"/>
      <c r="U332" s="4" t="n"/>
      <c r="V332" s="4" t="n"/>
      <c r="W332" s="4" t="n"/>
      <c r="X332" s="4" t="n"/>
      <c r="Y332" s="4" t="n"/>
      <c r="Z332" s="4" t="n"/>
      <c r="AA332" s="4" t="n"/>
      <c r="AB332" s="4" t="n"/>
      <c r="AC332" s="4" t="n"/>
      <c r="AD332" s="4" t="n"/>
      <c r="AE332" s="4" t="n"/>
      <c r="AF332" s="4" t="n"/>
      <c r="AG332" s="4" t="n"/>
      <c r="AH332" s="136" t="n"/>
    </row>
    <row customHeight="1" ht="15.75" r="333" s="213">
      <c r="Q333" s="4" t="n"/>
      <c r="R333" s="4" t="n"/>
      <c r="T333" s="4" t="n"/>
      <c r="U333" s="4" t="n"/>
      <c r="V333" s="4" t="n"/>
      <c r="W333" s="4" t="n"/>
      <c r="X333" s="4" t="n"/>
      <c r="Y333" s="4" t="n"/>
      <c r="Z333" s="4" t="n"/>
      <c r="AA333" s="4" t="n"/>
      <c r="AB333" s="4" t="n"/>
      <c r="AC333" s="4" t="n"/>
      <c r="AD333" s="4" t="n"/>
      <c r="AE333" s="4" t="n"/>
      <c r="AF333" s="4" t="n"/>
      <c r="AG333" s="4" t="n"/>
      <c r="AH333" s="136" t="n"/>
    </row>
    <row customHeight="1" ht="15.75" r="334" s="213">
      <c r="Q334" s="4" t="n"/>
      <c r="R334" s="4" t="n"/>
      <c r="T334" s="4" t="n"/>
      <c r="U334" s="4" t="n"/>
      <c r="V334" s="4" t="n"/>
      <c r="W334" s="4" t="n"/>
      <c r="X334" s="4" t="n"/>
      <c r="Y334" s="4" t="n"/>
      <c r="Z334" s="4" t="n"/>
      <c r="AA334" s="4" t="n"/>
      <c r="AB334" s="4" t="n"/>
      <c r="AC334" s="4" t="n"/>
      <c r="AD334" s="4" t="n"/>
      <c r="AE334" s="4" t="n"/>
      <c r="AF334" s="4" t="n"/>
      <c r="AG334" s="4" t="n"/>
      <c r="AH334" s="136" t="n"/>
    </row>
    <row customHeight="1" ht="15.75" r="335" s="213">
      <c r="Q335" s="4" t="n"/>
      <c r="R335" s="4" t="n"/>
      <c r="T335" s="4" t="n"/>
      <c r="U335" s="4" t="n"/>
      <c r="V335" s="4" t="n"/>
      <c r="W335" s="4" t="n"/>
      <c r="X335" s="4" t="n"/>
      <c r="Y335" s="4" t="n"/>
      <c r="Z335" s="4" t="n"/>
      <c r="AA335" s="4" t="n"/>
      <c r="AB335" s="4" t="n"/>
      <c r="AC335" s="4" t="n"/>
      <c r="AD335" s="4" t="n"/>
      <c r="AE335" s="4" t="n"/>
      <c r="AF335" s="4" t="n"/>
      <c r="AG335" s="4" t="n"/>
      <c r="AH335" s="136" t="n"/>
    </row>
    <row customHeight="1" ht="15.75" r="336" s="213">
      <c r="Q336" s="4" t="n"/>
      <c r="R336" s="4" t="n"/>
      <c r="T336" s="4" t="n"/>
      <c r="U336" s="4" t="n"/>
      <c r="V336" s="4" t="n"/>
      <c r="W336" s="4" t="n"/>
      <c r="X336" s="4" t="n"/>
      <c r="Y336" s="4" t="n"/>
      <c r="Z336" s="4" t="n"/>
      <c r="AA336" s="4" t="n"/>
      <c r="AB336" s="4" t="n"/>
      <c r="AC336" s="4" t="n"/>
      <c r="AD336" s="4" t="n"/>
      <c r="AE336" s="4" t="n"/>
      <c r="AF336" s="4" t="n"/>
      <c r="AG336" s="4" t="n"/>
      <c r="AH336" s="136" t="n"/>
    </row>
    <row customHeight="1" ht="15.75" r="337" s="213">
      <c r="Q337" s="4" t="n"/>
      <c r="R337" s="4" t="n"/>
      <c r="T337" s="4" t="n"/>
      <c r="U337" s="4" t="n"/>
      <c r="V337" s="4" t="n"/>
      <c r="W337" s="4" t="n"/>
      <c r="X337" s="4" t="n"/>
      <c r="Y337" s="4" t="n"/>
      <c r="Z337" s="4" t="n"/>
      <c r="AA337" s="4" t="n"/>
      <c r="AB337" s="4" t="n"/>
      <c r="AC337" s="4" t="n"/>
      <c r="AD337" s="4" t="n"/>
      <c r="AE337" s="4" t="n"/>
      <c r="AF337" s="4" t="n"/>
      <c r="AG337" s="4" t="n"/>
      <c r="AH337" s="136" t="n"/>
    </row>
    <row customHeight="1" ht="15.75" r="338" s="213">
      <c r="Q338" s="4" t="n"/>
      <c r="R338" s="4" t="n"/>
      <c r="T338" s="4" t="n"/>
      <c r="U338" s="4" t="n"/>
      <c r="V338" s="4" t="n"/>
      <c r="W338" s="4" t="n"/>
      <c r="X338" s="4" t="n"/>
      <c r="Y338" s="4" t="n"/>
      <c r="Z338" s="4" t="n"/>
      <c r="AA338" s="4" t="n"/>
      <c r="AB338" s="4" t="n"/>
      <c r="AC338" s="4" t="n"/>
      <c r="AD338" s="4" t="n"/>
      <c r="AE338" s="4" t="n"/>
      <c r="AF338" s="4" t="n"/>
      <c r="AG338" s="4" t="n"/>
      <c r="AH338" s="136" t="n"/>
    </row>
    <row customHeight="1" ht="15.75" r="339" s="213">
      <c r="Q339" s="4" t="n"/>
      <c r="R339" s="4" t="n"/>
      <c r="T339" s="4" t="n"/>
      <c r="U339" s="4" t="n"/>
      <c r="V339" s="4" t="n"/>
      <c r="W339" s="4" t="n"/>
      <c r="X339" s="4" t="n"/>
      <c r="Y339" s="4" t="n"/>
      <c r="Z339" s="4" t="n"/>
      <c r="AA339" s="4" t="n"/>
      <c r="AB339" s="4" t="n"/>
      <c r="AC339" s="4" t="n"/>
      <c r="AD339" s="4" t="n"/>
      <c r="AE339" s="4" t="n"/>
      <c r="AF339" s="4" t="n"/>
      <c r="AG339" s="4" t="n"/>
      <c r="AH339" s="136" t="n"/>
    </row>
    <row customHeight="1" ht="15.75" r="340" s="213">
      <c r="Q340" s="4" t="n"/>
      <c r="R340" s="4" t="n"/>
      <c r="T340" s="4" t="n"/>
      <c r="U340" s="4" t="n"/>
      <c r="V340" s="4" t="n"/>
      <c r="W340" s="4" t="n"/>
      <c r="X340" s="4" t="n"/>
      <c r="Y340" s="4" t="n"/>
      <c r="Z340" s="4" t="n"/>
      <c r="AA340" s="4" t="n"/>
      <c r="AB340" s="4" t="n"/>
      <c r="AC340" s="4" t="n"/>
      <c r="AD340" s="4" t="n"/>
      <c r="AE340" s="4" t="n"/>
      <c r="AF340" s="4" t="n"/>
      <c r="AG340" s="4" t="n"/>
      <c r="AH340" s="136" t="n"/>
    </row>
    <row customHeight="1" ht="15.75" r="341" s="213">
      <c r="Q341" s="4" t="n"/>
      <c r="R341" s="4" t="n"/>
      <c r="T341" s="4" t="n"/>
      <c r="U341" s="4" t="n"/>
      <c r="V341" s="4" t="n"/>
      <c r="W341" s="4" t="n"/>
      <c r="X341" s="4" t="n"/>
      <c r="Y341" s="4" t="n"/>
      <c r="Z341" s="4" t="n"/>
      <c r="AA341" s="4" t="n"/>
      <c r="AB341" s="4" t="n"/>
      <c r="AC341" s="4" t="n"/>
      <c r="AD341" s="4" t="n"/>
      <c r="AE341" s="4" t="n"/>
      <c r="AF341" s="4" t="n"/>
      <c r="AG341" s="4" t="n"/>
      <c r="AH341" s="136" t="n"/>
    </row>
    <row customHeight="1" ht="15.75" r="342" s="213">
      <c r="Q342" s="4" t="n"/>
      <c r="R342" s="4" t="n"/>
      <c r="T342" s="4" t="n"/>
      <c r="U342" s="4" t="n"/>
      <c r="V342" s="4" t="n"/>
      <c r="W342" s="4" t="n"/>
      <c r="X342" s="4" t="n"/>
      <c r="Y342" s="4" t="n"/>
      <c r="Z342" s="4" t="n"/>
      <c r="AA342" s="4" t="n"/>
      <c r="AB342" s="4" t="n"/>
      <c r="AC342" s="4" t="n"/>
      <c r="AD342" s="4" t="n"/>
      <c r="AE342" s="4" t="n"/>
      <c r="AF342" s="4" t="n"/>
      <c r="AG342" s="4" t="n"/>
      <c r="AH342" s="136" t="n"/>
    </row>
    <row customHeight="1" ht="15.75" r="343" s="213">
      <c r="Q343" s="4" t="n"/>
      <c r="R343" s="4" t="n"/>
      <c r="T343" s="4" t="n"/>
      <c r="U343" s="4" t="n"/>
      <c r="V343" s="4" t="n"/>
      <c r="W343" s="4" t="n"/>
      <c r="X343" s="4" t="n"/>
      <c r="Y343" s="4" t="n"/>
      <c r="Z343" s="4" t="n"/>
      <c r="AA343" s="4" t="n"/>
      <c r="AB343" s="4" t="n"/>
      <c r="AC343" s="4" t="n"/>
      <c r="AD343" s="4" t="n"/>
      <c r="AE343" s="4" t="n"/>
      <c r="AF343" s="4" t="n"/>
      <c r="AG343" s="4" t="n"/>
      <c r="AH343" s="136" t="n"/>
    </row>
    <row customHeight="1" ht="15.75" r="344" s="213">
      <c r="Q344" s="4" t="n"/>
      <c r="R344" s="4" t="n"/>
      <c r="T344" s="4" t="n"/>
      <c r="U344" s="4" t="n"/>
      <c r="V344" s="4" t="n"/>
      <c r="W344" s="4" t="n"/>
      <c r="X344" s="4" t="n"/>
      <c r="Y344" s="4" t="n"/>
      <c r="Z344" s="4" t="n"/>
      <c r="AA344" s="4" t="n"/>
      <c r="AB344" s="4" t="n"/>
      <c r="AC344" s="4" t="n"/>
      <c r="AD344" s="4" t="n"/>
      <c r="AE344" s="4" t="n"/>
      <c r="AF344" s="4" t="n"/>
      <c r="AG344" s="4" t="n"/>
      <c r="AH344" s="136" t="n"/>
    </row>
    <row customHeight="1" ht="15.75" r="345" s="213">
      <c r="Q345" s="4" t="n"/>
      <c r="R345" s="4" t="n"/>
      <c r="T345" s="4" t="n"/>
      <c r="U345" s="4" t="n"/>
      <c r="V345" s="4" t="n"/>
      <c r="W345" s="4" t="n"/>
      <c r="X345" s="4" t="n"/>
      <c r="Y345" s="4" t="n"/>
      <c r="Z345" s="4" t="n"/>
      <c r="AA345" s="4" t="n"/>
      <c r="AB345" s="4" t="n"/>
      <c r="AC345" s="4" t="n"/>
      <c r="AD345" s="4" t="n"/>
      <c r="AE345" s="4" t="n"/>
      <c r="AF345" s="4" t="n"/>
      <c r="AG345" s="4" t="n"/>
      <c r="AH345" s="136" t="n"/>
    </row>
    <row customHeight="1" ht="15.75" r="346" s="213">
      <c r="Q346" s="4" t="n"/>
      <c r="R346" s="4" t="n"/>
      <c r="T346" s="4" t="n"/>
      <c r="U346" s="4" t="n"/>
      <c r="V346" s="4" t="n"/>
      <c r="W346" s="4" t="n"/>
      <c r="X346" s="4" t="n"/>
      <c r="Y346" s="4" t="n"/>
      <c r="Z346" s="4" t="n"/>
      <c r="AA346" s="4" t="n"/>
      <c r="AB346" s="4" t="n"/>
      <c r="AC346" s="4" t="n"/>
      <c r="AD346" s="4" t="n"/>
      <c r="AE346" s="4" t="n"/>
      <c r="AF346" s="4" t="n"/>
      <c r="AG346" s="4" t="n"/>
      <c r="AH346" s="136" t="n"/>
    </row>
    <row customHeight="1" ht="15.75" r="347" s="213">
      <c r="Q347" s="4" t="n"/>
      <c r="R347" s="4" t="n"/>
      <c r="T347" s="4" t="n"/>
      <c r="U347" s="4" t="n"/>
      <c r="V347" s="4" t="n"/>
      <c r="W347" s="4" t="n"/>
      <c r="X347" s="4" t="n"/>
      <c r="Y347" s="4" t="n"/>
      <c r="Z347" s="4" t="n"/>
      <c r="AA347" s="4" t="n"/>
      <c r="AB347" s="4" t="n"/>
      <c r="AC347" s="4" t="n"/>
      <c r="AD347" s="4" t="n"/>
      <c r="AE347" s="4" t="n"/>
      <c r="AF347" s="4" t="n"/>
      <c r="AG347" s="4" t="n"/>
      <c r="AH347" s="136" t="n"/>
    </row>
    <row customHeight="1" ht="15.75" r="348" s="213">
      <c r="Q348" s="4" t="n"/>
      <c r="R348" s="4" t="n"/>
      <c r="T348" s="4" t="n"/>
      <c r="U348" s="4" t="n"/>
      <c r="V348" s="4" t="n"/>
      <c r="W348" s="4" t="n"/>
      <c r="X348" s="4" t="n"/>
      <c r="Y348" s="4" t="n"/>
      <c r="Z348" s="4" t="n"/>
      <c r="AA348" s="4" t="n"/>
      <c r="AB348" s="4" t="n"/>
      <c r="AC348" s="4" t="n"/>
      <c r="AD348" s="4" t="n"/>
      <c r="AE348" s="4" t="n"/>
      <c r="AF348" s="4" t="n"/>
      <c r="AG348" s="4" t="n"/>
      <c r="AH348" s="136" t="n"/>
    </row>
    <row customHeight="1" ht="15.75" r="349" s="213">
      <c r="Q349" s="4" t="n"/>
      <c r="R349" s="4" t="n"/>
      <c r="T349" s="4" t="n"/>
      <c r="U349" s="4" t="n"/>
      <c r="V349" s="4" t="n"/>
      <c r="W349" s="4" t="n"/>
      <c r="X349" s="4" t="n"/>
      <c r="Y349" s="4" t="n"/>
      <c r="Z349" s="4" t="n"/>
      <c r="AA349" s="4" t="n"/>
      <c r="AB349" s="4" t="n"/>
      <c r="AC349" s="4" t="n"/>
      <c r="AD349" s="4" t="n"/>
      <c r="AE349" s="4" t="n"/>
      <c r="AF349" s="4" t="n"/>
      <c r="AG349" s="4" t="n"/>
      <c r="AH349" s="136" t="n"/>
    </row>
    <row customHeight="1" ht="15.75" r="350" s="213">
      <c r="Q350" s="4" t="n"/>
      <c r="R350" s="4" t="n"/>
      <c r="T350" s="4" t="n"/>
      <c r="U350" s="4" t="n"/>
      <c r="V350" s="4" t="n"/>
      <c r="W350" s="4" t="n"/>
      <c r="X350" s="4" t="n"/>
      <c r="Y350" s="4" t="n"/>
      <c r="Z350" s="4" t="n"/>
      <c r="AA350" s="4" t="n"/>
      <c r="AB350" s="4" t="n"/>
      <c r="AC350" s="4" t="n"/>
      <c r="AD350" s="4" t="n"/>
      <c r="AE350" s="4" t="n"/>
      <c r="AF350" s="4" t="n"/>
      <c r="AG350" s="4" t="n"/>
      <c r="AH350" s="136" t="n"/>
    </row>
    <row customHeight="1" ht="15.75" r="351" s="213">
      <c r="Q351" s="4" t="n"/>
      <c r="R351" s="4" t="n"/>
      <c r="T351" s="4" t="n"/>
      <c r="U351" s="4" t="n"/>
      <c r="V351" s="4" t="n"/>
      <c r="W351" s="4" t="n"/>
      <c r="X351" s="4" t="n"/>
      <c r="Y351" s="4" t="n"/>
      <c r="Z351" s="4" t="n"/>
      <c r="AA351" s="4" t="n"/>
      <c r="AB351" s="4" t="n"/>
      <c r="AC351" s="4" t="n"/>
      <c r="AD351" s="4" t="n"/>
      <c r="AE351" s="4" t="n"/>
      <c r="AF351" s="4" t="n"/>
      <c r="AG351" s="4" t="n"/>
      <c r="AH351" s="136" t="n"/>
    </row>
    <row customHeight="1" ht="15.75" r="352" s="213">
      <c r="Q352" s="4" t="n"/>
      <c r="R352" s="4" t="n"/>
      <c r="T352" s="4" t="n"/>
      <c r="U352" s="4" t="n"/>
      <c r="V352" s="4" t="n"/>
      <c r="W352" s="4" t="n"/>
      <c r="X352" s="4" t="n"/>
      <c r="Y352" s="4" t="n"/>
      <c r="Z352" s="4" t="n"/>
      <c r="AA352" s="4" t="n"/>
      <c r="AB352" s="4" t="n"/>
      <c r="AC352" s="4" t="n"/>
      <c r="AD352" s="4" t="n"/>
      <c r="AE352" s="4" t="n"/>
      <c r="AF352" s="4" t="n"/>
      <c r="AG352" s="4" t="n"/>
      <c r="AH352" s="136" t="n"/>
    </row>
    <row customHeight="1" ht="15.75" r="353" s="213">
      <c r="Q353" s="4" t="n"/>
      <c r="R353" s="4" t="n"/>
      <c r="T353" s="4" t="n"/>
      <c r="U353" s="4" t="n"/>
      <c r="V353" s="4" t="n"/>
      <c r="W353" s="4" t="n"/>
      <c r="X353" s="4" t="n"/>
      <c r="Y353" s="4" t="n"/>
      <c r="Z353" s="4" t="n"/>
      <c r="AA353" s="4" t="n"/>
      <c r="AB353" s="4" t="n"/>
      <c r="AC353" s="4" t="n"/>
      <c r="AD353" s="4" t="n"/>
      <c r="AE353" s="4" t="n"/>
      <c r="AF353" s="4" t="n"/>
      <c r="AG353" s="4" t="n"/>
      <c r="AH353" s="136" t="n"/>
    </row>
    <row customHeight="1" ht="15.75" r="354" s="213">
      <c r="Q354" s="4" t="n"/>
      <c r="R354" s="4" t="n"/>
      <c r="T354" s="4" t="n"/>
      <c r="U354" s="4" t="n"/>
      <c r="V354" s="4" t="n"/>
      <c r="W354" s="4" t="n"/>
      <c r="X354" s="4" t="n"/>
      <c r="Y354" s="4" t="n"/>
      <c r="Z354" s="4" t="n"/>
      <c r="AA354" s="4" t="n"/>
      <c r="AB354" s="4" t="n"/>
      <c r="AC354" s="4" t="n"/>
      <c r="AD354" s="4" t="n"/>
      <c r="AE354" s="4" t="n"/>
      <c r="AF354" s="4" t="n"/>
      <c r="AG354" s="4" t="n"/>
      <c r="AH354" s="136" t="n"/>
    </row>
    <row customHeight="1" ht="15.75" r="355" s="213">
      <c r="Q355" s="4" t="n"/>
      <c r="R355" s="4" t="n"/>
      <c r="T355" s="4" t="n"/>
      <c r="U355" s="4" t="n"/>
      <c r="V355" s="4" t="n"/>
      <c r="W355" s="4" t="n"/>
      <c r="X355" s="4" t="n"/>
      <c r="Y355" s="4" t="n"/>
      <c r="Z355" s="4" t="n"/>
      <c r="AA355" s="4" t="n"/>
      <c r="AB355" s="4" t="n"/>
      <c r="AC355" s="4" t="n"/>
      <c r="AD355" s="4" t="n"/>
      <c r="AE355" s="4" t="n"/>
      <c r="AF355" s="4" t="n"/>
      <c r="AG355" s="4" t="n"/>
      <c r="AH355" s="136" t="n"/>
    </row>
    <row customHeight="1" ht="15.75" r="356" s="213">
      <c r="Q356" s="4" t="n"/>
      <c r="R356" s="4" t="n"/>
      <c r="T356" s="4" t="n"/>
      <c r="U356" s="4" t="n"/>
      <c r="V356" s="4" t="n"/>
      <c r="W356" s="4" t="n"/>
      <c r="X356" s="4" t="n"/>
      <c r="Y356" s="4" t="n"/>
      <c r="Z356" s="4" t="n"/>
      <c r="AA356" s="4" t="n"/>
      <c r="AB356" s="4" t="n"/>
      <c r="AC356" s="4" t="n"/>
      <c r="AD356" s="4" t="n"/>
      <c r="AE356" s="4" t="n"/>
      <c r="AF356" s="4" t="n"/>
      <c r="AG356" s="4" t="n"/>
      <c r="AH356" s="136" t="n"/>
    </row>
    <row customHeight="1" ht="15.75" r="357" s="213">
      <c r="Q357" s="4" t="n"/>
      <c r="R357" s="4" t="n"/>
      <c r="T357" s="4" t="n"/>
      <c r="U357" s="4" t="n"/>
      <c r="V357" s="4" t="n"/>
      <c r="W357" s="4" t="n"/>
      <c r="X357" s="4" t="n"/>
      <c r="Y357" s="4" t="n"/>
      <c r="Z357" s="4" t="n"/>
      <c r="AA357" s="4" t="n"/>
      <c r="AB357" s="4" t="n"/>
      <c r="AC357" s="4" t="n"/>
      <c r="AD357" s="4" t="n"/>
      <c r="AE357" s="4" t="n"/>
      <c r="AF357" s="4" t="n"/>
      <c r="AG357" s="4" t="n"/>
      <c r="AH357" s="136" t="n"/>
    </row>
    <row customHeight="1" ht="15.75" r="358" s="213">
      <c r="Q358" s="4" t="n"/>
      <c r="R358" s="4" t="n"/>
      <c r="T358" s="4" t="n"/>
      <c r="U358" s="4" t="n"/>
      <c r="V358" s="4" t="n"/>
      <c r="W358" s="4" t="n"/>
      <c r="X358" s="4" t="n"/>
      <c r="Y358" s="4" t="n"/>
      <c r="Z358" s="4" t="n"/>
      <c r="AA358" s="4" t="n"/>
      <c r="AB358" s="4" t="n"/>
      <c r="AC358" s="4" t="n"/>
      <c r="AD358" s="4" t="n"/>
      <c r="AE358" s="4" t="n"/>
      <c r="AF358" s="4" t="n"/>
      <c r="AG358" s="4" t="n"/>
      <c r="AH358" s="136" t="n"/>
    </row>
    <row customHeight="1" ht="15.75" r="359" s="213">
      <c r="Q359" s="4" t="n"/>
      <c r="R359" s="4" t="n"/>
      <c r="T359" s="4" t="n"/>
      <c r="U359" s="4" t="n"/>
      <c r="V359" s="4" t="n"/>
      <c r="W359" s="4" t="n"/>
      <c r="X359" s="4" t="n"/>
      <c r="Y359" s="4" t="n"/>
      <c r="Z359" s="4" t="n"/>
      <c r="AA359" s="4" t="n"/>
      <c r="AB359" s="4" t="n"/>
      <c r="AC359" s="4" t="n"/>
      <c r="AD359" s="4" t="n"/>
      <c r="AE359" s="4" t="n"/>
      <c r="AF359" s="4" t="n"/>
      <c r="AG359" s="4" t="n"/>
      <c r="AH359" s="136" t="n"/>
    </row>
    <row customHeight="1" ht="15.75" r="360" s="213">
      <c r="Q360" s="4" t="n"/>
      <c r="R360" s="4" t="n"/>
      <c r="T360" s="4" t="n"/>
      <c r="U360" s="4" t="n"/>
      <c r="V360" s="4" t="n"/>
      <c r="W360" s="4" t="n"/>
      <c r="X360" s="4" t="n"/>
      <c r="Y360" s="4" t="n"/>
      <c r="Z360" s="4" t="n"/>
      <c r="AA360" s="4" t="n"/>
      <c r="AB360" s="4" t="n"/>
      <c r="AC360" s="4" t="n"/>
      <c r="AD360" s="4" t="n"/>
      <c r="AE360" s="4" t="n"/>
      <c r="AF360" s="4" t="n"/>
      <c r="AG360" s="4" t="n"/>
      <c r="AH360" s="136" t="n"/>
    </row>
    <row customHeight="1" ht="15.75" r="361" s="213">
      <c r="Q361" s="4" t="n"/>
      <c r="R361" s="4" t="n"/>
      <c r="T361" s="4" t="n"/>
      <c r="U361" s="4" t="n"/>
      <c r="V361" s="4" t="n"/>
      <c r="W361" s="4" t="n"/>
      <c r="X361" s="4" t="n"/>
      <c r="Y361" s="4" t="n"/>
      <c r="Z361" s="4" t="n"/>
      <c r="AA361" s="4" t="n"/>
      <c r="AB361" s="4" t="n"/>
      <c r="AC361" s="4" t="n"/>
      <c r="AD361" s="4" t="n"/>
      <c r="AE361" s="4" t="n"/>
      <c r="AF361" s="4" t="n"/>
      <c r="AG361" s="4" t="n"/>
      <c r="AH361" s="136" t="n"/>
    </row>
    <row customHeight="1" ht="15.75" r="362" s="213">
      <c r="Q362" s="4" t="n"/>
      <c r="R362" s="4" t="n"/>
      <c r="T362" s="4" t="n"/>
      <c r="U362" s="4" t="n"/>
      <c r="V362" s="4" t="n"/>
      <c r="W362" s="4" t="n"/>
      <c r="X362" s="4" t="n"/>
      <c r="Y362" s="4" t="n"/>
      <c r="Z362" s="4" t="n"/>
      <c r="AA362" s="4" t="n"/>
      <c r="AB362" s="4" t="n"/>
      <c r="AC362" s="4" t="n"/>
      <c r="AD362" s="4" t="n"/>
      <c r="AE362" s="4" t="n"/>
      <c r="AF362" s="4" t="n"/>
      <c r="AG362" s="4" t="n"/>
      <c r="AH362" s="136" t="n"/>
    </row>
    <row customHeight="1" ht="15.75" r="363" s="213">
      <c r="Q363" s="4" t="n"/>
      <c r="R363" s="4" t="n"/>
      <c r="T363" s="4" t="n"/>
      <c r="U363" s="4" t="n"/>
      <c r="V363" s="4" t="n"/>
      <c r="W363" s="4" t="n"/>
      <c r="X363" s="4" t="n"/>
      <c r="Y363" s="4" t="n"/>
      <c r="Z363" s="4" t="n"/>
      <c r="AA363" s="4" t="n"/>
      <c r="AB363" s="4" t="n"/>
      <c r="AC363" s="4" t="n"/>
      <c r="AD363" s="4" t="n"/>
      <c r="AE363" s="4" t="n"/>
      <c r="AF363" s="4" t="n"/>
      <c r="AG363" s="4" t="n"/>
      <c r="AH363" s="136" t="n"/>
    </row>
    <row customHeight="1" ht="15.75" r="364" s="213">
      <c r="Q364" s="4" t="n"/>
      <c r="R364" s="4" t="n"/>
      <c r="T364" s="4" t="n"/>
      <c r="U364" s="4" t="n"/>
      <c r="V364" s="4" t="n"/>
      <c r="W364" s="4" t="n"/>
      <c r="X364" s="4" t="n"/>
      <c r="Y364" s="4" t="n"/>
      <c r="Z364" s="4" t="n"/>
      <c r="AA364" s="4" t="n"/>
      <c r="AB364" s="4" t="n"/>
      <c r="AC364" s="4" t="n"/>
      <c r="AD364" s="4" t="n"/>
      <c r="AE364" s="4" t="n"/>
      <c r="AF364" s="4" t="n"/>
      <c r="AG364" s="4" t="n"/>
      <c r="AH364" s="136" t="n"/>
    </row>
    <row customHeight="1" ht="15.75" r="365" s="213">
      <c r="Q365" s="4" t="n"/>
      <c r="R365" s="4" t="n"/>
      <c r="T365" s="4" t="n"/>
      <c r="U365" s="4" t="n"/>
      <c r="V365" s="4" t="n"/>
      <c r="W365" s="4" t="n"/>
      <c r="X365" s="4" t="n"/>
      <c r="Y365" s="4" t="n"/>
      <c r="Z365" s="4" t="n"/>
      <c r="AA365" s="4" t="n"/>
      <c r="AB365" s="4" t="n"/>
      <c r="AC365" s="4" t="n"/>
      <c r="AD365" s="4" t="n"/>
      <c r="AE365" s="4" t="n"/>
      <c r="AF365" s="4" t="n"/>
      <c r="AG365" s="4" t="n"/>
      <c r="AH365" s="136" t="n"/>
    </row>
    <row customHeight="1" ht="15.75" r="366" s="213">
      <c r="Q366" s="4" t="n"/>
      <c r="R366" s="4" t="n"/>
      <c r="T366" s="4" t="n"/>
      <c r="U366" s="4" t="n"/>
      <c r="V366" s="4" t="n"/>
      <c r="W366" s="4" t="n"/>
      <c r="X366" s="4" t="n"/>
      <c r="Y366" s="4" t="n"/>
      <c r="Z366" s="4" t="n"/>
      <c r="AA366" s="4" t="n"/>
      <c r="AB366" s="4" t="n"/>
      <c r="AC366" s="4" t="n"/>
      <c r="AD366" s="4" t="n"/>
      <c r="AE366" s="4" t="n"/>
      <c r="AF366" s="4" t="n"/>
      <c r="AG366" s="4" t="n"/>
      <c r="AH366" s="136" t="n"/>
    </row>
    <row customHeight="1" ht="15.75" r="367" s="213">
      <c r="Q367" s="4" t="n"/>
      <c r="R367" s="4" t="n"/>
      <c r="T367" s="4" t="n"/>
      <c r="U367" s="4" t="n"/>
      <c r="V367" s="4" t="n"/>
      <c r="W367" s="4" t="n"/>
      <c r="X367" s="4" t="n"/>
      <c r="Y367" s="4" t="n"/>
      <c r="Z367" s="4" t="n"/>
      <c r="AA367" s="4" t="n"/>
      <c r="AB367" s="4" t="n"/>
      <c r="AC367" s="4" t="n"/>
      <c r="AD367" s="4" t="n"/>
      <c r="AE367" s="4" t="n"/>
      <c r="AF367" s="4" t="n"/>
      <c r="AG367" s="4" t="n"/>
      <c r="AH367" s="136" t="n"/>
    </row>
    <row customHeight="1" ht="15.75" r="368" s="213">
      <c r="Q368" s="4" t="n"/>
      <c r="R368" s="4" t="n"/>
      <c r="T368" s="4" t="n"/>
      <c r="U368" s="4" t="n"/>
      <c r="V368" s="4" t="n"/>
      <c r="W368" s="4" t="n"/>
      <c r="X368" s="4" t="n"/>
      <c r="Y368" s="4" t="n"/>
      <c r="Z368" s="4" t="n"/>
      <c r="AA368" s="4" t="n"/>
      <c r="AB368" s="4" t="n"/>
      <c r="AC368" s="4" t="n"/>
      <c r="AD368" s="4" t="n"/>
      <c r="AE368" s="4" t="n"/>
      <c r="AF368" s="4" t="n"/>
      <c r="AG368" s="4" t="n"/>
      <c r="AH368" s="136" t="n"/>
    </row>
    <row customHeight="1" ht="15.75" r="369" s="213">
      <c r="Q369" s="4" t="n"/>
      <c r="R369" s="4" t="n"/>
      <c r="T369" s="4" t="n"/>
      <c r="U369" s="4" t="n"/>
      <c r="V369" s="4" t="n"/>
      <c r="W369" s="4" t="n"/>
      <c r="X369" s="4" t="n"/>
      <c r="Y369" s="4" t="n"/>
      <c r="Z369" s="4" t="n"/>
      <c r="AA369" s="4" t="n"/>
      <c r="AB369" s="4" t="n"/>
      <c r="AC369" s="4" t="n"/>
      <c r="AD369" s="4" t="n"/>
      <c r="AE369" s="4" t="n"/>
      <c r="AF369" s="4" t="n"/>
      <c r="AG369" s="4" t="n"/>
      <c r="AH369" s="136" t="n"/>
    </row>
    <row customHeight="1" ht="15.75" r="370" s="213">
      <c r="Q370" s="4" t="n"/>
      <c r="R370" s="4" t="n"/>
      <c r="T370" s="4" t="n"/>
      <c r="U370" s="4" t="n"/>
      <c r="V370" s="4" t="n"/>
      <c r="W370" s="4" t="n"/>
      <c r="X370" s="4" t="n"/>
      <c r="Y370" s="4" t="n"/>
      <c r="Z370" s="4" t="n"/>
      <c r="AA370" s="4" t="n"/>
      <c r="AB370" s="4" t="n"/>
      <c r="AC370" s="4" t="n"/>
      <c r="AD370" s="4" t="n"/>
      <c r="AE370" s="4" t="n"/>
      <c r="AF370" s="4" t="n"/>
      <c r="AG370" s="4" t="n"/>
      <c r="AH370" s="136" t="n"/>
    </row>
    <row customHeight="1" ht="15.75" r="371" s="213">
      <c r="Q371" s="4" t="n"/>
      <c r="R371" s="4" t="n"/>
      <c r="T371" s="4" t="n"/>
      <c r="U371" s="4" t="n"/>
      <c r="V371" s="4" t="n"/>
      <c r="W371" s="4" t="n"/>
      <c r="X371" s="4" t="n"/>
      <c r="Y371" s="4" t="n"/>
      <c r="Z371" s="4" t="n"/>
      <c r="AA371" s="4" t="n"/>
      <c r="AB371" s="4" t="n"/>
      <c r="AC371" s="4" t="n"/>
      <c r="AD371" s="4" t="n"/>
      <c r="AE371" s="4" t="n"/>
      <c r="AF371" s="4" t="n"/>
      <c r="AG371" s="4" t="n"/>
      <c r="AH371" s="136" t="n"/>
    </row>
    <row customHeight="1" ht="15.75" r="372" s="213">
      <c r="Q372" s="4" t="n"/>
      <c r="R372" s="4" t="n"/>
      <c r="T372" s="4" t="n"/>
      <c r="U372" s="4" t="n"/>
      <c r="V372" s="4" t="n"/>
      <c r="W372" s="4" t="n"/>
      <c r="X372" s="4" t="n"/>
      <c r="Y372" s="4" t="n"/>
      <c r="Z372" s="4" t="n"/>
      <c r="AA372" s="4" t="n"/>
      <c r="AB372" s="4" t="n"/>
      <c r="AC372" s="4" t="n"/>
      <c r="AD372" s="4" t="n"/>
      <c r="AE372" s="4" t="n"/>
      <c r="AF372" s="4" t="n"/>
      <c r="AG372" s="4" t="n"/>
      <c r="AH372" s="136" t="n"/>
    </row>
    <row customHeight="1" ht="15.75" r="373" s="213">
      <c r="Q373" s="4" t="n"/>
      <c r="R373" s="4" t="n"/>
      <c r="T373" s="4" t="n"/>
      <c r="U373" s="4" t="n"/>
      <c r="V373" s="4" t="n"/>
      <c r="W373" s="4" t="n"/>
      <c r="X373" s="4" t="n"/>
      <c r="Y373" s="4" t="n"/>
      <c r="Z373" s="4" t="n"/>
      <c r="AA373" s="4" t="n"/>
      <c r="AB373" s="4" t="n"/>
      <c r="AC373" s="4" t="n"/>
      <c r="AD373" s="4" t="n"/>
      <c r="AE373" s="4" t="n"/>
      <c r="AF373" s="4" t="n"/>
      <c r="AG373" s="4" t="n"/>
      <c r="AH373" s="136" t="n"/>
    </row>
    <row customHeight="1" ht="15.75" r="374" s="213">
      <c r="Q374" s="4" t="n"/>
      <c r="R374" s="4" t="n"/>
      <c r="T374" s="4" t="n"/>
      <c r="U374" s="4" t="n"/>
      <c r="V374" s="4" t="n"/>
      <c r="W374" s="4" t="n"/>
      <c r="X374" s="4" t="n"/>
      <c r="Y374" s="4" t="n"/>
      <c r="Z374" s="4" t="n"/>
      <c r="AA374" s="4" t="n"/>
      <c r="AB374" s="4" t="n"/>
      <c r="AC374" s="4" t="n"/>
      <c r="AD374" s="4" t="n"/>
      <c r="AE374" s="4" t="n"/>
      <c r="AF374" s="4" t="n"/>
      <c r="AG374" s="4" t="n"/>
      <c r="AH374" s="136" t="n"/>
    </row>
    <row customHeight="1" ht="15.75" r="375" s="213">
      <c r="Q375" s="4" t="n"/>
      <c r="R375" s="4" t="n"/>
      <c r="T375" s="4" t="n"/>
      <c r="U375" s="4" t="n"/>
      <c r="V375" s="4" t="n"/>
      <c r="W375" s="4" t="n"/>
      <c r="X375" s="4" t="n"/>
      <c r="Y375" s="4" t="n"/>
      <c r="Z375" s="4" t="n"/>
      <c r="AA375" s="4" t="n"/>
      <c r="AB375" s="4" t="n"/>
      <c r="AC375" s="4" t="n"/>
      <c r="AD375" s="4" t="n"/>
      <c r="AE375" s="4" t="n"/>
      <c r="AF375" s="4" t="n"/>
      <c r="AG375" s="4" t="n"/>
      <c r="AH375" s="136" t="n"/>
    </row>
    <row customHeight="1" ht="15.75" r="376" s="213">
      <c r="Q376" s="4" t="n"/>
      <c r="R376" s="4" t="n"/>
      <c r="T376" s="4" t="n"/>
      <c r="U376" s="4" t="n"/>
      <c r="V376" s="4" t="n"/>
      <c r="W376" s="4" t="n"/>
      <c r="X376" s="4" t="n"/>
      <c r="Y376" s="4" t="n"/>
      <c r="Z376" s="4" t="n"/>
      <c r="AA376" s="4" t="n"/>
      <c r="AB376" s="4" t="n"/>
      <c r="AC376" s="4" t="n"/>
      <c r="AD376" s="4" t="n"/>
      <c r="AE376" s="4" t="n"/>
      <c r="AF376" s="4" t="n"/>
      <c r="AG376" s="4" t="n"/>
      <c r="AH376" s="136" t="n"/>
    </row>
    <row customHeight="1" ht="15.75" r="377" s="213">
      <c r="Q377" s="4" t="n"/>
      <c r="R377" s="4" t="n"/>
      <c r="T377" s="4" t="n"/>
      <c r="U377" s="4" t="n"/>
      <c r="V377" s="4" t="n"/>
      <c r="W377" s="4" t="n"/>
      <c r="X377" s="4" t="n"/>
      <c r="Y377" s="4" t="n"/>
      <c r="Z377" s="4" t="n"/>
      <c r="AA377" s="4" t="n"/>
      <c r="AB377" s="4" t="n"/>
      <c r="AC377" s="4" t="n"/>
      <c r="AD377" s="4" t="n"/>
      <c r="AE377" s="4" t="n"/>
      <c r="AF377" s="4" t="n"/>
      <c r="AG377" s="4" t="n"/>
      <c r="AH377" s="136" t="n"/>
    </row>
    <row customHeight="1" ht="15.75" r="378" s="213">
      <c r="Q378" s="4" t="n"/>
      <c r="R378" s="4" t="n"/>
      <c r="T378" s="4" t="n"/>
      <c r="U378" s="4" t="n"/>
      <c r="V378" s="4" t="n"/>
      <c r="W378" s="4" t="n"/>
      <c r="X378" s="4" t="n"/>
      <c r="Y378" s="4" t="n"/>
      <c r="Z378" s="4" t="n"/>
      <c r="AA378" s="4" t="n"/>
      <c r="AB378" s="4" t="n"/>
      <c r="AC378" s="4" t="n"/>
      <c r="AD378" s="4" t="n"/>
      <c r="AE378" s="4" t="n"/>
      <c r="AF378" s="4" t="n"/>
      <c r="AG378" s="4" t="n"/>
      <c r="AH378" s="136" t="n"/>
    </row>
    <row customHeight="1" ht="15.75" r="379" s="213">
      <c r="Q379" s="4" t="n"/>
      <c r="R379" s="4" t="n"/>
      <c r="T379" s="4" t="n"/>
      <c r="U379" s="4" t="n"/>
      <c r="V379" s="4" t="n"/>
      <c r="W379" s="4" t="n"/>
      <c r="X379" s="4" t="n"/>
      <c r="Y379" s="4" t="n"/>
      <c r="Z379" s="4" t="n"/>
      <c r="AA379" s="4" t="n"/>
      <c r="AB379" s="4" t="n"/>
      <c r="AC379" s="4" t="n"/>
      <c r="AD379" s="4" t="n"/>
      <c r="AE379" s="4" t="n"/>
      <c r="AF379" s="4" t="n"/>
      <c r="AG379" s="4" t="n"/>
      <c r="AH379" s="136" t="n"/>
    </row>
    <row customHeight="1" ht="15.75" r="380" s="213">
      <c r="Q380" s="4" t="n"/>
      <c r="R380" s="4" t="n"/>
      <c r="T380" s="4" t="n"/>
      <c r="U380" s="4" t="n"/>
      <c r="V380" s="4" t="n"/>
      <c r="W380" s="4" t="n"/>
      <c r="X380" s="4" t="n"/>
      <c r="Y380" s="4" t="n"/>
      <c r="Z380" s="4" t="n"/>
      <c r="AA380" s="4" t="n"/>
      <c r="AB380" s="4" t="n"/>
      <c r="AC380" s="4" t="n"/>
      <c r="AD380" s="4" t="n"/>
      <c r="AE380" s="4" t="n"/>
      <c r="AF380" s="4" t="n"/>
      <c r="AG380" s="4" t="n"/>
      <c r="AH380" s="136" t="n"/>
    </row>
    <row customHeight="1" ht="15.75" r="381" s="213">
      <c r="Q381" s="4" t="n"/>
      <c r="R381" s="4" t="n"/>
      <c r="T381" s="4" t="n"/>
      <c r="U381" s="4" t="n"/>
      <c r="V381" s="4" t="n"/>
      <c r="W381" s="4" t="n"/>
      <c r="X381" s="4" t="n"/>
      <c r="Y381" s="4" t="n"/>
      <c r="Z381" s="4" t="n"/>
      <c r="AA381" s="4" t="n"/>
      <c r="AB381" s="4" t="n"/>
      <c r="AC381" s="4" t="n"/>
      <c r="AD381" s="4" t="n"/>
      <c r="AE381" s="4" t="n"/>
      <c r="AF381" s="4" t="n"/>
      <c r="AG381" s="4" t="n"/>
      <c r="AH381" s="136" t="n"/>
    </row>
    <row customHeight="1" ht="15.75" r="382" s="213">
      <c r="Q382" s="4" t="n"/>
      <c r="R382" s="4" t="n"/>
      <c r="T382" s="4" t="n"/>
      <c r="U382" s="4" t="n"/>
      <c r="V382" s="4" t="n"/>
      <c r="W382" s="4" t="n"/>
      <c r="X382" s="4" t="n"/>
      <c r="Y382" s="4" t="n"/>
      <c r="Z382" s="4" t="n"/>
      <c r="AA382" s="4" t="n"/>
      <c r="AB382" s="4" t="n"/>
      <c r="AC382" s="4" t="n"/>
      <c r="AD382" s="4" t="n"/>
      <c r="AE382" s="4" t="n"/>
      <c r="AF382" s="4" t="n"/>
      <c r="AG382" s="4" t="n"/>
      <c r="AH382" s="136" t="n"/>
    </row>
    <row customHeight="1" ht="15.75" r="383" s="213">
      <c r="Q383" s="4" t="n"/>
      <c r="R383" s="4" t="n"/>
      <c r="T383" s="4" t="n"/>
      <c r="U383" s="4" t="n"/>
      <c r="V383" s="4" t="n"/>
      <c r="W383" s="4" t="n"/>
      <c r="X383" s="4" t="n"/>
      <c r="Y383" s="4" t="n"/>
      <c r="Z383" s="4" t="n"/>
      <c r="AA383" s="4" t="n"/>
      <c r="AB383" s="4" t="n"/>
      <c r="AC383" s="4" t="n"/>
      <c r="AD383" s="4" t="n"/>
      <c r="AE383" s="4" t="n"/>
      <c r="AF383" s="4" t="n"/>
      <c r="AG383" s="4" t="n"/>
      <c r="AH383" s="136" t="n"/>
    </row>
    <row customHeight="1" ht="15.75" r="384" s="213">
      <c r="Q384" s="4" t="n"/>
      <c r="R384" s="4" t="n"/>
      <c r="T384" s="4" t="n"/>
      <c r="U384" s="4" t="n"/>
      <c r="V384" s="4" t="n"/>
      <c r="W384" s="4" t="n"/>
      <c r="X384" s="4" t="n"/>
      <c r="Y384" s="4" t="n"/>
      <c r="Z384" s="4" t="n"/>
      <c r="AA384" s="4" t="n"/>
      <c r="AB384" s="4" t="n"/>
      <c r="AC384" s="4" t="n"/>
      <c r="AD384" s="4" t="n"/>
      <c r="AE384" s="4" t="n"/>
      <c r="AF384" s="4" t="n"/>
      <c r="AG384" s="4" t="n"/>
      <c r="AH384" s="136" t="n"/>
    </row>
    <row customHeight="1" ht="15.75" r="385" s="213">
      <c r="Q385" s="4" t="n"/>
      <c r="R385" s="4" t="n"/>
      <c r="T385" s="4" t="n"/>
      <c r="U385" s="4" t="n"/>
      <c r="V385" s="4" t="n"/>
      <c r="W385" s="4" t="n"/>
      <c r="X385" s="4" t="n"/>
      <c r="Y385" s="4" t="n"/>
      <c r="Z385" s="4" t="n"/>
      <c r="AA385" s="4" t="n"/>
      <c r="AB385" s="4" t="n"/>
      <c r="AC385" s="4" t="n"/>
      <c r="AD385" s="4" t="n"/>
      <c r="AE385" s="4" t="n"/>
      <c r="AF385" s="4" t="n"/>
      <c r="AG385" s="4" t="n"/>
      <c r="AH385" s="136" t="n"/>
    </row>
    <row customHeight="1" ht="15.75" r="386" s="213">
      <c r="Q386" s="4" t="n"/>
      <c r="R386" s="4" t="n"/>
      <c r="T386" s="4" t="n"/>
      <c r="U386" s="4" t="n"/>
      <c r="V386" s="4" t="n"/>
      <c r="W386" s="4" t="n"/>
      <c r="X386" s="4" t="n"/>
      <c r="Y386" s="4" t="n"/>
      <c r="Z386" s="4" t="n"/>
      <c r="AA386" s="4" t="n"/>
      <c r="AB386" s="4" t="n"/>
      <c r="AC386" s="4" t="n"/>
      <c r="AD386" s="4" t="n"/>
      <c r="AE386" s="4" t="n"/>
      <c r="AF386" s="4" t="n"/>
      <c r="AG386" s="4" t="n"/>
      <c r="AH386" s="136" t="n"/>
    </row>
    <row customHeight="1" ht="15.75" r="387" s="213">
      <c r="Q387" s="4" t="n"/>
      <c r="R387" s="4" t="n"/>
      <c r="T387" s="4" t="n"/>
      <c r="U387" s="4" t="n"/>
      <c r="V387" s="4" t="n"/>
      <c r="W387" s="4" t="n"/>
      <c r="X387" s="4" t="n"/>
      <c r="Y387" s="4" t="n"/>
      <c r="Z387" s="4" t="n"/>
      <c r="AA387" s="4" t="n"/>
      <c r="AB387" s="4" t="n"/>
      <c r="AC387" s="4" t="n"/>
      <c r="AD387" s="4" t="n"/>
      <c r="AE387" s="4" t="n"/>
      <c r="AF387" s="4" t="n"/>
      <c r="AG387" s="4" t="n"/>
      <c r="AH387" s="136" t="n"/>
    </row>
    <row customHeight="1" ht="15.75" r="388" s="213">
      <c r="Q388" s="4" t="n"/>
      <c r="R388" s="4" t="n"/>
      <c r="T388" s="4" t="n"/>
      <c r="U388" s="4" t="n"/>
      <c r="V388" s="4" t="n"/>
      <c r="W388" s="4" t="n"/>
      <c r="X388" s="4" t="n"/>
      <c r="Y388" s="4" t="n"/>
      <c r="Z388" s="4" t="n"/>
      <c r="AA388" s="4" t="n"/>
      <c r="AB388" s="4" t="n"/>
      <c r="AC388" s="4" t="n"/>
      <c r="AD388" s="4" t="n"/>
      <c r="AE388" s="4" t="n"/>
      <c r="AF388" s="4" t="n"/>
      <c r="AG388" s="4" t="n"/>
      <c r="AH388" s="136" t="n"/>
    </row>
    <row customHeight="1" ht="15.75" r="389" s="213">
      <c r="Q389" s="4" t="n"/>
      <c r="R389" s="4" t="n"/>
      <c r="T389" s="4" t="n"/>
      <c r="U389" s="4" t="n"/>
      <c r="V389" s="4" t="n"/>
      <c r="W389" s="4" t="n"/>
      <c r="X389" s="4" t="n"/>
      <c r="Y389" s="4" t="n"/>
      <c r="Z389" s="4" t="n"/>
      <c r="AA389" s="4" t="n"/>
      <c r="AB389" s="4" t="n"/>
      <c r="AC389" s="4" t="n"/>
      <c r="AD389" s="4" t="n"/>
      <c r="AE389" s="4" t="n"/>
      <c r="AF389" s="4" t="n"/>
      <c r="AG389" s="4" t="n"/>
      <c r="AH389" s="136" t="n"/>
    </row>
    <row customHeight="1" ht="15.75" r="390" s="213">
      <c r="Q390" s="4" t="n"/>
      <c r="R390" s="4" t="n"/>
      <c r="T390" s="4" t="n"/>
      <c r="U390" s="4" t="n"/>
      <c r="V390" s="4" t="n"/>
      <c r="W390" s="4" t="n"/>
      <c r="X390" s="4" t="n"/>
      <c r="Y390" s="4" t="n"/>
      <c r="Z390" s="4" t="n"/>
      <c r="AA390" s="4" t="n"/>
      <c r="AB390" s="4" t="n"/>
      <c r="AC390" s="4" t="n"/>
      <c r="AD390" s="4" t="n"/>
      <c r="AE390" s="4" t="n"/>
      <c r="AF390" s="4" t="n"/>
      <c r="AG390" s="4" t="n"/>
      <c r="AH390" s="136" t="n"/>
    </row>
    <row customHeight="1" ht="15.75" r="391" s="213">
      <c r="Q391" s="4" t="n"/>
      <c r="R391" s="4" t="n"/>
      <c r="T391" s="4" t="n"/>
      <c r="U391" s="4" t="n"/>
      <c r="V391" s="4" t="n"/>
      <c r="W391" s="4" t="n"/>
      <c r="X391" s="4" t="n"/>
      <c r="Y391" s="4" t="n"/>
      <c r="Z391" s="4" t="n"/>
      <c r="AA391" s="4" t="n"/>
      <c r="AB391" s="4" t="n"/>
      <c r="AC391" s="4" t="n"/>
      <c r="AD391" s="4" t="n"/>
      <c r="AE391" s="4" t="n"/>
      <c r="AF391" s="4" t="n"/>
      <c r="AG391" s="4" t="n"/>
      <c r="AH391" s="136" t="n"/>
    </row>
    <row customHeight="1" ht="15.75" r="392" s="213">
      <c r="Q392" s="4" t="n"/>
      <c r="R392" s="4" t="n"/>
      <c r="T392" s="4" t="n"/>
      <c r="U392" s="4" t="n"/>
      <c r="V392" s="4" t="n"/>
      <c r="W392" s="4" t="n"/>
      <c r="X392" s="4" t="n"/>
      <c r="Y392" s="4" t="n"/>
      <c r="Z392" s="4" t="n"/>
      <c r="AA392" s="4" t="n"/>
      <c r="AB392" s="4" t="n"/>
      <c r="AC392" s="4" t="n"/>
      <c r="AD392" s="4" t="n"/>
      <c r="AE392" s="4" t="n"/>
      <c r="AF392" s="4" t="n"/>
      <c r="AG392" s="4" t="n"/>
      <c r="AH392" s="136" t="n"/>
    </row>
    <row customHeight="1" ht="15.75" r="393" s="213">
      <c r="Q393" s="4" t="n"/>
      <c r="R393" s="4" t="n"/>
      <c r="T393" s="4" t="n"/>
      <c r="U393" s="4" t="n"/>
      <c r="V393" s="4" t="n"/>
      <c r="W393" s="4" t="n"/>
      <c r="X393" s="4" t="n"/>
      <c r="Y393" s="4" t="n"/>
      <c r="Z393" s="4" t="n"/>
      <c r="AA393" s="4" t="n"/>
      <c r="AB393" s="4" t="n"/>
      <c r="AC393" s="4" t="n"/>
      <c r="AD393" s="4" t="n"/>
      <c r="AE393" s="4" t="n"/>
      <c r="AF393" s="4" t="n"/>
      <c r="AG393" s="4" t="n"/>
      <c r="AH393" s="136" t="n"/>
    </row>
    <row customHeight="1" ht="15.75" r="394" s="213">
      <c r="Q394" s="4" t="n"/>
      <c r="R394" s="4" t="n"/>
      <c r="T394" s="4" t="n"/>
      <c r="U394" s="4" t="n"/>
      <c r="V394" s="4" t="n"/>
      <c r="W394" s="4" t="n"/>
      <c r="X394" s="4" t="n"/>
      <c r="Y394" s="4" t="n"/>
      <c r="Z394" s="4" t="n"/>
      <c r="AA394" s="4" t="n"/>
      <c r="AB394" s="4" t="n"/>
      <c r="AC394" s="4" t="n"/>
      <c r="AD394" s="4" t="n"/>
      <c r="AE394" s="4" t="n"/>
      <c r="AF394" s="4" t="n"/>
      <c r="AG394" s="4" t="n"/>
      <c r="AH394" s="136" t="n"/>
    </row>
    <row customHeight="1" ht="15.75" r="395" s="213">
      <c r="Q395" s="4" t="n"/>
      <c r="R395" s="4" t="n"/>
      <c r="T395" s="4" t="n"/>
      <c r="U395" s="4" t="n"/>
      <c r="V395" s="4" t="n"/>
      <c r="W395" s="4" t="n"/>
      <c r="X395" s="4" t="n"/>
      <c r="Y395" s="4" t="n"/>
      <c r="Z395" s="4" t="n"/>
      <c r="AA395" s="4" t="n"/>
      <c r="AB395" s="4" t="n"/>
      <c r="AC395" s="4" t="n"/>
      <c r="AD395" s="4" t="n"/>
      <c r="AE395" s="4" t="n"/>
      <c r="AF395" s="4" t="n"/>
      <c r="AG395" s="4" t="n"/>
      <c r="AH395" s="136" t="n"/>
    </row>
    <row customHeight="1" ht="15.75" r="396" s="213">
      <c r="Q396" s="4" t="n"/>
      <c r="R396" s="4" t="n"/>
      <c r="T396" s="4" t="n"/>
      <c r="U396" s="4" t="n"/>
      <c r="V396" s="4" t="n"/>
      <c r="W396" s="4" t="n"/>
      <c r="X396" s="4" t="n"/>
      <c r="Y396" s="4" t="n"/>
      <c r="Z396" s="4" t="n"/>
      <c r="AA396" s="4" t="n"/>
      <c r="AB396" s="4" t="n"/>
      <c r="AC396" s="4" t="n"/>
      <c r="AD396" s="4" t="n"/>
      <c r="AE396" s="4" t="n"/>
      <c r="AF396" s="4" t="n"/>
      <c r="AG396" s="4" t="n"/>
      <c r="AH396" s="136" t="n"/>
    </row>
    <row customHeight="1" ht="15.75" r="397" s="213">
      <c r="Q397" s="4" t="n"/>
      <c r="R397" s="4" t="n"/>
      <c r="T397" s="4" t="n"/>
      <c r="U397" s="4" t="n"/>
      <c r="V397" s="4" t="n"/>
      <c r="W397" s="4" t="n"/>
      <c r="X397" s="4" t="n"/>
      <c r="Y397" s="4" t="n"/>
      <c r="Z397" s="4" t="n"/>
      <c r="AA397" s="4" t="n"/>
      <c r="AB397" s="4" t="n"/>
      <c r="AC397" s="4" t="n"/>
      <c r="AD397" s="4" t="n"/>
      <c r="AE397" s="4" t="n"/>
      <c r="AF397" s="4" t="n"/>
      <c r="AG397" s="4" t="n"/>
      <c r="AH397" s="136" t="n"/>
    </row>
    <row customHeight="1" ht="15.75" r="398" s="213">
      <c r="Q398" s="4" t="n"/>
      <c r="R398" s="4" t="n"/>
      <c r="T398" s="4" t="n"/>
      <c r="U398" s="4" t="n"/>
      <c r="V398" s="4" t="n"/>
      <c r="W398" s="4" t="n"/>
      <c r="X398" s="4" t="n"/>
      <c r="Y398" s="4" t="n"/>
      <c r="Z398" s="4" t="n"/>
      <c r="AA398" s="4" t="n"/>
      <c r="AB398" s="4" t="n"/>
      <c r="AC398" s="4" t="n"/>
      <c r="AD398" s="4" t="n"/>
      <c r="AE398" s="4" t="n"/>
      <c r="AF398" s="4" t="n"/>
      <c r="AG398" s="4" t="n"/>
      <c r="AH398" s="136" t="n"/>
    </row>
    <row customHeight="1" ht="15.75" r="399" s="213">
      <c r="Q399" s="4" t="n"/>
      <c r="R399" s="4" t="n"/>
      <c r="T399" s="4" t="n"/>
      <c r="U399" s="4" t="n"/>
      <c r="V399" s="4" t="n"/>
      <c r="W399" s="4" t="n"/>
      <c r="X399" s="4" t="n"/>
      <c r="Y399" s="4" t="n"/>
      <c r="Z399" s="4" t="n"/>
      <c r="AA399" s="4" t="n"/>
      <c r="AB399" s="4" t="n"/>
      <c r="AC399" s="4" t="n"/>
      <c r="AD399" s="4" t="n"/>
      <c r="AE399" s="4" t="n"/>
      <c r="AF399" s="4" t="n"/>
      <c r="AG399" s="4" t="n"/>
      <c r="AH399" s="136" t="n"/>
    </row>
    <row customHeight="1" ht="15.75" r="400" s="213">
      <c r="Q400" s="4" t="n"/>
      <c r="R400" s="4" t="n"/>
      <c r="T400" s="4" t="n"/>
      <c r="U400" s="4" t="n"/>
      <c r="V400" s="4" t="n"/>
      <c r="W400" s="4" t="n"/>
      <c r="X400" s="4" t="n"/>
      <c r="Y400" s="4" t="n"/>
      <c r="Z400" s="4" t="n"/>
      <c r="AA400" s="4" t="n"/>
      <c r="AB400" s="4" t="n"/>
      <c r="AC400" s="4" t="n"/>
      <c r="AD400" s="4" t="n"/>
      <c r="AE400" s="4" t="n"/>
      <c r="AF400" s="4" t="n"/>
      <c r="AG400" s="4" t="n"/>
      <c r="AH400" s="136" t="n"/>
    </row>
    <row customHeight="1" ht="15.75" r="401" s="213">
      <c r="Q401" s="4" t="n"/>
      <c r="R401" s="4" t="n"/>
      <c r="T401" s="4" t="n"/>
      <c r="U401" s="4" t="n"/>
      <c r="V401" s="4" t="n"/>
      <c r="W401" s="4" t="n"/>
      <c r="X401" s="4" t="n"/>
      <c r="Y401" s="4" t="n"/>
      <c r="Z401" s="4" t="n"/>
      <c r="AA401" s="4" t="n"/>
      <c r="AB401" s="4" t="n"/>
      <c r="AC401" s="4" t="n"/>
      <c r="AD401" s="4" t="n"/>
      <c r="AE401" s="4" t="n"/>
      <c r="AF401" s="4" t="n"/>
      <c r="AG401" s="4" t="n"/>
      <c r="AH401" s="136" t="n"/>
    </row>
    <row customHeight="1" ht="15.75" r="402" s="213">
      <c r="Q402" s="4" t="n"/>
      <c r="R402" s="4" t="n"/>
      <c r="T402" s="4" t="n"/>
      <c r="U402" s="4" t="n"/>
      <c r="V402" s="4" t="n"/>
      <c r="W402" s="4" t="n"/>
      <c r="X402" s="4" t="n"/>
      <c r="Y402" s="4" t="n"/>
      <c r="Z402" s="4" t="n"/>
      <c r="AA402" s="4" t="n"/>
      <c r="AB402" s="4" t="n"/>
      <c r="AC402" s="4" t="n"/>
      <c r="AD402" s="4" t="n"/>
      <c r="AE402" s="4" t="n"/>
      <c r="AF402" s="4" t="n"/>
      <c r="AG402" s="4" t="n"/>
      <c r="AH402" s="136" t="n"/>
    </row>
    <row customHeight="1" ht="15.75" r="403" s="213">
      <c r="Q403" s="4" t="n"/>
      <c r="R403" s="4" t="n"/>
      <c r="T403" s="4" t="n"/>
      <c r="U403" s="4" t="n"/>
      <c r="V403" s="4" t="n"/>
      <c r="W403" s="4" t="n"/>
      <c r="X403" s="4" t="n"/>
      <c r="Y403" s="4" t="n"/>
      <c r="Z403" s="4" t="n"/>
      <c r="AA403" s="4" t="n"/>
      <c r="AB403" s="4" t="n"/>
      <c r="AC403" s="4" t="n"/>
      <c r="AD403" s="4" t="n"/>
      <c r="AE403" s="4" t="n"/>
      <c r="AF403" s="4" t="n"/>
      <c r="AG403" s="4" t="n"/>
      <c r="AH403" s="136" t="n"/>
    </row>
    <row customHeight="1" ht="15.75" r="404" s="213">
      <c r="Q404" s="4" t="n"/>
      <c r="R404" s="4" t="n"/>
      <c r="T404" s="4" t="n"/>
      <c r="U404" s="4" t="n"/>
      <c r="V404" s="4" t="n"/>
      <c r="W404" s="4" t="n"/>
      <c r="X404" s="4" t="n"/>
      <c r="Y404" s="4" t="n"/>
      <c r="Z404" s="4" t="n"/>
      <c r="AA404" s="4" t="n"/>
      <c r="AB404" s="4" t="n"/>
      <c r="AC404" s="4" t="n"/>
      <c r="AD404" s="4" t="n"/>
      <c r="AE404" s="4" t="n"/>
      <c r="AF404" s="4" t="n"/>
      <c r="AG404" s="4" t="n"/>
      <c r="AH404" s="136" t="n"/>
    </row>
    <row customHeight="1" ht="15.75" r="405" s="213">
      <c r="Q405" s="4" t="n"/>
      <c r="R405" s="4" t="n"/>
      <c r="T405" s="4" t="n"/>
      <c r="U405" s="4" t="n"/>
      <c r="V405" s="4" t="n"/>
      <c r="W405" s="4" t="n"/>
      <c r="X405" s="4" t="n"/>
      <c r="Y405" s="4" t="n"/>
      <c r="Z405" s="4" t="n"/>
      <c r="AA405" s="4" t="n"/>
      <c r="AB405" s="4" t="n"/>
      <c r="AC405" s="4" t="n"/>
      <c r="AD405" s="4" t="n"/>
      <c r="AE405" s="4" t="n"/>
      <c r="AF405" s="4" t="n"/>
      <c r="AG405" s="4" t="n"/>
      <c r="AH405" s="136" t="n"/>
    </row>
    <row customHeight="1" ht="15.75" r="406" s="213">
      <c r="Q406" s="4" t="n"/>
      <c r="R406" s="4" t="n"/>
      <c r="T406" s="4" t="n"/>
      <c r="U406" s="4" t="n"/>
      <c r="V406" s="4" t="n"/>
      <c r="W406" s="4" t="n"/>
      <c r="X406" s="4" t="n"/>
      <c r="Y406" s="4" t="n"/>
      <c r="Z406" s="4" t="n"/>
      <c r="AA406" s="4" t="n"/>
      <c r="AB406" s="4" t="n"/>
      <c r="AC406" s="4" t="n"/>
      <c r="AD406" s="4" t="n"/>
      <c r="AE406" s="4" t="n"/>
      <c r="AF406" s="4" t="n"/>
      <c r="AG406" s="4" t="n"/>
      <c r="AH406" s="136" t="n"/>
    </row>
    <row customHeight="1" ht="15.75" r="407" s="213">
      <c r="Q407" s="4" t="n"/>
      <c r="R407" s="4" t="n"/>
      <c r="T407" s="4" t="n"/>
      <c r="U407" s="4" t="n"/>
      <c r="V407" s="4" t="n"/>
      <c r="W407" s="4" t="n"/>
      <c r="X407" s="4" t="n"/>
      <c r="Y407" s="4" t="n"/>
      <c r="Z407" s="4" t="n"/>
      <c r="AA407" s="4" t="n"/>
      <c r="AB407" s="4" t="n"/>
      <c r="AC407" s="4" t="n"/>
      <c r="AD407" s="4" t="n"/>
      <c r="AE407" s="4" t="n"/>
      <c r="AF407" s="4" t="n"/>
      <c r="AG407" s="4" t="n"/>
      <c r="AH407" s="136" t="n"/>
    </row>
    <row customHeight="1" ht="15.75" r="408" s="213">
      <c r="Q408" s="4" t="n"/>
      <c r="R408" s="4" t="n"/>
      <c r="T408" s="4" t="n"/>
      <c r="U408" s="4" t="n"/>
      <c r="V408" s="4" t="n"/>
      <c r="W408" s="4" t="n"/>
      <c r="X408" s="4" t="n"/>
      <c r="Y408" s="4" t="n"/>
      <c r="Z408" s="4" t="n"/>
      <c r="AA408" s="4" t="n"/>
      <c r="AB408" s="4" t="n"/>
      <c r="AC408" s="4" t="n"/>
      <c r="AD408" s="4" t="n"/>
      <c r="AE408" s="4" t="n"/>
      <c r="AF408" s="4" t="n"/>
      <c r="AG408" s="4" t="n"/>
      <c r="AH408" s="136" t="n"/>
    </row>
    <row customHeight="1" ht="15.75" r="409" s="213">
      <c r="Q409" s="4" t="n"/>
      <c r="R409" s="4" t="n"/>
      <c r="T409" s="4" t="n"/>
      <c r="U409" s="4" t="n"/>
      <c r="V409" s="4" t="n"/>
      <c r="W409" s="4" t="n"/>
      <c r="X409" s="4" t="n"/>
      <c r="Y409" s="4" t="n"/>
      <c r="Z409" s="4" t="n"/>
      <c r="AA409" s="4" t="n"/>
      <c r="AB409" s="4" t="n"/>
      <c r="AC409" s="4" t="n"/>
      <c r="AD409" s="4" t="n"/>
      <c r="AE409" s="4" t="n"/>
      <c r="AF409" s="4" t="n"/>
      <c r="AG409" s="4" t="n"/>
      <c r="AH409" s="136" t="n"/>
    </row>
    <row customHeight="1" ht="15.75" r="410" s="213">
      <c r="Q410" s="4" t="n"/>
      <c r="R410" s="4" t="n"/>
      <c r="T410" s="4" t="n"/>
      <c r="U410" s="4" t="n"/>
      <c r="V410" s="4" t="n"/>
      <c r="W410" s="4" t="n"/>
      <c r="X410" s="4" t="n"/>
      <c r="Y410" s="4" t="n"/>
      <c r="Z410" s="4" t="n"/>
      <c r="AA410" s="4" t="n"/>
      <c r="AB410" s="4" t="n"/>
      <c r="AC410" s="4" t="n"/>
      <c r="AD410" s="4" t="n"/>
      <c r="AE410" s="4" t="n"/>
      <c r="AF410" s="4" t="n"/>
      <c r="AG410" s="4" t="n"/>
      <c r="AH410" s="136" t="n"/>
    </row>
    <row customHeight="1" ht="15.75" r="411" s="213">
      <c r="Q411" s="4" t="n"/>
      <c r="R411" s="4" t="n"/>
      <c r="T411" s="4" t="n"/>
      <c r="U411" s="4" t="n"/>
      <c r="V411" s="4" t="n"/>
      <c r="W411" s="4" t="n"/>
      <c r="X411" s="4" t="n"/>
      <c r="Y411" s="4" t="n"/>
      <c r="Z411" s="4" t="n"/>
      <c r="AA411" s="4" t="n"/>
      <c r="AB411" s="4" t="n"/>
      <c r="AC411" s="4" t="n"/>
      <c r="AD411" s="4" t="n"/>
      <c r="AE411" s="4" t="n"/>
      <c r="AF411" s="4" t="n"/>
      <c r="AG411" s="4" t="n"/>
      <c r="AH411" s="136" t="n"/>
    </row>
    <row customHeight="1" ht="15.75" r="412" s="213">
      <c r="Q412" s="4" t="n"/>
      <c r="R412" s="4" t="n"/>
      <c r="T412" s="4" t="n"/>
      <c r="U412" s="4" t="n"/>
      <c r="V412" s="4" t="n"/>
      <c r="W412" s="4" t="n"/>
      <c r="X412" s="4" t="n"/>
      <c r="Y412" s="4" t="n"/>
      <c r="Z412" s="4" t="n"/>
      <c r="AA412" s="4" t="n"/>
      <c r="AB412" s="4" t="n"/>
      <c r="AC412" s="4" t="n"/>
      <c r="AD412" s="4" t="n"/>
      <c r="AE412" s="4" t="n"/>
      <c r="AF412" s="4" t="n"/>
      <c r="AG412" s="4" t="n"/>
      <c r="AH412" s="136" t="n"/>
    </row>
    <row customHeight="1" ht="15.75" r="413" s="213">
      <c r="Q413" s="4" t="n"/>
      <c r="R413" s="4" t="n"/>
      <c r="T413" s="4" t="n"/>
      <c r="U413" s="4" t="n"/>
      <c r="V413" s="4" t="n"/>
      <c r="W413" s="4" t="n"/>
      <c r="X413" s="4" t="n"/>
      <c r="Y413" s="4" t="n"/>
      <c r="Z413" s="4" t="n"/>
      <c r="AA413" s="4" t="n"/>
      <c r="AB413" s="4" t="n"/>
      <c r="AC413" s="4" t="n"/>
      <c r="AD413" s="4" t="n"/>
      <c r="AE413" s="4" t="n"/>
      <c r="AF413" s="4" t="n"/>
      <c r="AG413" s="4" t="n"/>
      <c r="AH413" s="136" t="n"/>
    </row>
    <row customHeight="1" ht="15.75" r="414" s="213">
      <c r="Q414" s="4" t="n"/>
      <c r="R414" s="4" t="n"/>
      <c r="T414" s="4" t="n"/>
      <c r="U414" s="4" t="n"/>
      <c r="V414" s="4" t="n"/>
      <c r="W414" s="4" t="n"/>
      <c r="X414" s="4" t="n"/>
      <c r="Y414" s="4" t="n"/>
      <c r="Z414" s="4" t="n"/>
      <c r="AA414" s="4" t="n"/>
      <c r="AB414" s="4" t="n"/>
      <c r="AC414" s="4" t="n"/>
      <c r="AD414" s="4" t="n"/>
      <c r="AE414" s="4" t="n"/>
      <c r="AF414" s="4" t="n"/>
      <c r="AG414" s="4" t="n"/>
      <c r="AH414" s="136" t="n"/>
    </row>
    <row customHeight="1" ht="15.75" r="415" s="213">
      <c r="Q415" s="4" t="n"/>
      <c r="R415" s="4" t="n"/>
      <c r="T415" s="4" t="n"/>
      <c r="U415" s="4" t="n"/>
      <c r="V415" s="4" t="n"/>
      <c r="W415" s="4" t="n"/>
      <c r="X415" s="4" t="n"/>
      <c r="Y415" s="4" t="n"/>
      <c r="Z415" s="4" t="n"/>
      <c r="AA415" s="4" t="n"/>
      <c r="AB415" s="4" t="n"/>
      <c r="AC415" s="4" t="n"/>
      <c r="AD415" s="4" t="n"/>
      <c r="AE415" s="4" t="n"/>
      <c r="AF415" s="4" t="n"/>
      <c r="AG415" s="4" t="n"/>
      <c r="AH415" s="136" t="n"/>
    </row>
    <row customHeight="1" ht="15.75" r="416" s="213">
      <c r="Q416" s="4" t="n"/>
      <c r="R416" s="4" t="n"/>
      <c r="T416" s="4" t="n"/>
      <c r="U416" s="4" t="n"/>
      <c r="V416" s="4" t="n"/>
      <c r="W416" s="4" t="n"/>
      <c r="X416" s="4" t="n"/>
      <c r="Y416" s="4" t="n"/>
      <c r="Z416" s="4" t="n"/>
      <c r="AA416" s="4" t="n"/>
      <c r="AB416" s="4" t="n"/>
      <c r="AC416" s="4" t="n"/>
      <c r="AD416" s="4" t="n"/>
      <c r="AE416" s="4" t="n"/>
      <c r="AF416" s="4" t="n"/>
      <c r="AG416" s="4" t="n"/>
      <c r="AH416" s="136" t="n"/>
    </row>
    <row customHeight="1" ht="15.75" r="417" s="213">
      <c r="Q417" s="4" t="n"/>
      <c r="R417" s="4" t="n"/>
      <c r="T417" s="4" t="n"/>
      <c r="U417" s="4" t="n"/>
      <c r="V417" s="4" t="n"/>
      <c r="W417" s="4" t="n"/>
      <c r="X417" s="4" t="n"/>
      <c r="Y417" s="4" t="n"/>
      <c r="Z417" s="4" t="n"/>
      <c r="AA417" s="4" t="n"/>
      <c r="AB417" s="4" t="n"/>
      <c r="AC417" s="4" t="n"/>
      <c r="AD417" s="4" t="n"/>
      <c r="AE417" s="4" t="n"/>
      <c r="AF417" s="4" t="n"/>
      <c r="AG417" s="4" t="n"/>
      <c r="AH417" s="136" t="n"/>
    </row>
    <row customHeight="1" ht="15.75" r="418" s="213">
      <c r="Q418" s="4" t="n"/>
      <c r="R418" s="4" t="n"/>
      <c r="T418" s="4" t="n"/>
      <c r="U418" s="4" t="n"/>
      <c r="V418" s="4" t="n"/>
      <c r="W418" s="4" t="n"/>
      <c r="X418" s="4" t="n"/>
      <c r="Y418" s="4" t="n"/>
      <c r="Z418" s="4" t="n"/>
      <c r="AA418" s="4" t="n"/>
      <c r="AB418" s="4" t="n"/>
      <c r="AC418" s="4" t="n"/>
      <c r="AD418" s="4" t="n"/>
      <c r="AE418" s="4" t="n"/>
      <c r="AF418" s="4" t="n"/>
      <c r="AG418" s="4" t="n"/>
      <c r="AH418" s="136" t="n"/>
    </row>
    <row customHeight="1" ht="15.75" r="419" s="213">
      <c r="Q419" s="4" t="n"/>
      <c r="R419" s="4" t="n"/>
      <c r="T419" s="4" t="n"/>
      <c r="U419" s="4" t="n"/>
      <c r="V419" s="4" t="n"/>
      <c r="W419" s="4" t="n"/>
      <c r="X419" s="4" t="n"/>
      <c r="Y419" s="4" t="n"/>
      <c r="Z419" s="4" t="n"/>
      <c r="AA419" s="4" t="n"/>
      <c r="AB419" s="4" t="n"/>
      <c r="AC419" s="4" t="n"/>
      <c r="AD419" s="4" t="n"/>
      <c r="AE419" s="4" t="n"/>
      <c r="AF419" s="4" t="n"/>
      <c r="AG419" s="4" t="n"/>
      <c r="AH419" s="136" t="n"/>
    </row>
    <row customHeight="1" ht="15.75" r="420" s="213">
      <c r="Q420" s="4" t="n"/>
      <c r="R420" s="4" t="n"/>
      <c r="T420" s="4" t="n"/>
      <c r="U420" s="4" t="n"/>
      <c r="V420" s="4" t="n"/>
      <c r="W420" s="4" t="n"/>
      <c r="X420" s="4" t="n"/>
      <c r="Y420" s="4" t="n"/>
      <c r="Z420" s="4" t="n"/>
      <c r="AA420" s="4" t="n"/>
      <c r="AB420" s="4" t="n"/>
      <c r="AC420" s="4" t="n"/>
      <c r="AD420" s="4" t="n"/>
      <c r="AE420" s="4" t="n"/>
      <c r="AF420" s="4" t="n"/>
      <c r="AG420" s="4" t="n"/>
      <c r="AH420" s="136" t="n"/>
    </row>
    <row customHeight="1" ht="15.75" r="421" s="213">
      <c r="Q421" s="4" t="n"/>
      <c r="R421" s="4" t="n"/>
      <c r="T421" s="4" t="n"/>
      <c r="U421" s="4" t="n"/>
      <c r="V421" s="4" t="n"/>
      <c r="W421" s="4" t="n"/>
      <c r="X421" s="4" t="n"/>
      <c r="Y421" s="4" t="n"/>
      <c r="Z421" s="4" t="n"/>
      <c r="AA421" s="4" t="n"/>
      <c r="AB421" s="4" t="n"/>
      <c r="AC421" s="4" t="n"/>
      <c r="AD421" s="4" t="n"/>
      <c r="AE421" s="4" t="n"/>
      <c r="AF421" s="4" t="n"/>
      <c r="AG421" s="4" t="n"/>
      <c r="AH421" s="136" t="n"/>
    </row>
    <row customHeight="1" ht="15.75" r="422" s="213">
      <c r="Q422" s="4" t="n"/>
      <c r="R422" s="4" t="n"/>
      <c r="T422" s="4" t="n"/>
      <c r="U422" s="4" t="n"/>
      <c r="V422" s="4" t="n"/>
      <c r="W422" s="4" t="n"/>
      <c r="X422" s="4" t="n"/>
      <c r="Y422" s="4" t="n"/>
      <c r="Z422" s="4" t="n"/>
      <c r="AA422" s="4" t="n"/>
      <c r="AB422" s="4" t="n"/>
      <c r="AC422" s="4" t="n"/>
      <c r="AD422" s="4" t="n"/>
      <c r="AE422" s="4" t="n"/>
      <c r="AF422" s="4" t="n"/>
      <c r="AG422" s="4" t="n"/>
      <c r="AH422" s="136" t="n"/>
    </row>
    <row customHeight="1" ht="15.75" r="423" s="213">
      <c r="Q423" s="4" t="n"/>
      <c r="R423" s="4" t="n"/>
      <c r="T423" s="4" t="n"/>
      <c r="U423" s="4" t="n"/>
      <c r="V423" s="4" t="n"/>
      <c r="W423" s="4" t="n"/>
      <c r="X423" s="4" t="n"/>
      <c r="Y423" s="4" t="n"/>
      <c r="Z423" s="4" t="n"/>
      <c r="AA423" s="4" t="n"/>
      <c r="AB423" s="4" t="n"/>
      <c r="AC423" s="4" t="n"/>
      <c r="AD423" s="4" t="n"/>
      <c r="AE423" s="4" t="n"/>
      <c r="AF423" s="4" t="n"/>
      <c r="AG423" s="4" t="n"/>
      <c r="AH423" s="136" t="n"/>
    </row>
    <row customHeight="1" ht="15.75" r="424" s="213">
      <c r="Q424" s="4" t="n"/>
      <c r="R424" s="4" t="n"/>
      <c r="T424" s="4" t="n"/>
      <c r="U424" s="4" t="n"/>
      <c r="V424" s="4" t="n"/>
      <c r="W424" s="4" t="n"/>
      <c r="X424" s="4" t="n"/>
      <c r="Y424" s="4" t="n"/>
      <c r="Z424" s="4" t="n"/>
      <c r="AA424" s="4" t="n"/>
      <c r="AB424" s="4" t="n"/>
      <c r="AC424" s="4" t="n"/>
      <c r="AD424" s="4" t="n"/>
      <c r="AE424" s="4" t="n"/>
      <c r="AF424" s="4" t="n"/>
      <c r="AG424" s="4" t="n"/>
      <c r="AH424" s="136" t="n"/>
    </row>
    <row customHeight="1" ht="15.75" r="425" s="213">
      <c r="Q425" s="4" t="n"/>
      <c r="R425" s="4" t="n"/>
      <c r="T425" s="4" t="n"/>
      <c r="U425" s="4" t="n"/>
      <c r="V425" s="4" t="n"/>
      <c r="W425" s="4" t="n"/>
      <c r="X425" s="4" t="n"/>
      <c r="Y425" s="4" t="n"/>
      <c r="Z425" s="4" t="n"/>
      <c r="AA425" s="4" t="n"/>
      <c r="AB425" s="4" t="n"/>
      <c r="AC425" s="4" t="n"/>
      <c r="AD425" s="4" t="n"/>
      <c r="AE425" s="4" t="n"/>
      <c r="AF425" s="4" t="n"/>
      <c r="AG425" s="4" t="n"/>
      <c r="AH425" s="136" t="n"/>
    </row>
    <row customHeight="1" ht="15.75" r="426" s="213">
      <c r="Q426" s="4" t="n"/>
      <c r="R426" s="4" t="n"/>
      <c r="T426" s="4" t="n"/>
      <c r="U426" s="4" t="n"/>
      <c r="V426" s="4" t="n"/>
      <c r="W426" s="4" t="n"/>
      <c r="X426" s="4" t="n"/>
      <c r="Y426" s="4" t="n"/>
      <c r="Z426" s="4" t="n"/>
      <c r="AA426" s="4" t="n"/>
      <c r="AB426" s="4" t="n"/>
      <c r="AC426" s="4" t="n"/>
      <c r="AD426" s="4" t="n"/>
      <c r="AE426" s="4" t="n"/>
      <c r="AF426" s="4" t="n"/>
      <c r="AG426" s="4" t="n"/>
      <c r="AH426" s="136" t="n"/>
    </row>
    <row customHeight="1" ht="15.75" r="427" s="213">
      <c r="Q427" s="4" t="n"/>
      <c r="R427" s="4" t="n"/>
      <c r="T427" s="4" t="n"/>
      <c r="U427" s="4" t="n"/>
      <c r="V427" s="4" t="n"/>
      <c r="W427" s="4" t="n"/>
      <c r="X427" s="4" t="n"/>
      <c r="Y427" s="4" t="n"/>
      <c r="Z427" s="4" t="n"/>
      <c r="AA427" s="4" t="n"/>
      <c r="AB427" s="4" t="n"/>
      <c r="AC427" s="4" t="n"/>
      <c r="AD427" s="4" t="n"/>
      <c r="AE427" s="4" t="n"/>
      <c r="AF427" s="4" t="n"/>
      <c r="AG427" s="4" t="n"/>
      <c r="AH427" s="136" t="n"/>
    </row>
    <row customHeight="1" ht="15.75" r="428" s="213">
      <c r="Q428" s="4" t="n"/>
      <c r="R428" s="4" t="n"/>
      <c r="T428" s="4" t="n"/>
      <c r="U428" s="4" t="n"/>
      <c r="V428" s="4" t="n"/>
      <c r="W428" s="4" t="n"/>
      <c r="X428" s="4" t="n"/>
      <c r="Y428" s="4" t="n"/>
      <c r="Z428" s="4" t="n"/>
      <c r="AA428" s="4" t="n"/>
      <c r="AB428" s="4" t="n"/>
      <c r="AC428" s="4" t="n"/>
      <c r="AD428" s="4" t="n"/>
      <c r="AE428" s="4" t="n"/>
      <c r="AF428" s="4" t="n"/>
      <c r="AG428" s="4" t="n"/>
      <c r="AH428" s="136" t="n"/>
    </row>
    <row customHeight="1" ht="15.75" r="429" s="213">
      <c r="Q429" s="4" t="n"/>
      <c r="R429" s="4" t="n"/>
      <c r="T429" s="4" t="n"/>
      <c r="U429" s="4" t="n"/>
      <c r="V429" s="4" t="n"/>
      <c r="W429" s="4" t="n"/>
      <c r="X429" s="4" t="n"/>
      <c r="Y429" s="4" t="n"/>
      <c r="Z429" s="4" t="n"/>
      <c r="AA429" s="4" t="n"/>
      <c r="AB429" s="4" t="n"/>
      <c r="AC429" s="4" t="n"/>
      <c r="AD429" s="4" t="n"/>
      <c r="AE429" s="4" t="n"/>
      <c r="AF429" s="4" t="n"/>
      <c r="AG429" s="4" t="n"/>
      <c r="AH429" s="136" t="n"/>
    </row>
    <row customHeight="1" ht="15.75" r="430" s="213">
      <c r="Q430" s="4" t="n"/>
      <c r="R430" s="4" t="n"/>
      <c r="T430" s="4" t="n"/>
      <c r="U430" s="4" t="n"/>
      <c r="V430" s="4" t="n"/>
      <c r="W430" s="4" t="n"/>
      <c r="X430" s="4" t="n"/>
      <c r="Y430" s="4" t="n"/>
      <c r="Z430" s="4" t="n"/>
      <c r="AA430" s="4" t="n"/>
      <c r="AB430" s="4" t="n"/>
      <c r="AC430" s="4" t="n"/>
      <c r="AD430" s="4" t="n"/>
      <c r="AE430" s="4" t="n"/>
      <c r="AF430" s="4" t="n"/>
      <c r="AG430" s="4" t="n"/>
      <c r="AH430" s="136" t="n"/>
    </row>
    <row customHeight="1" ht="15.75" r="431" s="213">
      <c r="Q431" s="4" t="n"/>
      <c r="R431" s="4" t="n"/>
      <c r="T431" s="4" t="n"/>
      <c r="U431" s="4" t="n"/>
      <c r="V431" s="4" t="n"/>
      <c r="W431" s="4" t="n"/>
      <c r="X431" s="4" t="n"/>
      <c r="Y431" s="4" t="n"/>
      <c r="Z431" s="4" t="n"/>
      <c r="AA431" s="4" t="n"/>
      <c r="AB431" s="4" t="n"/>
      <c r="AC431" s="4" t="n"/>
      <c r="AD431" s="4" t="n"/>
      <c r="AE431" s="4" t="n"/>
      <c r="AF431" s="4" t="n"/>
      <c r="AG431" s="4" t="n"/>
      <c r="AH431" s="136" t="n"/>
    </row>
    <row customHeight="1" ht="15.75" r="432" s="213">
      <c r="Q432" s="4" t="n"/>
      <c r="R432" s="4" t="n"/>
      <c r="T432" s="4" t="n"/>
      <c r="U432" s="4" t="n"/>
      <c r="V432" s="4" t="n"/>
      <c r="W432" s="4" t="n"/>
      <c r="X432" s="4" t="n"/>
      <c r="Y432" s="4" t="n"/>
      <c r="Z432" s="4" t="n"/>
      <c r="AA432" s="4" t="n"/>
      <c r="AB432" s="4" t="n"/>
      <c r="AC432" s="4" t="n"/>
      <c r="AD432" s="4" t="n"/>
      <c r="AE432" s="4" t="n"/>
      <c r="AF432" s="4" t="n"/>
      <c r="AG432" s="4" t="n"/>
      <c r="AH432" s="136" t="n"/>
    </row>
    <row customHeight="1" ht="15.75" r="433" s="213">
      <c r="Q433" s="4" t="n"/>
      <c r="R433" s="4" t="n"/>
      <c r="T433" s="4" t="n"/>
      <c r="U433" s="4" t="n"/>
      <c r="V433" s="4" t="n"/>
      <c r="W433" s="4" t="n"/>
      <c r="X433" s="4" t="n"/>
      <c r="Y433" s="4" t="n"/>
      <c r="Z433" s="4" t="n"/>
      <c r="AA433" s="4" t="n"/>
      <c r="AB433" s="4" t="n"/>
      <c r="AC433" s="4" t="n"/>
      <c r="AD433" s="4" t="n"/>
      <c r="AE433" s="4" t="n"/>
      <c r="AF433" s="4" t="n"/>
      <c r="AG433" s="4" t="n"/>
      <c r="AH433" s="136" t="n"/>
    </row>
    <row customHeight="1" ht="15.75" r="434" s="213">
      <c r="Q434" s="4" t="n"/>
      <c r="R434" s="4" t="n"/>
      <c r="T434" s="4" t="n"/>
      <c r="U434" s="4" t="n"/>
      <c r="V434" s="4" t="n"/>
      <c r="W434" s="4" t="n"/>
      <c r="X434" s="4" t="n"/>
      <c r="Y434" s="4" t="n"/>
      <c r="Z434" s="4" t="n"/>
      <c r="AA434" s="4" t="n"/>
      <c r="AB434" s="4" t="n"/>
      <c r="AC434" s="4" t="n"/>
      <c r="AD434" s="4" t="n"/>
      <c r="AE434" s="4" t="n"/>
      <c r="AF434" s="4" t="n"/>
      <c r="AG434" s="4" t="n"/>
      <c r="AH434" s="136" t="n"/>
    </row>
    <row customHeight="1" ht="15.75" r="435" s="213">
      <c r="Q435" s="4" t="n"/>
      <c r="R435" s="4" t="n"/>
      <c r="T435" s="4" t="n"/>
      <c r="U435" s="4" t="n"/>
      <c r="V435" s="4" t="n"/>
      <c r="W435" s="4" t="n"/>
      <c r="X435" s="4" t="n"/>
      <c r="Y435" s="4" t="n"/>
      <c r="Z435" s="4" t="n"/>
      <c r="AA435" s="4" t="n"/>
      <c r="AB435" s="4" t="n"/>
      <c r="AC435" s="4" t="n"/>
      <c r="AD435" s="4" t="n"/>
      <c r="AE435" s="4" t="n"/>
      <c r="AF435" s="4" t="n"/>
      <c r="AG435" s="4" t="n"/>
      <c r="AH435" s="136" t="n"/>
    </row>
    <row customHeight="1" ht="15.75" r="436" s="213">
      <c r="Q436" s="4" t="n"/>
      <c r="R436" s="4" t="n"/>
      <c r="T436" s="4" t="n"/>
      <c r="U436" s="4" t="n"/>
      <c r="V436" s="4" t="n"/>
      <c r="W436" s="4" t="n"/>
      <c r="X436" s="4" t="n"/>
      <c r="Y436" s="4" t="n"/>
      <c r="Z436" s="4" t="n"/>
      <c r="AA436" s="4" t="n"/>
      <c r="AB436" s="4" t="n"/>
      <c r="AC436" s="4" t="n"/>
      <c r="AD436" s="4" t="n"/>
      <c r="AE436" s="4" t="n"/>
      <c r="AF436" s="4" t="n"/>
      <c r="AG436" s="4" t="n"/>
      <c r="AH436" s="136" t="n"/>
    </row>
    <row customHeight="1" ht="15.75" r="437" s="213">
      <c r="Q437" s="4" t="n"/>
      <c r="R437" s="4" t="n"/>
      <c r="T437" s="4" t="n"/>
      <c r="U437" s="4" t="n"/>
      <c r="V437" s="4" t="n"/>
      <c r="W437" s="4" t="n"/>
      <c r="X437" s="4" t="n"/>
      <c r="Y437" s="4" t="n"/>
      <c r="Z437" s="4" t="n"/>
      <c r="AA437" s="4" t="n"/>
      <c r="AB437" s="4" t="n"/>
      <c r="AC437" s="4" t="n"/>
      <c r="AD437" s="4" t="n"/>
      <c r="AE437" s="4" t="n"/>
      <c r="AF437" s="4" t="n"/>
      <c r="AG437" s="4" t="n"/>
      <c r="AH437" s="136" t="n"/>
    </row>
    <row customHeight="1" ht="15.75" r="438" s="213">
      <c r="Q438" s="4" t="n"/>
      <c r="R438" s="4" t="n"/>
      <c r="T438" s="4" t="n"/>
      <c r="U438" s="4" t="n"/>
      <c r="V438" s="4" t="n"/>
      <c r="W438" s="4" t="n"/>
      <c r="X438" s="4" t="n"/>
      <c r="Y438" s="4" t="n"/>
      <c r="Z438" s="4" t="n"/>
      <c r="AA438" s="4" t="n"/>
      <c r="AB438" s="4" t="n"/>
      <c r="AC438" s="4" t="n"/>
      <c r="AD438" s="4" t="n"/>
      <c r="AE438" s="4" t="n"/>
      <c r="AF438" s="4" t="n"/>
      <c r="AG438" s="4" t="n"/>
      <c r="AH438" s="136" t="n"/>
    </row>
    <row customHeight="1" ht="15.75" r="439" s="213">
      <c r="Q439" s="4" t="n"/>
      <c r="R439" s="4" t="n"/>
      <c r="T439" s="4" t="n"/>
      <c r="U439" s="4" t="n"/>
      <c r="V439" s="4" t="n"/>
      <c r="W439" s="4" t="n"/>
      <c r="X439" s="4" t="n"/>
      <c r="Y439" s="4" t="n"/>
      <c r="Z439" s="4" t="n"/>
      <c r="AA439" s="4" t="n"/>
      <c r="AB439" s="4" t="n"/>
      <c r="AC439" s="4" t="n"/>
      <c r="AD439" s="4" t="n"/>
      <c r="AE439" s="4" t="n"/>
      <c r="AF439" s="4" t="n"/>
      <c r="AG439" s="4" t="n"/>
      <c r="AH439" s="136" t="n"/>
    </row>
    <row customHeight="1" ht="15.75" r="440" s="213">
      <c r="Q440" s="4" t="n"/>
      <c r="R440" s="4" t="n"/>
      <c r="T440" s="4" t="n"/>
      <c r="U440" s="4" t="n"/>
      <c r="V440" s="4" t="n"/>
      <c r="W440" s="4" t="n"/>
      <c r="X440" s="4" t="n"/>
      <c r="Y440" s="4" t="n"/>
      <c r="Z440" s="4" t="n"/>
      <c r="AA440" s="4" t="n"/>
      <c r="AB440" s="4" t="n"/>
      <c r="AC440" s="4" t="n"/>
      <c r="AD440" s="4" t="n"/>
      <c r="AE440" s="4" t="n"/>
      <c r="AF440" s="4" t="n"/>
      <c r="AG440" s="4" t="n"/>
      <c r="AH440" s="136" t="n"/>
    </row>
    <row customHeight="1" ht="15.75" r="441" s="213">
      <c r="Q441" s="4" t="n"/>
      <c r="R441" s="4" t="n"/>
      <c r="T441" s="4" t="n"/>
      <c r="U441" s="4" t="n"/>
      <c r="V441" s="4" t="n"/>
      <c r="W441" s="4" t="n"/>
      <c r="X441" s="4" t="n"/>
      <c r="Y441" s="4" t="n"/>
      <c r="Z441" s="4" t="n"/>
      <c r="AA441" s="4" t="n"/>
      <c r="AB441" s="4" t="n"/>
      <c r="AC441" s="4" t="n"/>
      <c r="AD441" s="4" t="n"/>
      <c r="AE441" s="4" t="n"/>
      <c r="AF441" s="4" t="n"/>
      <c r="AG441" s="4" t="n"/>
      <c r="AH441" s="136" t="n"/>
    </row>
    <row customHeight="1" ht="15.75" r="442" s="213">
      <c r="Q442" s="4" t="n"/>
      <c r="R442" s="4" t="n"/>
      <c r="T442" s="4" t="n"/>
      <c r="U442" s="4" t="n"/>
      <c r="V442" s="4" t="n"/>
      <c r="W442" s="4" t="n"/>
      <c r="X442" s="4" t="n"/>
      <c r="Y442" s="4" t="n"/>
      <c r="Z442" s="4" t="n"/>
      <c r="AA442" s="4" t="n"/>
      <c r="AB442" s="4" t="n"/>
      <c r="AC442" s="4" t="n"/>
      <c r="AD442" s="4" t="n"/>
      <c r="AE442" s="4" t="n"/>
      <c r="AF442" s="4" t="n"/>
      <c r="AG442" s="4" t="n"/>
      <c r="AH442" s="136" t="n"/>
    </row>
    <row customHeight="1" ht="15.75" r="443" s="213">
      <c r="Q443" s="4" t="n"/>
      <c r="R443" s="4" t="n"/>
      <c r="T443" s="4" t="n"/>
      <c r="U443" s="4" t="n"/>
      <c r="V443" s="4" t="n"/>
      <c r="W443" s="4" t="n"/>
      <c r="X443" s="4" t="n"/>
      <c r="Y443" s="4" t="n"/>
      <c r="Z443" s="4" t="n"/>
      <c r="AA443" s="4" t="n"/>
      <c r="AB443" s="4" t="n"/>
      <c r="AC443" s="4" t="n"/>
      <c r="AD443" s="4" t="n"/>
      <c r="AE443" s="4" t="n"/>
      <c r="AF443" s="4" t="n"/>
      <c r="AG443" s="4" t="n"/>
      <c r="AH443" s="136" t="n"/>
    </row>
    <row customHeight="1" ht="15.75" r="444" s="213">
      <c r="Q444" s="4" t="n"/>
      <c r="R444" s="4" t="n"/>
      <c r="T444" s="4" t="n"/>
      <c r="U444" s="4" t="n"/>
      <c r="V444" s="4" t="n"/>
      <c r="W444" s="4" t="n"/>
      <c r="X444" s="4" t="n"/>
      <c r="Y444" s="4" t="n"/>
      <c r="Z444" s="4" t="n"/>
      <c r="AA444" s="4" t="n"/>
      <c r="AB444" s="4" t="n"/>
      <c r="AC444" s="4" t="n"/>
      <c r="AD444" s="4" t="n"/>
      <c r="AE444" s="4" t="n"/>
      <c r="AF444" s="4" t="n"/>
      <c r="AG444" s="4" t="n"/>
      <c r="AH444" s="136" t="n"/>
    </row>
    <row customHeight="1" ht="15.75" r="445" s="213">
      <c r="Q445" s="4" t="n"/>
      <c r="R445" s="4" t="n"/>
      <c r="T445" s="4" t="n"/>
      <c r="U445" s="4" t="n"/>
      <c r="V445" s="4" t="n"/>
      <c r="W445" s="4" t="n"/>
      <c r="X445" s="4" t="n"/>
      <c r="Y445" s="4" t="n"/>
      <c r="Z445" s="4" t="n"/>
      <c r="AA445" s="4" t="n"/>
      <c r="AB445" s="4" t="n"/>
      <c r="AC445" s="4" t="n"/>
      <c r="AD445" s="4" t="n"/>
      <c r="AE445" s="4" t="n"/>
      <c r="AF445" s="4" t="n"/>
      <c r="AG445" s="4" t="n"/>
      <c r="AH445" s="136" t="n"/>
    </row>
    <row customHeight="1" ht="15.75" r="446" s="213">
      <c r="Q446" s="4" t="n"/>
      <c r="R446" s="4" t="n"/>
      <c r="T446" s="4" t="n"/>
      <c r="U446" s="4" t="n"/>
      <c r="V446" s="4" t="n"/>
      <c r="W446" s="4" t="n"/>
      <c r="X446" s="4" t="n"/>
      <c r="Y446" s="4" t="n"/>
      <c r="Z446" s="4" t="n"/>
      <c r="AA446" s="4" t="n"/>
      <c r="AB446" s="4" t="n"/>
      <c r="AC446" s="4" t="n"/>
      <c r="AD446" s="4" t="n"/>
      <c r="AE446" s="4" t="n"/>
      <c r="AF446" s="4" t="n"/>
      <c r="AG446" s="4" t="n"/>
      <c r="AH446" s="136" t="n"/>
    </row>
    <row customHeight="1" ht="15.75" r="447" s="213">
      <c r="Q447" s="4" t="n"/>
      <c r="R447" s="4" t="n"/>
      <c r="T447" s="4" t="n"/>
      <c r="U447" s="4" t="n"/>
      <c r="V447" s="4" t="n"/>
      <c r="W447" s="4" t="n"/>
      <c r="X447" s="4" t="n"/>
      <c r="Y447" s="4" t="n"/>
      <c r="Z447" s="4" t="n"/>
      <c r="AA447" s="4" t="n"/>
      <c r="AB447" s="4" t="n"/>
      <c r="AC447" s="4" t="n"/>
      <c r="AD447" s="4" t="n"/>
      <c r="AE447" s="4" t="n"/>
      <c r="AF447" s="4" t="n"/>
      <c r="AG447" s="4" t="n"/>
      <c r="AH447" s="136" t="n"/>
    </row>
    <row customHeight="1" ht="15.75" r="448" s="213">
      <c r="Q448" s="4" t="n"/>
      <c r="R448" s="4" t="n"/>
      <c r="T448" s="4" t="n"/>
      <c r="U448" s="4" t="n"/>
      <c r="V448" s="4" t="n"/>
      <c r="W448" s="4" t="n"/>
      <c r="X448" s="4" t="n"/>
      <c r="Y448" s="4" t="n"/>
      <c r="Z448" s="4" t="n"/>
      <c r="AA448" s="4" t="n"/>
      <c r="AB448" s="4" t="n"/>
      <c r="AC448" s="4" t="n"/>
      <c r="AD448" s="4" t="n"/>
      <c r="AE448" s="4" t="n"/>
      <c r="AF448" s="4" t="n"/>
      <c r="AG448" s="4" t="n"/>
      <c r="AH448" s="136" t="n"/>
    </row>
    <row customHeight="1" ht="15.75" r="449" s="213">
      <c r="Q449" s="4" t="n"/>
      <c r="R449" s="4" t="n"/>
      <c r="T449" s="4" t="n"/>
      <c r="U449" s="4" t="n"/>
      <c r="V449" s="4" t="n"/>
      <c r="W449" s="4" t="n"/>
      <c r="X449" s="4" t="n"/>
      <c r="Y449" s="4" t="n"/>
      <c r="Z449" s="4" t="n"/>
      <c r="AA449" s="4" t="n"/>
      <c r="AB449" s="4" t="n"/>
      <c r="AC449" s="4" t="n"/>
      <c r="AD449" s="4" t="n"/>
      <c r="AE449" s="4" t="n"/>
      <c r="AF449" s="4" t="n"/>
      <c r="AG449" s="4" t="n"/>
      <c r="AH449" s="136" t="n"/>
    </row>
    <row customHeight="1" ht="15.75" r="450" s="213">
      <c r="Q450" s="4" t="n"/>
      <c r="R450" s="4" t="n"/>
      <c r="T450" s="4" t="n"/>
      <c r="U450" s="4" t="n"/>
      <c r="V450" s="4" t="n"/>
      <c r="W450" s="4" t="n"/>
      <c r="X450" s="4" t="n"/>
      <c r="Y450" s="4" t="n"/>
      <c r="Z450" s="4" t="n"/>
      <c r="AA450" s="4" t="n"/>
      <c r="AB450" s="4" t="n"/>
      <c r="AC450" s="4" t="n"/>
      <c r="AD450" s="4" t="n"/>
      <c r="AE450" s="4" t="n"/>
      <c r="AF450" s="4" t="n"/>
      <c r="AG450" s="4" t="n"/>
      <c r="AH450" s="136" t="n"/>
    </row>
    <row customHeight="1" ht="15.75" r="451" s="213">
      <c r="Q451" s="4" t="n"/>
      <c r="R451" s="4" t="n"/>
      <c r="T451" s="4" t="n"/>
      <c r="U451" s="4" t="n"/>
      <c r="V451" s="4" t="n"/>
      <c r="W451" s="4" t="n"/>
      <c r="X451" s="4" t="n"/>
      <c r="Y451" s="4" t="n"/>
      <c r="Z451" s="4" t="n"/>
      <c r="AA451" s="4" t="n"/>
      <c r="AB451" s="4" t="n"/>
      <c r="AC451" s="4" t="n"/>
      <c r="AD451" s="4" t="n"/>
      <c r="AE451" s="4" t="n"/>
      <c r="AF451" s="4" t="n"/>
      <c r="AG451" s="4" t="n"/>
      <c r="AH451" s="136" t="n"/>
    </row>
    <row customHeight="1" ht="15.75" r="452" s="213">
      <c r="Q452" s="4" t="n"/>
      <c r="R452" s="4" t="n"/>
      <c r="T452" s="4" t="n"/>
      <c r="U452" s="4" t="n"/>
      <c r="V452" s="4" t="n"/>
      <c r="W452" s="4" t="n"/>
      <c r="X452" s="4" t="n"/>
      <c r="Y452" s="4" t="n"/>
      <c r="Z452" s="4" t="n"/>
      <c r="AA452" s="4" t="n"/>
      <c r="AB452" s="4" t="n"/>
      <c r="AC452" s="4" t="n"/>
      <c r="AD452" s="4" t="n"/>
      <c r="AE452" s="4" t="n"/>
      <c r="AF452" s="4" t="n"/>
      <c r="AG452" s="4" t="n"/>
      <c r="AH452" s="136" t="n"/>
    </row>
    <row customHeight="1" ht="15.75" r="453" s="213">
      <c r="Q453" s="4" t="n"/>
      <c r="R453" s="4" t="n"/>
      <c r="T453" s="4" t="n"/>
      <c r="U453" s="4" t="n"/>
      <c r="V453" s="4" t="n"/>
      <c r="W453" s="4" t="n"/>
      <c r="X453" s="4" t="n"/>
      <c r="Y453" s="4" t="n"/>
      <c r="Z453" s="4" t="n"/>
      <c r="AA453" s="4" t="n"/>
      <c r="AB453" s="4" t="n"/>
      <c r="AC453" s="4" t="n"/>
      <c r="AD453" s="4" t="n"/>
      <c r="AE453" s="4" t="n"/>
      <c r="AF453" s="4" t="n"/>
      <c r="AG453" s="4" t="n"/>
      <c r="AH453" s="136" t="n"/>
    </row>
    <row customHeight="1" ht="15.75" r="454" s="213">
      <c r="Q454" s="4" t="n"/>
      <c r="R454" s="4" t="n"/>
      <c r="T454" s="4" t="n"/>
      <c r="U454" s="4" t="n"/>
      <c r="V454" s="4" t="n"/>
      <c r="W454" s="4" t="n"/>
      <c r="X454" s="4" t="n"/>
      <c r="Y454" s="4" t="n"/>
      <c r="Z454" s="4" t="n"/>
      <c r="AA454" s="4" t="n"/>
      <c r="AB454" s="4" t="n"/>
      <c r="AC454" s="4" t="n"/>
      <c r="AD454" s="4" t="n"/>
      <c r="AE454" s="4" t="n"/>
      <c r="AF454" s="4" t="n"/>
      <c r="AG454" s="4" t="n"/>
      <c r="AH454" s="136" t="n"/>
    </row>
    <row customHeight="1" ht="15.75" r="455" s="213">
      <c r="Q455" s="4" t="n"/>
      <c r="R455" s="4" t="n"/>
      <c r="T455" s="4" t="n"/>
      <c r="U455" s="4" t="n"/>
      <c r="V455" s="4" t="n"/>
      <c r="W455" s="4" t="n"/>
      <c r="X455" s="4" t="n"/>
      <c r="Y455" s="4" t="n"/>
      <c r="Z455" s="4" t="n"/>
      <c r="AA455" s="4" t="n"/>
      <c r="AB455" s="4" t="n"/>
      <c r="AC455" s="4" t="n"/>
      <c r="AD455" s="4" t="n"/>
      <c r="AE455" s="4" t="n"/>
      <c r="AF455" s="4" t="n"/>
      <c r="AG455" s="4" t="n"/>
      <c r="AH455" s="136" t="n"/>
    </row>
    <row customHeight="1" ht="15.75" r="456" s="213">
      <c r="Q456" s="4" t="n"/>
      <c r="R456" s="4" t="n"/>
      <c r="T456" s="4" t="n"/>
      <c r="U456" s="4" t="n"/>
      <c r="V456" s="4" t="n"/>
      <c r="W456" s="4" t="n"/>
      <c r="X456" s="4" t="n"/>
      <c r="Y456" s="4" t="n"/>
      <c r="Z456" s="4" t="n"/>
      <c r="AA456" s="4" t="n"/>
      <c r="AB456" s="4" t="n"/>
      <c r="AC456" s="4" t="n"/>
      <c r="AD456" s="4" t="n"/>
      <c r="AE456" s="4" t="n"/>
      <c r="AF456" s="4" t="n"/>
      <c r="AG456" s="4" t="n"/>
      <c r="AH456" s="136" t="n"/>
    </row>
    <row customHeight="1" ht="15.75" r="457" s="213">
      <c r="Q457" s="4" t="n"/>
      <c r="R457" s="4" t="n"/>
      <c r="T457" s="4" t="n"/>
      <c r="U457" s="4" t="n"/>
      <c r="V457" s="4" t="n"/>
      <c r="W457" s="4" t="n"/>
      <c r="X457" s="4" t="n"/>
      <c r="Y457" s="4" t="n"/>
      <c r="Z457" s="4" t="n"/>
      <c r="AA457" s="4" t="n"/>
      <c r="AB457" s="4" t="n"/>
      <c r="AC457" s="4" t="n"/>
      <c r="AD457" s="4" t="n"/>
      <c r="AE457" s="4" t="n"/>
      <c r="AF457" s="4" t="n"/>
      <c r="AG457" s="4" t="n"/>
      <c r="AH457" s="136" t="n"/>
    </row>
    <row customHeight="1" ht="15.75" r="458" s="213">
      <c r="Q458" s="4" t="n"/>
      <c r="R458" s="4" t="n"/>
      <c r="T458" s="4" t="n"/>
      <c r="U458" s="4" t="n"/>
      <c r="V458" s="4" t="n"/>
      <c r="W458" s="4" t="n"/>
      <c r="X458" s="4" t="n"/>
      <c r="Y458" s="4" t="n"/>
      <c r="Z458" s="4" t="n"/>
      <c r="AA458" s="4" t="n"/>
      <c r="AB458" s="4" t="n"/>
      <c r="AC458" s="4" t="n"/>
      <c r="AD458" s="4" t="n"/>
      <c r="AE458" s="4" t="n"/>
      <c r="AF458" s="4" t="n"/>
      <c r="AG458" s="4" t="n"/>
      <c r="AH458" s="136" t="n"/>
    </row>
    <row customHeight="1" ht="15.75" r="459" s="213">
      <c r="Q459" s="4" t="n"/>
      <c r="R459" s="4" t="n"/>
      <c r="T459" s="4" t="n"/>
      <c r="U459" s="4" t="n"/>
      <c r="V459" s="4" t="n"/>
      <c r="W459" s="4" t="n"/>
      <c r="X459" s="4" t="n"/>
      <c r="Y459" s="4" t="n"/>
      <c r="Z459" s="4" t="n"/>
      <c r="AA459" s="4" t="n"/>
      <c r="AB459" s="4" t="n"/>
      <c r="AC459" s="4" t="n"/>
      <c r="AD459" s="4" t="n"/>
      <c r="AE459" s="4" t="n"/>
      <c r="AF459" s="4" t="n"/>
      <c r="AG459" s="4" t="n"/>
      <c r="AH459" s="136" t="n"/>
    </row>
    <row customHeight="1" ht="15.75" r="460" s="213">
      <c r="Q460" s="4" t="n"/>
      <c r="R460" s="4" t="n"/>
      <c r="T460" s="4" t="n"/>
      <c r="U460" s="4" t="n"/>
      <c r="V460" s="4" t="n"/>
      <c r="W460" s="4" t="n"/>
      <c r="X460" s="4" t="n"/>
      <c r="Y460" s="4" t="n"/>
      <c r="Z460" s="4" t="n"/>
      <c r="AA460" s="4" t="n"/>
      <c r="AB460" s="4" t="n"/>
      <c r="AC460" s="4" t="n"/>
      <c r="AD460" s="4" t="n"/>
      <c r="AE460" s="4" t="n"/>
      <c r="AF460" s="4" t="n"/>
      <c r="AG460" s="4" t="n"/>
      <c r="AH460" s="136" t="n"/>
    </row>
    <row customHeight="1" ht="15.75" r="461" s="213">
      <c r="Q461" s="4" t="n"/>
      <c r="R461" s="4" t="n"/>
      <c r="T461" s="4" t="n"/>
      <c r="U461" s="4" t="n"/>
      <c r="V461" s="4" t="n"/>
      <c r="W461" s="4" t="n"/>
      <c r="X461" s="4" t="n"/>
      <c r="Y461" s="4" t="n"/>
      <c r="Z461" s="4" t="n"/>
      <c r="AA461" s="4" t="n"/>
      <c r="AB461" s="4" t="n"/>
      <c r="AC461" s="4" t="n"/>
      <c r="AD461" s="4" t="n"/>
      <c r="AE461" s="4" t="n"/>
      <c r="AF461" s="4" t="n"/>
      <c r="AG461" s="4" t="n"/>
      <c r="AH461" s="136" t="n"/>
    </row>
    <row customHeight="1" ht="15.75" r="462" s="213">
      <c r="Q462" s="4" t="n"/>
      <c r="R462" s="4" t="n"/>
      <c r="T462" s="4" t="n"/>
      <c r="U462" s="4" t="n"/>
      <c r="V462" s="4" t="n"/>
      <c r="W462" s="4" t="n"/>
      <c r="X462" s="4" t="n"/>
      <c r="Y462" s="4" t="n"/>
      <c r="Z462" s="4" t="n"/>
      <c r="AA462" s="4" t="n"/>
      <c r="AB462" s="4" t="n"/>
      <c r="AC462" s="4" t="n"/>
      <c r="AD462" s="4" t="n"/>
      <c r="AE462" s="4" t="n"/>
      <c r="AF462" s="4" t="n"/>
      <c r="AG462" s="4" t="n"/>
      <c r="AH462" s="136" t="n"/>
    </row>
    <row customHeight="1" ht="15.75" r="463" s="213">
      <c r="Q463" s="4" t="n"/>
      <c r="R463" s="4" t="n"/>
      <c r="T463" s="4" t="n"/>
      <c r="U463" s="4" t="n"/>
      <c r="V463" s="4" t="n"/>
      <c r="W463" s="4" t="n"/>
      <c r="X463" s="4" t="n"/>
      <c r="Y463" s="4" t="n"/>
      <c r="Z463" s="4" t="n"/>
      <c r="AA463" s="4" t="n"/>
      <c r="AB463" s="4" t="n"/>
      <c r="AC463" s="4" t="n"/>
      <c r="AD463" s="4" t="n"/>
      <c r="AE463" s="4" t="n"/>
      <c r="AF463" s="4" t="n"/>
      <c r="AG463" s="4" t="n"/>
      <c r="AH463" s="136" t="n"/>
    </row>
    <row customHeight="1" ht="15.75" r="464" s="213">
      <c r="Q464" s="4" t="n"/>
      <c r="R464" s="4" t="n"/>
      <c r="T464" s="4" t="n"/>
      <c r="U464" s="4" t="n"/>
      <c r="V464" s="4" t="n"/>
      <c r="W464" s="4" t="n"/>
      <c r="X464" s="4" t="n"/>
      <c r="Y464" s="4" t="n"/>
      <c r="Z464" s="4" t="n"/>
      <c r="AA464" s="4" t="n"/>
      <c r="AB464" s="4" t="n"/>
      <c r="AC464" s="4" t="n"/>
      <c r="AD464" s="4" t="n"/>
      <c r="AE464" s="4" t="n"/>
      <c r="AF464" s="4" t="n"/>
      <c r="AG464" s="4" t="n"/>
      <c r="AH464" s="136" t="n"/>
    </row>
    <row customHeight="1" ht="15.75" r="465" s="213">
      <c r="Q465" s="4" t="n"/>
      <c r="R465" s="4" t="n"/>
      <c r="T465" s="4" t="n"/>
      <c r="U465" s="4" t="n"/>
      <c r="V465" s="4" t="n"/>
      <c r="W465" s="4" t="n"/>
      <c r="X465" s="4" t="n"/>
      <c r="Y465" s="4" t="n"/>
      <c r="Z465" s="4" t="n"/>
      <c r="AA465" s="4" t="n"/>
      <c r="AB465" s="4" t="n"/>
      <c r="AC465" s="4" t="n"/>
      <c r="AD465" s="4" t="n"/>
      <c r="AE465" s="4" t="n"/>
      <c r="AF465" s="4" t="n"/>
      <c r="AG465" s="4" t="n"/>
      <c r="AH465" s="136" t="n"/>
    </row>
    <row customHeight="1" ht="15.75" r="466" s="213">
      <c r="Q466" s="4" t="n"/>
      <c r="R466" s="4" t="n"/>
      <c r="T466" s="4" t="n"/>
      <c r="U466" s="4" t="n"/>
      <c r="V466" s="4" t="n"/>
      <c r="W466" s="4" t="n"/>
      <c r="X466" s="4" t="n"/>
      <c r="Y466" s="4" t="n"/>
      <c r="Z466" s="4" t="n"/>
      <c r="AA466" s="4" t="n"/>
      <c r="AB466" s="4" t="n"/>
      <c r="AC466" s="4" t="n"/>
      <c r="AD466" s="4" t="n"/>
      <c r="AE466" s="4" t="n"/>
      <c r="AF466" s="4" t="n"/>
      <c r="AG466" s="4" t="n"/>
      <c r="AH466" s="136" t="n"/>
    </row>
    <row customHeight="1" ht="15.75" r="467" s="213">
      <c r="Q467" s="4" t="n"/>
      <c r="R467" s="4" t="n"/>
      <c r="T467" s="4" t="n"/>
      <c r="U467" s="4" t="n"/>
      <c r="V467" s="4" t="n"/>
      <c r="W467" s="4" t="n"/>
      <c r="X467" s="4" t="n"/>
      <c r="Y467" s="4" t="n"/>
      <c r="Z467" s="4" t="n"/>
      <c r="AA467" s="4" t="n"/>
      <c r="AB467" s="4" t="n"/>
      <c r="AC467" s="4" t="n"/>
      <c r="AD467" s="4" t="n"/>
      <c r="AE467" s="4" t="n"/>
      <c r="AF467" s="4" t="n"/>
      <c r="AG467" s="4" t="n"/>
      <c r="AH467" s="136" t="n"/>
    </row>
    <row customHeight="1" ht="15.75" r="468" s="213">
      <c r="Q468" s="4" t="n"/>
      <c r="R468" s="4" t="n"/>
      <c r="T468" s="4" t="n"/>
      <c r="U468" s="4" t="n"/>
      <c r="V468" s="4" t="n"/>
      <c r="W468" s="4" t="n"/>
      <c r="X468" s="4" t="n"/>
      <c r="Y468" s="4" t="n"/>
      <c r="Z468" s="4" t="n"/>
      <c r="AA468" s="4" t="n"/>
      <c r="AB468" s="4" t="n"/>
      <c r="AC468" s="4" t="n"/>
      <c r="AD468" s="4" t="n"/>
      <c r="AE468" s="4" t="n"/>
      <c r="AF468" s="4" t="n"/>
      <c r="AG468" s="4" t="n"/>
      <c r="AH468" s="136" t="n"/>
    </row>
    <row customHeight="1" ht="15.75" r="469" s="213">
      <c r="Q469" s="4" t="n"/>
      <c r="R469" s="4" t="n"/>
      <c r="T469" s="4" t="n"/>
      <c r="U469" s="4" t="n"/>
      <c r="V469" s="4" t="n"/>
      <c r="W469" s="4" t="n"/>
      <c r="X469" s="4" t="n"/>
      <c r="Y469" s="4" t="n"/>
      <c r="Z469" s="4" t="n"/>
      <c r="AA469" s="4" t="n"/>
      <c r="AB469" s="4" t="n"/>
      <c r="AC469" s="4" t="n"/>
      <c r="AD469" s="4" t="n"/>
      <c r="AE469" s="4" t="n"/>
      <c r="AF469" s="4" t="n"/>
      <c r="AG469" s="4" t="n"/>
      <c r="AH469" s="136" t="n"/>
    </row>
    <row customHeight="1" ht="15.75" r="470" s="213">
      <c r="Q470" s="4" t="n"/>
      <c r="R470" s="4" t="n"/>
      <c r="T470" s="4" t="n"/>
      <c r="U470" s="4" t="n"/>
      <c r="V470" s="4" t="n"/>
      <c r="W470" s="4" t="n"/>
      <c r="X470" s="4" t="n"/>
      <c r="Y470" s="4" t="n"/>
      <c r="Z470" s="4" t="n"/>
      <c r="AA470" s="4" t="n"/>
      <c r="AB470" s="4" t="n"/>
      <c r="AC470" s="4" t="n"/>
      <c r="AD470" s="4" t="n"/>
      <c r="AE470" s="4" t="n"/>
      <c r="AF470" s="4" t="n"/>
      <c r="AG470" s="4" t="n"/>
      <c r="AH470" s="136" t="n"/>
    </row>
    <row customHeight="1" ht="15.75" r="471" s="213">
      <c r="Q471" s="4" t="n"/>
      <c r="R471" s="4" t="n"/>
      <c r="T471" s="4" t="n"/>
      <c r="U471" s="4" t="n"/>
      <c r="V471" s="4" t="n"/>
      <c r="W471" s="4" t="n"/>
      <c r="X471" s="4" t="n"/>
      <c r="Y471" s="4" t="n"/>
      <c r="Z471" s="4" t="n"/>
      <c r="AA471" s="4" t="n"/>
      <c r="AB471" s="4" t="n"/>
      <c r="AC471" s="4" t="n"/>
      <c r="AD471" s="4" t="n"/>
      <c r="AE471" s="4" t="n"/>
      <c r="AF471" s="4" t="n"/>
      <c r="AG471" s="4" t="n"/>
      <c r="AH471" s="136" t="n"/>
    </row>
    <row customHeight="1" ht="15.75" r="472" s="213">
      <c r="Q472" s="4" t="n"/>
      <c r="R472" s="4" t="n"/>
      <c r="T472" s="4" t="n"/>
      <c r="U472" s="4" t="n"/>
      <c r="V472" s="4" t="n"/>
      <c r="W472" s="4" t="n"/>
      <c r="X472" s="4" t="n"/>
      <c r="Y472" s="4" t="n"/>
      <c r="Z472" s="4" t="n"/>
      <c r="AA472" s="4" t="n"/>
      <c r="AB472" s="4" t="n"/>
      <c r="AC472" s="4" t="n"/>
      <c r="AD472" s="4" t="n"/>
      <c r="AE472" s="4" t="n"/>
      <c r="AF472" s="4" t="n"/>
      <c r="AG472" s="4" t="n"/>
      <c r="AH472" s="136" t="n"/>
    </row>
    <row customHeight="1" ht="15.75" r="473" s="213">
      <c r="Q473" s="4" t="n"/>
      <c r="R473" s="4" t="n"/>
      <c r="T473" s="4" t="n"/>
      <c r="U473" s="4" t="n"/>
      <c r="V473" s="4" t="n"/>
      <c r="W473" s="4" t="n"/>
      <c r="X473" s="4" t="n"/>
      <c r="Y473" s="4" t="n"/>
      <c r="Z473" s="4" t="n"/>
      <c r="AA473" s="4" t="n"/>
      <c r="AB473" s="4" t="n"/>
      <c r="AC473" s="4" t="n"/>
      <c r="AD473" s="4" t="n"/>
      <c r="AE473" s="4" t="n"/>
      <c r="AF473" s="4" t="n"/>
      <c r="AG473" s="4" t="n"/>
      <c r="AH473" s="136" t="n"/>
    </row>
    <row customHeight="1" ht="15.75" r="474" s="213">
      <c r="Q474" s="4" t="n"/>
      <c r="R474" s="4" t="n"/>
      <c r="T474" s="4" t="n"/>
      <c r="U474" s="4" t="n"/>
      <c r="V474" s="4" t="n"/>
      <c r="W474" s="4" t="n"/>
      <c r="X474" s="4" t="n"/>
      <c r="Y474" s="4" t="n"/>
      <c r="Z474" s="4" t="n"/>
      <c r="AA474" s="4" t="n"/>
      <c r="AB474" s="4" t="n"/>
      <c r="AC474" s="4" t="n"/>
      <c r="AD474" s="4" t="n"/>
      <c r="AE474" s="4" t="n"/>
      <c r="AF474" s="4" t="n"/>
      <c r="AG474" s="4" t="n"/>
      <c r="AH474" s="136" t="n"/>
    </row>
    <row customHeight="1" ht="15.75" r="475" s="213">
      <c r="Q475" s="4" t="n"/>
      <c r="R475" s="4" t="n"/>
      <c r="T475" s="4" t="n"/>
      <c r="U475" s="4" t="n"/>
      <c r="V475" s="4" t="n"/>
      <c r="W475" s="4" t="n"/>
      <c r="X475" s="4" t="n"/>
      <c r="Y475" s="4" t="n"/>
      <c r="Z475" s="4" t="n"/>
      <c r="AA475" s="4" t="n"/>
      <c r="AB475" s="4" t="n"/>
      <c r="AC475" s="4" t="n"/>
      <c r="AD475" s="4" t="n"/>
      <c r="AE475" s="4" t="n"/>
      <c r="AF475" s="4" t="n"/>
      <c r="AG475" s="4" t="n"/>
      <c r="AH475" s="136" t="n"/>
    </row>
    <row customHeight="1" ht="15.75" r="476" s="213">
      <c r="Q476" s="4" t="n"/>
      <c r="R476" s="4" t="n"/>
      <c r="T476" s="4" t="n"/>
      <c r="U476" s="4" t="n"/>
      <c r="V476" s="4" t="n"/>
      <c r="W476" s="4" t="n"/>
      <c r="X476" s="4" t="n"/>
      <c r="Y476" s="4" t="n"/>
      <c r="Z476" s="4" t="n"/>
      <c r="AA476" s="4" t="n"/>
      <c r="AB476" s="4" t="n"/>
      <c r="AC476" s="4" t="n"/>
      <c r="AD476" s="4" t="n"/>
      <c r="AE476" s="4" t="n"/>
      <c r="AF476" s="4" t="n"/>
      <c r="AG476" s="4" t="n"/>
      <c r="AH476" s="136" t="n"/>
    </row>
    <row customHeight="1" ht="15.75" r="477" s="213">
      <c r="Q477" s="4" t="n"/>
      <c r="R477" s="4" t="n"/>
      <c r="T477" s="4" t="n"/>
      <c r="U477" s="4" t="n"/>
      <c r="V477" s="4" t="n"/>
      <c r="W477" s="4" t="n"/>
      <c r="X477" s="4" t="n"/>
      <c r="Y477" s="4" t="n"/>
      <c r="Z477" s="4" t="n"/>
      <c r="AA477" s="4" t="n"/>
      <c r="AB477" s="4" t="n"/>
      <c r="AC477" s="4" t="n"/>
      <c r="AD477" s="4" t="n"/>
      <c r="AE477" s="4" t="n"/>
      <c r="AF477" s="4" t="n"/>
      <c r="AG477" s="4" t="n"/>
      <c r="AH477" s="136" t="n"/>
    </row>
    <row customHeight="1" ht="15.75" r="478" s="213">
      <c r="Q478" s="4" t="n"/>
      <c r="R478" s="4" t="n"/>
      <c r="T478" s="4" t="n"/>
      <c r="U478" s="4" t="n"/>
      <c r="V478" s="4" t="n"/>
      <c r="W478" s="4" t="n"/>
      <c r="X478" s="4" t="n"/>
      <c r="Y478" s="4" t="n"/>
      <c r="Z478" s="4" t="n"/>
      <c r="AA478" s="4" t="n"/>
      <c r="AB478" s="4" t="n"/>
      <c r="AC478" s="4" t="n"/>
      <c r="AD478" s="4" t="n"/>
      <c r="AE478" s="4" t="n"/>
      <c r="AF478" s="4" t="n"/>
      <c r="AG478" s="4" t="n"/>
      <c r="AH478" s="136" t="n"/>
    </row>
    <row customHeight="1" ht="15.75" r="479" s="213">
      <c r="Q479" s="4" t="n"/>
      <c r="R479" s="4" t="n"/>
      <c r="T479" s="4" t="n"/>
      <c r="U479" s="4" t="n"/>
      <c r="V479" s="4" t="n"/>
      <c r="W479" s="4" t="n"/>
      <c r="X479" s="4" t="n"/>
      <c r="Y479" s="4" t="n"/>
      <c r="Z479" s="4" t="n"/>
      <c r="AA479" s="4" t="n"/>
      <c r="AB479" s="4" t="n"/>
      <c r="AC479" s="4" t="n"/>
      <c r="AD479" s="4" t="n"/>
      <c r="AE479" s="4" t="n"/>
      <c r="AF479" s="4" t="n"/>
      <c r="AG479" s="4" t="n"/>
      <c r="AH479" s="136" t="n"/>
    </row>
    <row customHeight="1" ht="15.75" r="480" s="213">
      <c r="Q480" s="4" t="n"/>
      <c r="R480" s="4" t="n"/>
      <c r="T480" s="4" t="n"/>
      <c r="U480" s="4" t="n"/>
      <c r="V480" s="4" t="n"/>
      <c r="W480" s="4" t="n"/>
      <c r="X480" s="4" t="n"/>
      <c r="Y480" s="4" t="n"/>
      <c r="Z480" s="4" t="n"/>
      <c r="AA480" s="4" t="n"/>
      <c r="AB480" s="4" t="n"/>
      <c r="AC480" s="4" t="n"/>
      <c r="AD480" s="4" t="n"/>
      <c r="AE480" s="4" t="n"/>
      <c r="AF480" s="4" t="n"/>
      <c r="AG480" s="4" t="n"/>
      <c r="AH480" s="136" t="n"/>
    </row>
    <row customHeight="1" ht="15.75" r="481" s="213">
      <c r="Q481" s="4" t="n"/>
      <c r="R481" s="4" t="n"/>
      <c r="T481" s="4" t="n"/>
      <c r="U481" s="4" t="n"/>
      <c r="V481" s="4" t="n"/>
      <c r="W481" s="4" t="n"/>
      <c r="X481" s="4" t="n"/>
      <c r="Y481" s="4" t="n"/>
      <c r="Z481" s="4" t="n"/>
      <c r="AA481" s="4" t="n"/>
      <c r="AB481" s="4" t="n"/>
      <c r="AC481" s="4" t="n"/>
      <c r="AD481" s="4" t="n"/>
      <c r="AE481" s="4" t="n"/>
      <c r="AF481" s="4" t="n"/>
      <c r="AG481" s="4" t="n"/>
      <c r="AH481" s="136" t="n"/>
    </row>
    <row customHeight="1" ht="15.75" r="482" s="213">
      <c r="Q482" s="4" t="n"/>
      <c r="R482" s="4" t="n"/>
      <c r="T482" s="4" t="n"/>
      <c r="U482" s="4" t="n"/>
      <c r="V482" s="4" t="n"/>
      <c r="W482" s="4" t="n"/>
      <c r="X482" s="4" t="n"/>
      <c r="Y482" s="4" t="n"/>
      <c r="Z482" s="4" t="n"/>
      <c r="AA482" s="4" t="n"/>
      <c r="AB482" s="4" t="n"/>
      <c r="AC482" s="4" t="n"/>
      <c r="AD482" s="4" t="n"/>
      <c r="AE482" s="4" t="n"/>
      <c r="AF482" s="4" t="n"/>
      <c r="AG482" s="4" t="n"/>
      <c r="AH482" s="136" t="n"/>
    </row>
    <row customHeight="1" ht="15.75" r="483" s="213">
      <c r="Q483" s="4" t="n"/>
      <c r="R483" s="4" t="n"/>
      <c r="T483" s="4" t="n"/>
      <c r="U483" s="4" t="n"/>
      <c r="V483" s="4" t="n"/>
      <c r="W483" s="4" t="n"/>
      <c r="X483" s="4" t="n"/>
      <c r="Y483" s="4" t="n"/>
      <c r="Z483" s="4" t="n"/>
      <c r="AA483" s="4" t="n"/>
      <c r="AB483" s="4" t="n"/>
      <c r="AC483" s="4" t="n"/>
      <c r="AD483" s="4" t="n"/>
      <c r="AE483" s="4" t="n"/>
      <c r="AF483" s="4" t="n"/>
      <c r="AG483" s="4" t="n"/>
      <c r="AH483" s="136" t="n"/>
    </row>
  </sheetData>
  <autoFilter ref="A4:BC242"/>
  <pageMargins bottom="0.75" footer="0" header="0"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Vivian Driesen</dc:creator>
  <dcterms:created xsi:type="dcterms:W3CDTF">2018-10-16T15:55:25Z</dcterms:created>
  <dcterms:modified xsi:type="dcterms:W3CDTF">2018-10-17T08:54:09Z</dcterms:modified>
  <cp:lastModifiedBy>Vivian Driesen</cp:lastModifiedBy>
</cp:coreProperties>
</file>