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5780" tabRatio="500" firstSheet="2" activeTab="4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7" l="1"/>
  <c r="U7" i="7"/>
  <c r="U8" i="7"/>
  <c r="U9" i="7"/>
  <c r="U5" i="7"/>
  <c r="I49" i="3"/>
  <c r="I50" i="3"/>
  <c r="I51" i="3"/>
  <c r="I52" i="3"/>
  <c r="H91" i="1"/>
  <c r="H92" i="1"/>
  <c r="H94" i="1"/>
  <c r="H95" i="1"/>
  <c r="H90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3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34" i="1"/>
  <c r="C35" i="1"/>
  <c r="C36" i="1"/>
  <c r="F3" i="1"/>
  <c r="F4" i="1"/>
  <c r="F5" i="1"/>
  <c r="F6" i="1"/>
  <c r="F7" i="1"/>
  <c r="F8" i="1"/>
  <c r="F2" i="1"/>
  <c r="J5" i="2"/>
</calcChain>
</file>

<file path=xl/sharedStrings.xml><?xml version="1.0" encoding="utf-8"?>
<sst xmlns="http://schemas.openxmlformats.org/spreadsheetml/2006/main" count="207" uniqueCount="109">
  <si>
    <t>MinSupp</t>
  </si>
  <si>
    <t>&gt;10 = 2e-4</t>
  </si>
  <si>
    <t>StdDev</t>
  </si>
  <si>
    <t>Upper CI Band</t>
  </si>
  <si>
    <t>Lower CI Band</t>
  </si>
  <si>
    <t>N</t>
  </si>
  <si>
    <t>Epoch in Hrs</t>
  </si>
  <si>
    <t>Avg Millis Mining</t>
  </si>
  <si>
    <t>Avg Support</t>
  </si>
  <si>
    <t>epoch len</t>
  </si>
  <si>
    <t>Support</t>
  </si>
  <si>
    <t>&gt;10</t>
  </si>
  <si>
    <t>Ngram Len</t>
  </si>
  <si>
    <t>Avg Itemsets</t>
  </si>
  <si>
    <t>Stdev</t>
  </si>
  <si>
    <t>Lower CI band</t>
  </si>
  <si>
    <t>Upper CI band</t>
  </si>
  <si>
    <t>Avg Distinct Terms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</si>
  <si>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</si>
  <si>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</si>
  <si>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</si>
  <si>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</si>
  <si>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</si>
  <si>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</si>
  <si>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</si>
  <si>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</si>
  <si>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</si>
  <si>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</si>
  <si>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</si>
  <si>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</si>
  <si>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</si>
  <si>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</si>
  <si>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</si>
  <si>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</si>
  <si>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</si>
  <si>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</si>
  <si>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</si>
  <si>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Total Itemsets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</si>
  <si>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</si>
  <si>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</si>
  <si>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</si>
  <si>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</si>
  <si>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</si>
  <si>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</si>
  <si>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</si>
  <si>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</si>
  <si>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</si>
  <si>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</si>
  <si>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</si>
  <si>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</si>
  <si>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</si>
  <si>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</si>
  <si>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</si>
  <si>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</si>
  <si>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</si>
  <si>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</si>
  <si>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</si>
  <si>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</si>
  <si>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</si>
  <si>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</si>
  <si>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</si>
  <si>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</si>
  <si>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</si>
  <si>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</si>
  <si>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</si>
  <si>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</si>
  <si>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</si>
  <si>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</si>
  <si>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</si>
  <si>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</si>
  <si>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</si>
  <si>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</si>
  <si>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</si>
  <si>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</si>
  <si>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</si>
  <si>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</si>
  <si>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</si>
  <si>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</si>
  <si>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</si>
  <si>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</si>
  <si>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</si>
  <si>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</si>
  <si>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</si>
  <si>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</si>
  <si>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</si>
  <si>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</si>
  <si>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</si>
  <si>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</si>
  <si>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</si>
  <si>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LCM+Filtering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</si>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</sst>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Avg Wall Clock Run Time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Avg Millis Mining</c:v>
                </c:pt>
              </c:strCache>
            </c:strRef>
          </c:tx>
          <c:invertIfNegative val="0"/>
          <c:cat>
            <c:strRef>
              <c:f>'Change with Epochlength'!$B$2:$B$8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Epochlength'!$D$2:$D$8</c:f>
              <c:numCache>
                <c:formatCode>General</c:formatCode>
                <c:ptCount val="7"/>
                <c:pt idx="0">
                  <c:v>72.9230759806233</c:v>
                </c:pt>
                <c:pt idx="1">
                  <c:v>165.23778944777</c:v>
                </c:pt>
                <c:pt idx="2">
                  <c:v>489.851223918062</c:v>
                </c:pt>
                <c:pt idx="3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  <c:pt idx="6">
                  <c:v>635074.7902145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156344"/>
        <c:axId val="-2130162360"/>
      </c:barChart>
      <c:catAx>
        <c:axId val="-213015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0162360"/>
        <c:crosses val="autoZero"/>
        <c:auto val="1"/>
        <c:lblAlgn val="ctr"/>
        <c:lblOffset val="100"/>
        <c:noMultiLvlLbl val="0"/>
      </c:catAx>
      <c:valAx>
        <c:axId val="-2130162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Time in Milliseconds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156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Avg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185906.047345768</c:v>
                </c:pt>
                <c:pt idx="1">
                  <c:v>557687.00143472</c:v>
                </c:pt>
                <c:pt idx="2">
                  <c:v>589020.37302726</c:v>
                </c:pt>
                <c:pt idx="3">
                  <c:v>589129.137733142</c:v>
                </c:pt>
                <c:pt idx="4">
                  <c:v>569848.162516976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59032"/>
        <c:axId val="2126462008"/>
      </c:barChart>
      <c:catAx>
        <c:axId val="2126459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62008"/>
        <c:crosses val="autoZero"/>
        <c:auto val="1"/>
        <c:lblAlgn val="ctr"/>
        <c:lblOffset val="100"/>
        <c:noMultiLvlLbl val="0"/>
      </c:catAx>
      <c:valAx>
        <c:axId val="2126462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64590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Mean Total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Extension!$D$12</c:f>
              <c:strCache>
                <c:ptCount val="1"/>
                <c:pt idx="0">
                  <c:v>Maximal Itemsets Count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93096"/>
        <c:axId val="2125890104"/>
      </c:barChart>
      <c:catAx>
        <c:axId val="21258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90104"/>
        <c:crosses val="autoZero"/>
        <c:auto val="1"/>
        <c:lblAlgn val="ctr"/>
        <c:lblOffset val="100"/>
        <c:noMultiLvlLbl val="0"/>
      </c:catAx>
      <c:valAx>
        <c:axId val="212589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9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52264"/>
        <c:axId val="2125849128"/>
      </c:barChart>
      <c:catAx>
        <c:axId val="2125852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849128"/>
        <c:crosses val="autoZero"/>
        <c:auto val="1"/>
        <c:lblAlgn val="ctr"/>
        <c:lblOffset val="100"/>
        <c:noMultiLvlLbl val="0"/>
      </c:catAx>
      <c:valAx>
        <c:axId val="21258491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25852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20088"/>
        <c:axId val="2125817128"/>
      </c:lineChart>
      <c:catAx>
        <c:axId val="21258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817128"/>
        <c:crosses val="autoZero"/>
        <c:auto val="1"/>
        <c:lblAlgn val="ctr"/>
        <c:lblOffset val="100"/>
        <c:noMultiLvlLbl val="0"/>
      </c:catAx>
      <c:valAx>
        <c:axId val="212581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2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1832"/>
        <c:axId val="2125788872"/>
      </c:lineChart>
      <c:catAx>
        <c:axId val="212579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88872"/>
        <c:crosses val="autoZero"/>
        <c:auto val="1"/>
        <c:lblAlgn val="ctr"/>
        <c:lblOffset val="100"/>
        <c:noMultiLvlLbl val="0"/>
      </c:catAx>
      <c:valAx>
        <c:axId val="212578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9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2008"/>
        <c:axId val="2125749048"/>
      </c:lineChart>
      <c:catAx>
        <c:axId val="212575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9048"/>
        <c:crosses val="autoZero"/>
        <c:auto val="1"/>
        <c:lblAlgn val="ctr"/>
        <c:lblOffset val="100"/>
        <c:noMultiLvlLbl val="0"/>
      </c:catAx>
      <c:valAx>
        <c:axId val="21257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5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2408"/>
        <c:axId val="2125719448"/>
      </c:lineChart>
      <c:catAx>
        <c:axId val="212572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19448"/>
        <c:crosses val="autoZero"/>
        <c:auto val="1"/>
        <c:lblAlgn val="ctr"/>
        <c:lblOffset val="100"/>
        <c:noMultiLvlLbl val="0"/>
      </c:catAx>
      <c:valAx>
        <c:axId val="212571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2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90008"/>
        <c:axId val="2125687016"/>
      </c:barChart>
      <c:catAx>
        <c:axId val="21256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87016"/>
        <c:crosses val="autoZero"/>
        <c:auto val="1"/>
        <c:lblAlgn val="ctr"/>
        <c:lblOffset val="100"/>
        <c:noMultiLvlLbl val="0"/>
      </c:catAx>
      <c:valAx>
        <c:axId val="21256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9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659912"/>
        <c:axId val="2125656920"/>
      </c:barChart>
      <c:catAx>
        <c:axId val="212565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56920"/>
        <c:crosses val="autoZero"/>
        <c:auto val="1"/>
        <c:lblAlgn val="ctr"/>
        <c:lblOffset val="100"/>
        <c:noMultiLvlLbl val="0"/>
      </c:catAx>
      <c:valAx>
        <c:axId val="21256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5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25618712"/>
        <c:axId val="2125613368"/>
      </c:lineChart>
      <c:catAx>
        <c:axId val="21256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5613368"/>
        <c:crosses val="autoZero"/>
        <c:auto val="1"/>
        <c:lblAlgn val="ctr"/>
        <c:lblOffset val="100"/>
        <c:noMultiLvlLbl val="0"/>
      </c:catAx>
      <c:valAx>
        <c:axId val="212561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618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Epochlength'!$P$1</c:f>
              <c:strCache>
                <c:ptCount val="1"/>
                <c:pt idx="0">
                  <c:v>Avg. Distinct Terms</c:v>
                </c:pt>
              </c:strCache>
            </c:strRef>
          </c:tx>
          <c:invertIfNegative val="0"/>
          <c:val>
            <c:numRef>
              <c:f>'Change with Epochlength'!$P$2:$P$8</c:f>
              <c:numCache>
                <c:formatCode>General</c:formatCode>
                <c:ptCount val="7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4">
                  <c:v>7.49974681081081E6</c:v>
                </c:pt>
                <c:pt idx="5">
                  <c:v>3.36463622666667E7</c:v>
                </c:pt>
                <c:pt idx="6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89992"/>
        <c:axId val="-2130086984"/>
      </c:barChart>
      <c:catAx>
        <c:axId val="-2130089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86984"/>
        <c:crosses val="autoZero"/>
        <c:auto val="1"/>
        <c:lblAlgn val="ctr"/>
        <c:lblOffset val="100"/>
        <c:noMultiLvlLbl val="0"/>
      </c:catAx>
      <c:valAx>
        <c:axId val="-21300869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0089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825528"/>
        <c:axId val="-2129822520"/>
      </c:barChart>
      <c:catAx>
        <c:axId val="-212982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822520"/>
        <c:crosses val="autoZero"/>
        <c:auto val="1"/>
        <c:lblAlgn val="ctr"/>
        <c:lblOffset val="100"/>
        <c:noMultiLvlLbl val="0"/>
      </c:catAx>
      <c:valAx>
        <c:axId val="-21298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2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Avg Millis Mining</c:v>
          </c:tx>
          <c:spPr>
            <a:ln w="6350"/>
          </c:spPr>
          <c:marker>
            <c:symbol val="none"/>
          </c:marker>
          <c:cat>
            <c:numRef>
              <c:f>'Change with Epochlength'!$C$35:$C$56</c:f>
              <c:numCache>
                <c:formatCode>General</c:formatCode>
                <c:ptCount val="22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</c:numCache>
            </c:numRef>
          </c:cat>
          <c:val>
            <c:numRef>
              <c:f>'Change with Epochlength'!$D$35:$D$56</c:f>
              <c:numCache>
                <c:formatCode>General</c:formatCode>
                <c:ptCount val="22"/>
                <c:pt idx="0">
                  <c:v>489.8512239</c:v>
                </c:pt>
                <c:pt idx="1">
                  <c:v>3924.682131</c:v>
                </c:pt>
                <c:pt idx="3">
                  <c:v>12693.21671</c:v>
                </c:pt>
                <c:pt idx="21">
                  <c:v>166043.038536024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30049752"/>
        <c:axId val="-2130044360"/>
      </c:lineChart>
      <c:catAx>
        <c:axId val="-213004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 span in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0044360"/>
        <c:crosses val="autoZero"/>
        <c:auto val="1"/>
        <c:lblAlgn val="ctr"/>
        <c:lblOffset val="100"/>
        <c:noMultiLvlLbl val="0"/>
      </c:catAx>
      <c:valAx>
        <c:axId val="-2130044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049752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Epochlength'!$I$2:$I$8</c:f>
              <c:numCache>
                <c:formatCode>General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0023640"/>
        <c:axId val="-2130020632"/>
      </c:barChart>
      <c:catAx>
        <c:axId val="-213002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020632"/>
        <c:crosses val="autoZero"/>
        <c:auto val="1"/>
        <c:lblAlgn val="ctr"/>
        <c:lblOffset val="100"/>
        <c:noMultiLvlLbl val="0"/>
      </c:catAx>
      <c:valAx>
        <c:axId val="-213002063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0023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Epochlength'!$H$2:$H$8</c:f>
              <c:numCache>
                <c:formatCode>General</c:formatCode>
                <c:ptCount val="7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4">
                  <c:v>2.6646958E6</c:v>
                </c:pt>
                <c:pt idx="5">
                  <c:v>1.84375102E7</c:v>
                </c:pt>
                <c:pt idx="6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Epochlength'!$I$2:$I$8</c:f>
              <c:numCache>
                <c:formatCode>General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-2129985096"/>
        <c:axId val="-2129982120"/>
      </c:barChart>
      <c:catAx>
        <c:axId val="-2129985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982120"/>
        <c:crosses val="autoZero"/>
        <c:auto val="1"/>
        <c:lblAlgn val="ctr"/>
        <c:lblOffset val="100"/>
        <c:noMultiLvlLbl val="0"/>
      </c:catAx>
      <c:valAx>
        <c:axId val="-212998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9985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Epochlength'!$C$2:$C$6</c:f>
              <c:numCache>
                <c:formatCode>General</c:formatCode>
                <c:ptCount val="5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4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Avg Millis Mining</c:v>
                </c:pt>
              </c:strCache>
            </c:strRef>
          </c:tx>
          <c:invertIfNegative val="0"/>
          <c:val>
            <c:numRef>
              <c:f>'Change with Epochlength'!$D$2:$D$6</c:f>
              <c:numCache>
                <c:formatCode>General</c:formatCode>
                <c:ptCount val="5"/>
                <c:pt idx="0">
                  <c:v>72.9230759806233</c:v>
                </c:pt>
                <c:pt idx="1">
                  <c:v>165.23778944777</c:v>
                </c:pt>
                <c:pt idx="2">
                  <c:v>489.851223918062</c:v>
                </c:pt>
                <c:pt idx="3">
                  <c:v>3924.68213097107</c:v>
                </c:pt>
                <c:pt idx="4">
                  <c:v>12693.2167072295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9950392"/>
        <c:axId val="-2129947416"/>
      </c:barChart>
      <c:catAx>
        <c:axId val="-212995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47416"/>
        <c:crosses val="autoZero"/>
        <c:auto val="1"/>
        <c:lblAlgn val="ctr"/>
        <c:lblOffset val="100"/>
        <c:noMultiLvlLbl val="0"/>
      </c:catAx>
      <c:valAx>
        <c:axId val="-212994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5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Epochlength'!$F$89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Epochlength'!$F$90:$F$95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Epochlength'!$G$89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Epochlength'!$G$90:$G$95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Epochlength'!$I$89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Epochlength'!$I$90:$I$95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14968"/>
        <c:axId val="-2129911992"/>
      </c:lineChart>
      <c:catAx>
        <c:axId val="-212991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11992"/>
        <c:crosses val="autoZero"/>
        <c:auto val="1"/>
        <c:lblAlgn val="ctr"/>
        <c:lblOffset val="100"/>
        <c:noMultiLvlLbl val="0"/>
      </c:catAx>
      <c:valAx>
        <c:axId val="-21299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14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Frequent Itemsets Mining</a:t>
            </a:r>
            <a:r>
              <a:rPr lang="en-US" sz="1800" b="1" i="0" u="none" strike="noStrike" baseline="0"/>
              <a:t> </a:t>
            </a:r>
            <a:r>
              <a:rPr lang="en-US"/>
              <a:t>Wall</a:t>
            </a:r>
            <a:r>
              <a:rPr lang="en-US" baseline="0"/>
              <a:t> Clock Runtime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Epochlength'!$G$89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Epochlength'!$G$90:$G$94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Epochlength'!$H$89</c:f>
              <c:strCache>
                <c:ptCount val="1"/>
                <c:pt idx="0">
                  <c:v>LCM+Filtering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Epochlength'!$H$90:$H$94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Epochlength'!$I$89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'Change with Epochlength'!$E$90:$E$95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Epochlength'!$I$90:$I$94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76376"/>
        <c:axId val="-2129873400"/>
      </c:lineChart>
      <c:catAx>
        <c:axId val="-2129876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9873400"/>
        <c:crosses val="autoZero"/>
        <c:auto val="1"/>
        <c:lblAlgn val="ctr"/>
        <c:lblOffset val="100"/>
        <c:noMultiLvlLbl val="0"/>
      </c:catAx>
      <c:valAx>
        <c:axId val="-212987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Millis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9876376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Itemsets in an hour, at different N-Gram</a:t>
            </a:r>
            <a:r>
              <a:rPr lang="en-US" baseline="0"/>
              <a:t> lengthes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Avg 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61505.1549497848</c:v>
                </c:pt>
                <c:pt idx="1">
                  <c:v>6981.75620437956</c:v>
                </c:pt>
                <c:pt idx="2">
                  <c:v>6292.85078909613</c:v>
                </c:pt>
                <c:pt idx="3">
                  <c:v>6260.393113342898</c:v>
                </c:pt>
                <c:pt idx="4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26422216"/>
        <c:axId val="2126420440"/>
      </c:barChart>
      <c:catAx>
        <c:axId val="2126422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420440"/>
        <c:crosses val="autoZero"/>
        <c:auto val="1"/>
        <c:lblAlgn val="ctr"/>
        <c:lblOffset val="100"/>
        <c:noMultiLvlLbl val="0"/>
      </c:catAx>
      <c:valAx>
        <c:axId val="2126420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4222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11</xdr:row>
      <xdr:rowOff>25400</xdr:rowOff>
    </xdr:from>
    <xdr:to>
      <xdr:col>7</xdr:col>
      <xdr:colOff>520700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11</xdr:row>
      <xdr:rowOff>88900</xdr:rowOff>
    </xdr:from>
    <xdr:to>
      <xdr:col>23</xdr:col>
      <xdr:colOff>508000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673100</xdr:colOff>
      <xdr:row>15</xdr:row>
      <xdr:rowOff>114300</xdr:rowOff>
    </xdr:from>
    <xdr:to>
      <xdr:col>5</xdr:col>
      <xdr:colOff>711200</xdr:colOff>
      <xdr:row>25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11</xdr:row>
      <xdr:rowOff>25400</xdr:rowOff>
    </xdr:from>
    <xdr:to>
      <xdr:col>14</xdr:col>
      <xdr:colOff>609600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43</xdr:row>
      <xdr:rowOff>38100</xdr:rowOff>
    </xdr:from>
    <xdr:to>
      <xdr:col>16</xdr:col>
      <xdr:colOff>381000</xdr:colOff>
      <xdr:row>63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508000</xdr:colOff>
      <xdr:row>65</xdr:row>
      <xdr:rowOff>0</xdr:rowOff>
    </xdr:from>
    <xdr:to>
      <xdr:col>16</xdr:col>
      <xdr:colOff>304800</xdr:colOff>
      <xdr:row>83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96</xdr:row>
      <xdr:rowOff>82550</xdr:rowOff>
    </xdr:from>
    <xdr:to>
      <xdr:col>4</xdr:col>
      <xdr:colOff>431800</xdr:colOff>
      <xdr:row>110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673100</xdr:colOff>
      <xdr:row>96</xdr:row>
      <xdr:rowOff>95250</xdr:rowOff>
    </xdr:from>
    <xdr:to>
      <xdr:col>15</xdr:col>
      <xdr:colOff>711200</xdr:colOff>
      <xdr:row>117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12</xdr:row>
      <xdr:rowOff>177800</xdr:rowOff>
    </xdr:from>
    <xdr:to>
      <xdr:col>13</xdr:col>
      <xdr:colOff>228600</xdr:colOff>
      <xdr:row>27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723900</xdr:colOff>
      <xdr:row>12</xdr:row>
      <xdr:rowOff>177800</xdr:rowOff>
    </xdr:from>
    <xdr:to>
      <xdr:col>6</xdr:col>
      <xdr:colOff>165100</xdr:colOff>
      <xdr:row>27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38" workbookViewId="0">
      <selection activeCell="E94" sqref="E94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</cols>
  <sheetData>
    <row r="1" spans="1:19">
      <c r="A1" t="s">
        <v>0</v>
      </c>
      <c r="B1" t="s">
        <v>6</v>
      </c>
      <c r="C1" s="1" t="s">
        <v>33</v>
      </c>
      <c r="D1" t="s">
        <v>7</v>
      </c>
      <c r="E1" t="s">
        <v>2</v>
      </c>
      <c r="F1" t="s">
        <v>19</v>
      </c>
      <c r="G1" t="s">
        <v>5</v>
      </c>
      <c r="H1" t="s">
        <v>27</v>
      </c>
      <c r="I1" t="s">
        <v>8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18</v>
      </c>
    </row>
    <row r="2" spans="1:19">
      <c r="A2" t="s">
        <v>1</v>
      </c>
      <c r="B2" t="s">
        <v>20</v>
      </c>
      <c r="C2">
        <v>1512.0237</v>
      </c>
      <c r="D2">
        <v>72.923075980623295</v>
      </c>
      <c r="E2">
        <v>359.26363005089399</v>
      </c>
      <c r="F2">
        <f t="shared" ref="F2:F8" si="0">1.96*E2/G2</f>
        <v>1.6379546752727427E-2</v>
      </c>
      <c r="G2">
        <v>42990</v>
      </c>
      <c r="H2">
        <v>9311.3487000000005</v>
      </c>
      <c r="I2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21</v>
      </c>
      <c r="C3">
        <v>6409.9687999999996</v>
      </c>
      <c r="D3">
        <v>165.23778944777001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22</v>
      </c>
      <c r="C4">
        <v>1762.973</v>
      </c>
      <c r="D4">
        <v>489.85122391806198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23</v>
      </c>
      <c r="C5">
        <v>1552.1977999999999</v>
      </c>
      <c r="D5">
        <v>3924.6821309710699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>
        <v>3083543.2423146502</v>
      </c>
      <c r="Q5">
        <v>650848.16781737295</v>
      </c>
      <c r="R5">
        <v>3081236.43868188</v>
      </c>
      <c r="S5">
        <v>3085850.0459474199</v>
      </c>
    </row>
    <row r="6" spans="1:19">
      <c r="B6" t="s">
        <v>24</v>
      </c>
      <c r="C6">
        <v>1426.5217</v>
      </c>
      <c r="D6">
        <v>12693.2167072295</v>
      </c>
      <c r="E6">
        <v>4250.6487382266796</v>
      </c>
      <c r="F6">
        <f t="shared" si="0"/>
        <v>27.31564435057145</v>
      </c>
      <c r="G6">
        <v>305</v>
      </c>
      <c r="H6">
        <v>2664695.7999999998</v>
      </c>
      <c r="I6" s="1">
        <v>476.95400000000001</v>
      </c>
      <c r="J6">
        <v>68.864076585716703</v>
      </c>
      <c r="K6">
        <v>305</v>
      </c>
      <c r="L6">
        <v>477.39663472166598</v>
      </c>
      <c r="M6">
        <v>476.51156199964601</v>
      </c>
      <c r="O6">
        <v>185</v>
      </c>
      <c r="P6">
        <v>7499746.81081081</v>
      </c>
      <c r="Q6">
        <v>1171877.30432764</v>
      </c>
      <c r="R6">
        <v>7487331.2458568504</v>
      </c>
      <c r="S6">
        <v>7512162.3757647704</v>
      </c>
    </row>
    <row r="7" spans="1:19">
      <c r="B7" t="s">
        <v>25</v>
      </c>
      <c r="C7">
        <v>3242.7777999999998</v>
      </c>
      <c r="D7">
        <v>166043.03853602399</v>
      </c>
      <c r="E7">
        <v>61021.062936321301</v>
      </c>
      <c r="F7">
        <f t="shared" si="0"/>
        <v>2917.1044720777986</v>
      </c>
      <c r="G7">
        <v>41</v>
      </c>
      <c r="H7">
        <v>18437510.199999999</v>
      </c>
      <c r="I7">
        <v>3336.4634000000001</v>
      </c>
      <c r="J7">
        <v>251.03606290341801</v>
      </c>
      <c r="K7">
        <v>41</v>
      </c>
      <c r="L7">
        <v>3348.4641630070901</v>
      </c>
      <c r="M7">
        <v>3324.4626662612</v>
      </c>
      <c r="O7">
        <v>15</v>
      </c>
      <c r="P7">
        <v>33646362.266666703</v>
      </c>
      <c r="Q7">
        <v>1171786.97335306</v>
      </c>
      <c r="R7">
        <v>33493248.768815201</v>
      </c>
      <c r="S7">
        <v>33799475.764518097</v>
      </c>
    </row>
    <row r="8" spans="1:19">
      <c r="B8" t="s">
        <v>26</v>
      </c>
      <c r="D8">
        <v>635074.79021450004</v>
      </c>
      <c r="E8">
        <v>171717.60344923401</v>
      </c>
      <c r="F8">
        <f t="shared" si="0"/>
        <v>33656.65027604987</v>
      </c>
      <c r="G8">
        <v>10</v>
      </c>
      <c r="H8">
        <v>74654210.200000003</v>
      </c>
      <c r="I8">
        <v>13410.1</v>
      </c>
      <c r="J8">
        <v>376.52606520369602</v>
      </c>
      <c r="K8">
        <v>10</v>
      </c>
      <c r="L8">
        <v>13483.8991087799</v>
      </c>
      <c r="M8">
        <v>13336.3008912201</v>
      </c>
      <c r="O8">
        <v>10</v>
      </c>
      <c r="P8">
        <v>94960294.900000006</v>
      </c>
      <c r="Q8">
        <v>1854540.6462349601</v>
      </c>
      <c r="R8">
        <v>94596804.933338001</v>
      </c>
      <c r="S8">
        <v>95323784.8666621</v>
      </c>
    </row>
    <row r="32" spans="5:5">
      <c r="E32" t="s">
        <v>33</v>
      </c>
    </row>
    <row r="33" spans="2:12">
      <c r="B33">
        <v>300</v>
      </c>
      <c r="C33">
        <f>B33/3600</f>
        <v>8.3333333333333329E-2</v>
      </c>
      <c r="D33" s="1">
        <v>72.923075979999993</v>
      </c>
      <c r="E33">
        <v>1662.2942</v>
      </c>
      <c r="I33" t="s">
        <v>27</v>
      </c>
    </row>
    <row r="34" spans="2:12">
      <c r="B34">
        <v>900</v>
      </c>
      <c r="C34">
        <f t="shared" ref="C34:C38" si="1">B34/3600</f>
        <v>0.25</v>
      </c>
      <c r="D34" s="1">
        <v>165.2377894</v>
      </c>
      <c r="E34">
        <v>7019.4350000000004</v>
      </c>
      <c r="H34">
        <v>44063</v>
      </c>
      <c r="I34">
        <v>9311.3487506524707</v>
      </c>
      <c r="J34">
        <v>2336.7182062635202</v>
      </c>
      <c r="K34">
        <v>9311.2448093029507</v>
      </c>
      <c r="L34">
        <v>9311.4526920019998</v>
      </c>
    </row>
    <row r="35" spans="2:12">
      <c r="B35">
        <v>3600</v>
      </c>
      <c r="C35">
        <f t="shared" si="1"/>
        <v>1</v>
      </c>
      <c r="D35" s="1">
        <v>489.85122389999998</v>
      </c>
      <c r="E35">
        <v>1762.973</v>
      </c>
      <c r="H35">
        <v>17672</v>
      </c>
      <c r="I35">
        <v>27748.328315980099</v>
      </c>
      <c r="J35">
        <v>8021.8856394166396</v>
      </c>
      <c r="K35">
        <v>27747.4386093338</v>
      </c>
      <c r="L35">
        <v>27749.218022626399</v>
      </c>
    </row>
    <row r="36" spans="2:12">
      <c r="B36">
        <v>28800</v>
      </c>
      <c r="C36">
        <f t="shared" si="1"/>
        <v>8</v>
      </c>
      <c r="D36" s="1">
        <v>3924.682131</v>
      </c>
      <c r="E36">
        <v>6062.125</v>
      </c>
      <c r="H36">
        <v>4418</v>
      </c>
      <c r="I36">
        <v>110994.410366682</v>
      </c>
      <c r="J36">
        <v>31769.6453590848</v>
      </c>
      <c r="K36">
        <v>110980.316092145</v>
      </c>
      <c r="L36">
        <v>111008.504641219</v>
      </c>
    </row>
    <row r="37" spans="2:12">
      <c r="C37">
        <v>16</v>
      </c>
      <c r="D37" s="1"/>
      <c r="H37">
        <v>553</v>
      </c>
      <c r="I37">
        <v>887997.160940325</v>
      </c>
      <c r="J37">
        <v>205533.12966613501</v>
      </c>
      <c r="K37">
        <v>887268.68908834399</v>
      </c>
      <c r="L37">
        <v>888725.63279230695</v>
      </c>
    </row>
    <row r="38" spans="2:12">
      <c r="B38">
        <v>86400</v>
      </c>
      <c r="C38">
        <f t="shared" si="1"/>
        <v>24</v>
      </c>
      <c r="D38" s="1">
        <v>12693.216710000001</v>
      </c>
      <c r="E38">
        <v>1426.5217</v>
      </c>
      <c r="H38">
        <v>185</v>
      </c>
      <c r="I38">
        <v>2664695.7999999998</v>
      </c>
      <c r="J38">
        <v>450348.83846423402</v>
      </c>
      <c r="K38">
        <v>2659924.5366303199</v>
      </c>
      <c r="L38">
        <v>2669467.0633696802</v>
      </c>
    </row>
    <row r="39" spans="2:12">
      <c r="C39">
        <f>C38+8</f>
        <v>32</v>
      </c>
      <c r="H39">
        <v>15</v>
      </c>
      <c r="I39">
        <v>18437510.199999999</v>
      </c>
      <c r="J39">
        <v>874753.14862742799</v>
      </c>
      <c r="K39">
        <v>18323209.121912699</v>
      </c>
      <c r="L39">
        <v>18551811.278087299</v>
      </c>
    </row>
    <row r="40" spans="2:12">
      <c r="C40">
        <f t="shared" ref="C40:C56" si="2">C39+8</f>
        <v>40</v>
      </c>
      <c r="H40">
        <v>10</v>
      </c>
      <c r="I40">
        <v>74654210.200000003</v>
      </c>
      <c r="J40">
        <v>2231284.86810969</v>
      </c>
      <c r="K40">
        <v>74216878.365850493</v>
      </c>
      <c r="L40">
        <v>75091542.034149498</v>
      </c>
    </row>
    <row r="41" spans="2:12">
      <c r="C41">
        <f t="shared" si="2"/>
        <v>48</v>
      </c>
    </row>
    <row r="42" spans="2:12">
      <c r="C42">
        <f t="shared" si="2"/>
        <v>56</v>
      </c>
    </row>
    <row r="43" spans="2:12">
      <c r="C43">
        <f t="shared" si="2"/>
        <v>64</v>
      </c>
    </row>
    <row r="44" spans="2:12">
      <c r="C44">
        <f t="shared" si="2"/>
        <v>72</v>
      </c>
    </row>
    <row r="45" spans="2:12">
      <c r="C45">
        <f t="shared" si="2"/>
        <v>80</v>
      </c>
    </row>
    <row r="46" spans="2:12">
      <c r="C46">
        <f t="shared" si="2"/>
        <v>88</v>
      </c>
    </row>
    <row r="47" spans="2:12">
      <c r="C47">
        <f t="shared" si="2"/>
        <v>96</v>
      </c>
    </row>
    <row r="48" spans="2:12">
      <c r="C48">
        <f t="shared" si="2"/>
        <v>104</v>
      </c>
    </row>
    <row r="49" spans="3:5">
      <c r="C49">
        <f t="shared" si="2"/>
        <v>112</v>
      </c>
    </row>
    <row r="50" spans="3:5">
      <c r="C50">
        <f t="shared" si="2"/>
        <v>120</v>
      </c>
    </row>
    <row r="51" spans="3:5">
      <c r="C51">
        <f t="shared" si="2"/>
        <v>128</v>
      </c>
    </row>
    <row r="52" spans="3:5">
      <c r="C52">
        <f t="shared" si="2"/>
        <v>136</v>
      </c>
    </row>
    <row r="53" spans="3:5">
      <c r="C53">
        <f t="shared" si="2"/>
        <v>144</v>
      </c>
    </row>
    <row r="54" spans="3:5">
      <c r="C54">
        <f t="shared" si="2"/>
        <v>152</v>
      </c>
    </row>
    <row r="55" spans="3:5">
      <c r="C55">
        <f t="shared" si="2"/>
        <v>160</v>
      </c>
    </row>
    <row r="56" spans="3:5">
      <c r="C56">
        <f t="shared" si="2"/>
        <v>168</v>
      </c>
      <c r="D56">
        <v>166043.03853602399</v>
      </c>
      <c r="E56">
        <v>3242.7777999999998</v>
      </c>
    </row>
    <row r="65" spans="2:7">
      <c r="D65" t="s">
        <v>33</v>
      </c>
    </row>
    <row r="66" spans="2:7">
      <c r="B66" t="s">
        <v>30</v>
      </c>
      <c r="C66">
        <v>3805</v>
      </c>
      <c r="D66">
        <v>1512.0237</v>
      </c>
      <c r="E66">
        <v>971.68682911074995</v>
      </c>
      <c r="F66">
        <v>1511.5231258383601</v>
      </c>
      <c r="G66">
        <v>1512.5241803377301</v>
      </c>
    </row>
    <row r="67" spans="2:7">
      <c r="B67" t="s">
        <v>28</v>
      </c>
      <c r="C67">
        <v>1282</v>
      </c>
      <c r="D67">
        <v>6409.9687999999996</v>
      </c>
      <c r="E67">
        <v>5123.8223679853099</v>
      </c>
      <c r="F67">
        <v>6402.1351857712598</v>
      </c>
      <c r="G67">
        <v>6417.8024117326404</v>
      </c>
    </row>
    <row r="68" spans="2:7">
      <c r="B68" t="s">
        <v>29</v>
      </c>
      <c r="C68">
        <v>4265</v>
      </c>
      <c r="D68">
        <v>1762.973</v>
      </c>
      <c r="E68">
        <v>803.388243193123</v>
      </c>
      <c r="F68">
        <v>1762.6038356490801</v>
      </c>
      <c r="G68">
        <v>1763.3422370355599</v>
      </c>
    </row>
    <row r="69" spans="2:7">
      <c r="B69" t="s">
        <v>36</v>
      </c>
      <c r="C69">
        <v>364</v>
      </c>
      <c r="D69">
        <v>1552.1977999999999</v>
      </c>
      <c r="E69">
        <v>997.73274901270895</v>
      </c>
      <c r="F69">
        <v>1546.8253950877299</v>
      </c>
      <c r="G69">
        <v>1557.5702093078701</v>
      </c>
    </row>
    <row r="70" spans="2:7">
      <c r="B70" t="s">
        <v>31</v>
      </c>
      <c r="C70">
        <v>184</v>
      </c>
      <c r="D70">
        <v>1426.5217</v>
      </c>
      <c r="E70">
        <v>1963.46851276452</v>
      </c>
      <c r="F70">
        <v>1405.60653105968</v>
      </c>
      <c r="G70">
        <v>1447.4369472011899</v>
      </c>
    </row>
    <row r="71" spans="2:7">
      <c r="B71" t="s">
        <v>32</v>
      </c>
      <c r="C71">
        <v>18</v>
      </c>
      <c r="D71">
        <v>3242.7777999999998</v>
      </c>
      <c r="E71">
        <v>3902.5931131154298</v>
      </c>
      <c r="F71">
        <v>2817.8287499052099</v>
      </c>
      <c r="G71">
        <v>3667.7268056503499</v>
      </c>
    </row>
    <row r="89" spans="5:9">
      <c r="F89" t="s">
        <v>88</v>
      </c>
      <c r="G89" t="s">
        <v>87</v>
      </c>
      <c r="H89" t="s">
        <v>89</v>
      </c>
      <c r="I89" t="s">
        <v>90</v>
      </c>
    </row>
    <row r="90" spans="5:9">
      <c r="E90" t="s">
        <v>21</v>
      </c>
      <c r="F90">
        <v>6409.9687999999996</v>
      </c>
      <c r="G90">
        <v>165.23778944777001</v>
      </c>
      <c r="H90">
        <f>F90+G90</f>
        <v>6575.2065894477701</v>
      </c>
      <c r="I90">
        <v>1583.4784999999999</v>
      </c>
    </row>
    <row r="91" spans="5:9">
      <c r="E91" t="s">
        <v>22</v>
      </c>
      <c r="F91">
        <v>1762.973</v>
      </c>
      <c r="G91">
        <v>489.85122391806198</v>
      </c>
      <c r="H91">
        <f t="shared" ref="H91:H95" si="3">F91+G91</f>
        <v>2252.8242239180618</v>
      </c>
      <c r="I91">
        <v>2390.0704999999998</v>
      </c>
    </row>
    <row r="92" spans="5:9">
      <c r="E92" t="s">
        <v>23</v>
      </c>
      <c r="F92">
        <v>1552.1977999999999</v>
      </c>
      <c r="G92">
        <v>3924.6821309710699</v>
      </c>
      <c r="H92">
        <f t="shared" si="3"/>
        <v>5476.8799309710703</v>
      </c>
      <c r="I92">
        <v>22162.179499999998</v>
      </c>
    </row>
    <row r="93" spans="5:9">
      <c r="E93" t="s">
        <v>91</v>
      </c>
    </row>
    <row r="94" spans="5:9">
      <c r="E94" t="s">
        <v>24</v>
      </c>
      <c r="F94">
        <v>1426.5217</v>
      </c>
      <c r="G94">
        <v>12693.2167072295</v>
      </c>
      <c r="H94">
        <f t="shared" si="3"/>
        <v>14119.738407229499</v>
      </c>
      <c r="I94">
        <v>86286.676099999997</v>
      </c>
    </row>
    <row r="95" spans="5:9">
      <c r="E95" t="s">
        <v>25</v>
      </c>
      <c r="F95">
        <v>3242.7777999999998</v>
      </c>
      <c r="G95">
        <v>166043.03853602399</v>
      </c>
      <c r="H95">
        <f t="shared" si="3"/>
        <v>169285.816336024</v>
      </c>
      <c r="I95">
        <v>868539.87250000006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G10" sqref="G10"/>
    </sheetView>
  </sheetViews>
  <sheetFormatPr baseColWidth="10" defaultRowHeight="15" x14ac:dyDescent="0"/>
  <cols>
    <col min="4" max="4" width="24" customWidth="1"/>
    <col min="7" max="7" width="20" customWidth="1"/>
    <col min="9" max="9" width="13.5" bestFit="1" customWidth="1"/>
  </cols>
  <sheetData>
    <row r="1" spans="1:13">
      <c r="A1" t="s">
        <v>9</v>
      </c>
      <c r="B1" t="s">
        <v>12</v>
      </c>
      <c r="C1" t="s">
        <v>5</v>
      </c>
      <c r="D1" t="s">
        <v>17</v>
      </c>
      <c r="E1" t="s">
        <v>14</v>
      </c>
      <c r="F1" t="s">
        <v>15</v>
      </c>
      <c r="G1" t="s">
        <v>16</v>
      </c>
      <c r="H1" t="s">
        <v>12</v>
      </c>
      <c r="I1" t="s">
        <v>5</v>
      </c>
      <c r="J1" t="s">
        <v>13</v>
      </c>
      <c r="K1" t="s">
        <v>14</v>
      </c>
      <c r="L1" t="s">
        <v>15</v>
      </c>
      <c r="M1" t="s">
        <v>16</v>
      </c>
    </row>
    <row r="2" spans="1:13">
      <c r="A2">
        <v>3600</v>
      </c>
      <c r="B2">
        <v>1</v>
      </c>
      <c r="C2">
        <v>697</v>
      </c>
      <c r="D2">
        <v>185906.04734576799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61505.154949784803</v>
      </c>
      <c r="K2">
        <v>13106.913402203199</v>
      </c>
      <c r="L2">
        <v>61468.297632326699</v>
      </c>
      <c r="M2">
        <v>61542.012267242899</v>
      </c>
    </row>
    <row r="3" spans="1:13">
      <c r="A3" t="s">
        <v>10</v>
      </c>
      <c r="B3">
        <v>2</v>
      </c>
      <c r="C3">
        <v>697</v>
      </c>
      <c r="D3">
        <v>557687.00143472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6981.7562043795597</v>
      </c>
      <c r="K3">
        <v>585.172302168633</v>
      </c>
      <c r="L3">
        <v>6980.0818427558397</v>
      </c>
      <c r="M3">
        <v>6983.4305660032896</v>
      </c>
    </row>
    <row r="4" spans="1:13">
      <c r="A4" t="s">
        <v>11</v>
      </c>
      <c r="B4">
        <v>3</v>
      </c>
      <c r="C4">
        <v>697</v>
      </c>
      <c r="D4">
        <v>589020.37302725995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6292.85078909613</v>
      </c>
      <c r="K4">
        <v>340.25846852836298</v>
      </c>
      <c r="L4">
        <v>6291.8939647082998</v>
      </c>
      <c r="M4">
        <v>6293.8076134839503</v>
      </c>
    </row>
    <row r="5" spans="1:13">
      <c r="B5">
        <v>4</v>
      </c>
      <c r="C5">
        <v>697</v>
      </c>
      <c r="D5">
        <v>589129.13773314201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>
        <f>K5/I5</f>
        <v>6260.3931133428978</v>
      </c>
      <c r="K5">
        <v>4363494</v>
      </c>
    </row>
    <row r="6" spans="1:13">
      <c r="B6">
        <v>5</v>
      </c>
      <c r="C6">
        <v>4418</v>
      </c>
      <c r="D6">
        <v>569848.16251697601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>
        <v>6146.5385697538104</v>
      </c>
      <c r="K6">
        <v>729.75836807477503</v>
      </c>
      <c r="L6">
        <v>6146.2032060020101</v>
      </c>
      <c r="M6">
        <v>6146.8739335056098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I9" workbookViewId="0">
      <selection activeCell="D12" sqref="D12:D17"/>
    </sheetView>
  </sheetViews>
  <sheetFormatPr baseColWidth="10" defaultRowHeight="15" x14ac:dyDescent="0"/>
  <cols>
    <col min="4" max="4" width="24.33203125" customWidth="1"/>
  </cols>
  <sheetData>
    <row r="2" spans="1:35">
      <c r="A2" s="1"/>
      <c r="B2" s="1" t="s">
        <v>35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35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30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30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30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37</v>
      </c>
      <c r="K3" t="s">
        <v>38</v>
      </c>
      <c r="R3" t="s">
        <v>39</v>
      </c>
      <c r="Y3" t="s">
        <v>40</v>
      </c>
      <c r="AF3" t="s">
        <v>41</v>
      </c>
    </row>
    <row r="4" spans="1:35">
      <c r="B4" t="s">
        <v>34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34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28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28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28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29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29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29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29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29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36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36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36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36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36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31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31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31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31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31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32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32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32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32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32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93</v>
      </c>
    </row>
    <row r="13" spans="1:35">
      <c r="B13" t="s">
        <v>44</v>
      </c>
      <c r="D13">
        <v>10193.3824</v>
      </c>
    </row>
    <row r="14" spans="1:35">
      <c r="B14" t="s">
        <v>45</v>
      </c>
      <c r="D14">
        <v>5539.2927</v>
      </c>
    </row>
    <row r="15" spans="1:35">
      <c r="B15" t="s">
        <v>46</v>
      </c>
      <c r="D15">
        <v>5303.5681999999997</v>
      </c>
    </row>
    <row r="16" spans="1:35">
      <c r="B16" t="s">
        <v>47</v>
      </c>
      <c r="D16">
        <v>5287.3666999999996</v>
      </c>
    </row>
    <row r="17" spans="2:9">
      <c r="B17" t="s">
        <v>48</v>
      </c>
      <c r="D17">
        <v>5153.8462</v>
      </c>
    </row>
    <row r="30" spans="2:9">
      <c r="D30" t="s">
        <v>33</v>
      </c>
      <c r="I30" t="s">
        <v>42</v>
      </c>
    </row>
    <row r="31" spans="2:9">
      <c r="B31" t="s">
        <v>30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28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29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36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31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32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43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Z1" activeCellId="1" sqref="AC1:AC1048576 Z1:Z1048576"/>
    </sheetView>
  </sheetViews>
  <sheetFormatPr baseColWidth="10" defaultRowHeight="15" x14ac:dyDescent="0"/>
  <cols>
    <col min="17" max="17" width="11" customWidth="1"/>
  </cols>
  <sheetData>
    <row r="1" spans="1:32">
      <c r="D1" t="s">
        <v>51</v>
      </c>
      <c r="K1" t="s">
        <v>52</v>
      </c>
      <c r="R1" t="s">
        <v>54</v>
      </c>
      <c r="U1" t="s">
        <v>53</v>
      </c>
      <c r="Z1" t="s">
        <v>40</v>
      </c>
      <c r="AC1" t="s">
        <v>55</v>
      </c>
    </row>
    <row r="2" spans="1:32">
      <c r="B2" t="s">
        <v>49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49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49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50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50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50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45</v>
      </c>
    </row>
    <row r="7" spans="1:32">
      <c r="A7">
        <v>2</v>
      </c>
      <c r="B7" t="s">
        <v>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tabSelected="1" workbookViewId="0">
      <selection activeCell="J2" sqref="J2"/>
    </sheetView>
  </sheetViews>
  <sheetFormatPr baseColWidth="10" defaultRowHeight="15" x14ac:dyDescent="0"/>
  <sheetData>
    <row r="2" spans="2:16">
      <c r="B2" t="s">
        <v>64</v>
      </c>
      <c r="E2" t="s">
        <v>63</v>
      </c>
    </row>
    <row r="3" spans="2:16">
      <c r="B3">
        <v>0.05</v>
      </c>
      <c r="C3" t="s">
        <v>56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65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57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66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58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67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59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68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60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69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62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70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61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71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72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73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74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75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workbookViewId="0">
      <selection activeCell="K4" sqref="K4:K9"/>
    </sheetView>
  </sheetViews>
  <sheetFormatPr baseColWidth="10" defaultRowHeight="15" x14ac:dyDescent="0"/>
  <cols>
    <col min="17" max="17" width="13.6640625" customWidth="1"/>
  </cols>
  <sheetData>
    <row r="2" spans="1:21">
      <c r="A2" t="s">
        <v>77</v>
      </c>
    </row>
    <row r="3" spans="1:21">
      <c r="A3" t="s">
        <v>78</v>
      </c>
    </row>
    <row r="4" spans="1:21">
      <c r="B4" t="s">
        <v>79</v>
      </c>
      <c r="D4" t="s">
        <v>86</v>
      </c>
      <c r="I4" t="s">
        <v>92</v>
      </c>
      <c r="K4" t="s">
        <v>93</v>
      </c>
      <c r="O4" t="s">
        <v>94</v>
      </c>
      <c r="Q4" t="s">
        <v>95</v>
      </c>
      <c r="U4" t="s">
        <v>96</v>
      </c>
    </row>
    <row r="5" spans="1:21">
      <c r="A5" t="s">
        <v>44</v>
      </c>
      <c r="B5" t="s">
        <v>81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81</v>
      </c>
      <c r="J5">
        <v>2788</v>
      </c>
      <c r="K5">
        <v>10193.3824</v>
      </c>
      <c r="L5">
        <v>6334.8580548956998</v>
      </c>
      <c r="M5">
        <v>4.4534870113327001</v>
      </c>
      <c r="O5" t="s">
        <v>81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45</v>
      </c>
      <c r="B6" t="s">
        <v>83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83</v>
      </c>
      <c r="J6">
        <v>697</v>
      </c>
      <c r="K6">
        <v>5539.2927</v>
      </c>
      <c r="L6">
        <v>249.95049019147399</v>
      </c>
      <c r="M6">
        <v>0.70287368834331299</v>
      </c>
      <c r="O6" t="s">
        <v>83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46</v>
      </c>
      <c r="B7" t="s">
        <v>84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84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84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47</v>
      </c>
      <c r="B8" t="s">
        <v>82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82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82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85</v>
      </c>
      <c r="B9" t="s">
        <v>80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80</v>
      </c>
      <c r="J9">
        <v>26</v>
      </c>
      <c r="K9">
        <v>5153.8462</v>
      </c>
      <c r="L9">
        <v>39.667308764464799</v>
      </c>
      <c r="M9">
        <v>2.9903048145519602</v>
      </c>
      <c r="O9" t="s">
        <v>80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C2" sqref="AC2"/>
    </sheetView>
  </sheetViews>
  <sheetFormatPr baseColWidth="10" defaultRowHeight="15" x14ac:dyDescent="0"/>
  <cols>
    <col min="2" max="2" width="26" customWidth="1"/>
  </cols>
  <sheetData>
    <row r="1" spans="2:31">
      <c r="D1" t="s">
        <v>102</v>
      </c>
      <c r="I1" t="s">
        <v>103</v>
      </c>
      <c r="N1" t="s">
        <v>104</v>
      </c>
      <c r="S1" t="s">
        <v>106</v>
      </c>
      <c r="X1" t="s">
        <v>107</v>
      </c>
      <c r="AC1" t="s">
        <v>108</v>
      </c>
    </row>
    <row r="2" spans="2:31">
      <c r="B2" t="s">
        <v>97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97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105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97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97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97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98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98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98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98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98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98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99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99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99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99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99</v>
      </c>
      <c r="W4">
        <v>5497</v>
      </c>
      <c r="X4">
        <v>2.6454</v>
      </c>
      <c r="Y4">
        <v>3.5142662137080398</v>
      </c>
      <c r="Z4">
        <v>1.2530401635196899E-3</v>
      </c>
      <c r="AA4" t="s">
        <v>99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100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100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100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100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100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100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101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101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101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101</v>
      </c>
      <c r="R6">
        <v>5501</v>
      </c>
      <c r="S6">
        <v>105.5454</v>
      </c>
      <c r="T6">
        <v>257.04659143779202</v>
      </c>
      <c r="U6">
        <v>9.1585406147622797E-2</v>
      </c>
      <c r="V6" t="s">
        <v>101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101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dcterms:created xsi:type="dcterms:W3CDTF">2013-04-23T03:35:34Z</dcterms:created>
  <dcterms:modified xsi:type="dcterms:W3CDTF">2013-04-28T01:44:58Z</dcterms:modified>
</cp:coreProperties>
</file>