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.sharepoint.com/teams/O365-OnlineParentingSR/Shared Documents/General/ONLINE PARENTING SR/"/>
    </mc:Choice>
  </mc:AlternateContent>
  <xr:revisionPtr revIDLastSave="0" documentId="8_{7120374D-4FC4-4495-9A5D-BF509F7F36D9}" xr6:coauthVersionLast="47" xr6:coauthVersionMax="47" xr10:uidLastSave="{00000000-0000-0000-0000-000000000000}"/>
  <bookViews>
    <workbookView xWindow="-108" yWindow="-108" windowWidth="30936" windowHeight="16776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Delivery Mode Comp" sheetId="9" r:id="rId8"/>
    <sheet name="Calculators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9" l="1"/>
  <c r="W39" i="9"/>
  <c r="V39" i="9"/>
  <c r="U39" i="9"/>
  <c r="X37" i="9"/>
  <c r="W37" i="9"/>
  <c r="V37" i="9"/>
  <c r="U37" i="9"/>
  <c r="X36" i="9"/>
  <c r="W36" i="9"/>
  <c r="V36" i="9"/>
  <c r="U36" i="9"/>
  <c r="X34" i="9"/>
  <c r="W34" i="9"/>
  <c r="V34" i="9"/>
  <c r="U34" i="9"/>
  <c r="X33" i="9"/>
  <c r="W33" i="9"/>
  <c r="V33" i="9"/>
  <c r="U33" i="9"/>
  <c r="X32" i="9"/>
  <c r="W32" i="9"/>
  <c r="V32" i="9"/>
  <c r="U32" i="9"/>
  <c r="X31" i="9"/>
  <c r="W31" i="9"/>
  <c r="V31" i="9"/>
  <c r="U31" i="9"/>
  <c r="X30" i="9"/>
  <c r="W30" i="9"/>
  <c r="V30" i="9"/>
  <c r="U30" i="9"/>
  <c r="X29" i="9"/>
  <c r="W29" i="9"/>
  <c r="V29" i="9"/>
  <c r="U29" i="9"/>
  <c r="X27" i="9"/>
  <c r="W27" i="9"/>
  <c r="V27" i="9"/>
  <c r="U27" i="9"/>
  <c r="X26" i="9"/>
  <c r="W26" i="9"/>
  <c r="V26" i="9"/>
  <c r="U26" i="9"/>
  <c r="X25" i="9"/>
  <c r="W25" i="9"/>
  <c r="V25" i="9"/>
  <c r="U25" i="9"/>
  <c r="X24" i="9"/>
  <c r="W24" i="9"/>
  <c r="V24" i="9"/>
  <c r="U24" i="9"/>
  <c r="X23" i="9"/>
  <c r="W23" i="9"/>
  <c r="V23" i="9"/>
  <c r="U23" i="9"/>
  <c r="X22" i="9"/>
  <c r="W22" i="9"/>
  <c r="V22" i="9"/>
  <c r="U22" i="9"/>
  <c r="X20" i="9"/>
  <c r="W20" i="9"/>
  <c r="V20" i="9"/>
  <c r="U20" i="9"/>
  <c r="X19" i="9"/>
  <c r="W19" i="9"/>
  <c r="V19" i="9"/>
  <c r="U19" i="9"/>
  <c r="X18" i="9"/>
  <c r="W18" i="9"/>
  <c r="V18" i="9"/>
  <c r="U18" i="9"/>
  <c r="X16" i="9"/>
  <c r="W16" i="9"/>
  <c r="V16" i="9"/>
  <c r="U16" i="9"/>
  <c r="X15" i="9"/>
  <c r="W15" i="9"/>
  <c r="V15" i="9"/>
  <c r="U15" i="9"/>
  <c r="X14" i="9"/>
  <c r="W14" i="9"/>
  <c r="V14" i="9"/>
  <c r="U14" i="9"/>
  <c r="X12" i="9"/>
  <c r="W12" i="9"/>
  <c r="V12" i="9"/>
  <c r="U12" i="9"/>
  <c r="X11" i="9"/>
  <c r="W11" i="9"/>
  <c r="V11" i="9"/>
  <c r="U11" i="9"/>
  <c r="X10" i="9"/>
  <c r="W10" i="9"/>
  <c r="V10" i="9"/>
  <c r="U10" i="9"/>
  <c r="X8" i="9"/>
  <c r="W8" i="9"/>
  <c r="V8" i="9"/>
  <c r="U8" i="9"/>
  <c r="X7" i="9"/>
  <c r="W7" i="9"/>
  <c r="V7" i="9"/>
  <c r="U7" i="9"/>
  <c r="X6" i="9"/>
  <c r="W6" i="9"/>
  <c r="V6" i="9"/>
  <c r="U6" i="9"/>
  <c r="X4" i="9"/>
  <c r="W4" i="9"/>
  <c r="V4" i="9"/>
  <c r="U4" i="9"/>
  <c r="X3" i="9"/>
  <c r="W3" i="9"/>
  <c r="V3" i="9"/>
  <c r="U3" i="9"/>
  <c r="X2" i="9"/>
  <c r="W2" i="9"/>
  <c r="V2" i="9"/>
  <c r="U2" i="9"/>
  <c r="Z94" i="4"/>
  <c r="Y94" i="4"/>
  <c r="X94" i="4"/>
  <c r="W94" i="4"/>
  <c r="J10" i="6"/>
  <c r="J9" i="6"/>
  <c r="Z92" i="4"/>
  <c r="Y92" i="4"/>
  <c r="Z91" i="4"/>
  <c r="Y91" i="4"/>
  <c r="X92" i="4"/>
  <c r="W92" i="4"/>
  <c r="X91" i="4"/>
  <c r="W91" i="4"/>
  <c r="Z90" i="4"/>
  <c r="Y90" i="4"/>
  <c r="X90" i="4"/>
  <c r="W90" i="4"/>
  <c r="Z89" i="4"/>
  <c r="Y89" i="4"/>
  <c r="X89" i="4"/>
  <c r="W89" i="4"/>
  <c r="Z88" i="4"/>
  <c r="Y88" i="4"/>
  <c r="X88" i="4"/>
  <c r="W88" i="4"/>
  <c r="Z87" i="4"/>
  <c r="Y87" i="4"/>
  <c r="X87" i="4"/>
  <c r="W87" i="4"/>
  <c r="W86" i="4"/>
  <c r="X86" i="4"/>
  <c r="Y86" i="4"/>
  <c r="Z86" i="4"/>
  <c r="Z85" i="4"/>
  <c r="Y85" i="4"/>
  <c r="X85" i="4"/>
  <c r="W85" i="4"/>
  <c r="Z93" i="4"/>
  <c r="X93" i="4"/>
  <c r="Y93" i="4"/>
  <c r="W93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2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tc={85E3B000-5651-4D86-B681-6E4746D41B72}</author>
  </authors>
  <commentList>
    <comment ref="A1" authorId="0" shapeId="0" xr:uid="{85E3B000-5651-4D86-B681-6E4746D41B72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tc={91C9DF83-59D8-4DA1-BA3E-0B5C816AEF8E}</author>
  </authors>
  <commentList>
    <comment ref="A1" authorId="0" shapeId="0" xr:uid="{91C9DF83-59D8-4DA1-BA3E-0B5C816AEF8E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sharedStrings.xml><?xml version="1.0" encoding="utf-8"?>
<sst xmlns="http://schemas.openxmlformats.org/spreadsheetml/2006/main" count="2550" uniqueCount="473">
  <si>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</si>
  <si>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</si>
  <si>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</si>
  <si>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</si>
  <si>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</si>
  <si>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</si>
  <si>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</si>
  <si>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</si>
  <si>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</si>
  <si>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</si>
  <si>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</si>
  <si>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</si>
  <si>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</si>
  <si>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</si>
  <si>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</si>
  <si>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</si>
  <si>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</si>
  <si>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</si>
  <si>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</si>
  <si>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</si>
  <si>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</si>
  <si>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</si>
  <si>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</si>
  <si>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</si>
  <si>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</si>
  <si>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</si>
  <si>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</si>
  <si>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</si>
  <si>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</si>
  <si>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</si>
  <si>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</si>
  <si>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</si>
  <si>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</si>
  <si>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</si>
  <si>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</si>
  <si>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</si>
  <si>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</si>
  <si>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</si>
  <si>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</si>
  <si>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</si>
  <si>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</si>
  <si>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</si>
  <si>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</si>
  <si>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</si>
  <si>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</si>
  <si>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</si>
  <si>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</si>
  <si>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</si>
  <si>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</si>
  <si>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</si>
  <si>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</si>
  <si>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</si>
  <si>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</si>
  <si>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</si>
  <si>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</si>
  <si>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</si>
  <si>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</si>
  <si>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</si>
  <si>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</si>
  <si>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</si>
  <si>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</si>
  <si>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</si>
  <si>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</si>
  <si>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</si>
  <si>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</si>
  <si>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</si>
  <si>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</si>
  <si>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</si>
  <si>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</si>
  <si>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</si>
  <si>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</si>
  <si>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</si>
  <si>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</si>
  <si>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</si>
  <si>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</si>
  <si>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</si>
  <si>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</si>
  <si>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</si>
  <si>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</si>
  <si>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</si>
  <si>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</si>
  <si>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</si>
  <si>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</si>
  <si>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</si>
  <si>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</si>
  <si>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</si>
  <si>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</si>
  <si>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</si>
  <si>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</si>
  <si>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</si>
  <si>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</si>
  <si>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</si>
  <si>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</si>
  <si>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</si>
  <si>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</si>
  <si>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</si>
  <si>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</si>
  <si>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</si>
  <si>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</si>
  <si>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</si>
  <si>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</si>
  <si>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</si>
  <si>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</si>
  <si>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</si>
  <si>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</si>
  <si>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</si>
  <si>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</si>
  <si>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</si>
  <si>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</si>
  <si>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</si>
  <si>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</si>
  <si>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</si>
  <si>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</si>
  <si>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</si>
  <si>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</si>
  <si>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</si>
  <si>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</si>
  <si>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</si>
  <si>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</si>
  <si>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</si>
  <si>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</si>
  <si>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</si>
  <si>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</si>
  <si>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</si>
  <si>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</si>
  <si>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</si>
  <si>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</si>
  <si>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</si>
  <si>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</si>
  <si>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</si>
  <si>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</si>
  <si>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</si>
  <si>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</si>
  <si>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</si>
  <si>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</si>
  <si>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</si>
  <si>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</si>
  <si>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</si>
  <si>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</si>
  <si>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</si>
  <si>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</si>
  <si>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</si>
  <si>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</si>
  <si>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</si>
  <si>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</si>
  <si>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</si>
  <si>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</si>
  <si>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</si>
  <si>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</si>
  <si>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</si>
  <si>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</si>
  <si>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</si>
  <si>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</si>
  <si>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</si>
  <si>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</si>
  <si>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</si>
  <si>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</si>
  <si>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</si>
  <si>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</si>
  <si>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</si>
  <si>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</si>
  <si>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</si>
  <si>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</si>
  <si>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</si>
  <si>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</si>
  <si>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</si>
  <si>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</si>
  <si>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</si>
  <si>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</si>
  <si>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</si>
  <si>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</si>
  <si>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</si>
  <si>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</si>
  <si>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</si>
  <si>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</si>
  <si>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</si>
  <si>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</si>
  <si>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</si>
  <si>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</si>
  <si>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</si>
  <si>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</si>
  <si>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</si>
  <si>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</si>
  <si>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</si>
  <si>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</si>
  <si>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</si>
  <si>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</si>
  <si>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</si>
  <si>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</si>
  <si>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</si>
  <si>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</si>
  <si>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</si>
  <si>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</si>
  <si>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</si>
  <si>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</si>
  <si>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</si>
  <si>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</si>
  <si>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</si>
  <si>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</si>
  <si>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</si>
  <si>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</si>
  <si>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</si>
  <si>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</si>
  <si>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</si>
  <si>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</si>
  <si>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</si>
  <si>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</si>
  <si>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</si>
  <si>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</si>
  <si>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</si>
  <si>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</si>
  <si>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</si>
  <si>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</si>
  <si>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</si>
  <si>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</si>
  <si>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</si>
  <si>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</si>
  <si>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</si>
  <si>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</si>
  <si>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</si>
  <si>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</si>
  <si>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</si>
  <si>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</si>
  <si>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</si>
  <si>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</si>
  <si>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</si>
  <si>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</si>
  <si>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</si>
  <si>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</si>
  <si>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</si>
  <si>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</si>
  <si>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</si>
  <si>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</si>
  <si>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</si>
  <si>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</si>
  <si>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</si>
  <si>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</si>
  <si>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</si>
  <si>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</si>
  <si>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</si>
  <si>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</si>
  <si>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</si>
  <si>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</si>
  <si>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</si>
  <si>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</si>
  <si>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</si>
  <si>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</si>
  <si>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</si>
  <si>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</si>
  <si>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</si>
  <si>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</si>
  <si>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</si>
  <si>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</si>
  <si>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</si>
  <si>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</si>
  <si>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</si>
  <si>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</si>
  <si>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</si>
  <si>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</si>
  <si>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</si>
  <si>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</si>
  <si>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</si>
  <si>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</si>
  <si>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</si>
  <si>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</si>
  <si>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</si>
  <si>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</si>
  <si>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</si>
  <si>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</si>
  <si>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</si>
  <si>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</si>
  <si>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</si>
  <si>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</si>
  <si>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</si>
  <si>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</si>
  <si>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</si>
  <si>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</si>
  <si>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</si>
  <si>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</si>
  <si>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</si>
  <si>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</si>
  <si>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</si>
  <si>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</si>
  <si>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</si>
  <si>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</si>
  <si>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</si>
  <si>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</si>
  <si>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</si>
  <si>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</si>
  <si>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</si>
  <si>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</si>
  <si>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</si>
  <si>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</si>
  <si>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</si>
  <si>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</si>
  <si>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</si>
  <si>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</si>
  <si>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</si>
  <si>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</si>
  <si>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</si>
  <si>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</si>
  <si>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</si>
  <si>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</si>
  <si>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</si>
  <si>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</si>
  <si>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</si>
  <si>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</si>
  <si>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</si>
  <si>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</si>
  <si>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</si>
  <si>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</si>
  <si>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</si>
  <si>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</si>
  <si>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</si>
  <si>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</si>
  <si>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</si>
  <si>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</si>
  <si>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</si>
  <si>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</si>
  <si>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</si>
  <si>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</si>
  <si>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</si>
  <si>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</si>
  <si>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</si>
  <si>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</si>
  <si>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</si>
  <si>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</si>
  <si>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</si>
  <si>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</si>
  <si>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</si>
  <si>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</si>
  <si>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</si>
  <si>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</si>
  <si>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</si>
  <si>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</si>
  <si>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</si>
  <si>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</si>
  <si>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</si>
  <si>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</si>
  <si>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</si>
  <si>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</si>
  <si>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</si>
  <si>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</si>
  <si>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</si>
  <si>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</si>
  <si>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</si>
  <si>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</si>
  <si>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</si>
  <si>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</si>
  <si>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</si>
  <si>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</si>
  <si>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</si>
  <si>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</si>
  <si>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</si>
  <si>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</si>
  <si>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</si>
  <si>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</si>
  <si>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</si>
  <si>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</si>
  <si>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</si>
  <si>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</si>
  <si>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</si>
  <si>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</si>
  <si>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</si>
  <si>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</si>
  <si>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</si>
  <si>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Barrera (2015)</t>
  </si>
  <si>
    <t>b=−0.514, χ2=3.453; HR=0.598</t>
  </si>
  <si>
    <t>8-session</t>
  </si>
  <si>
    <t>Descriptives use post N</t>
  </si>
  <si>
    <t>Studies to check</t>
  </si>
  <si>
    <t>link</t>
  </si>
  <si>
    <t>sample_id</t>
  </si>
  <si>
    <t>design</t>
  </si>
  <si>
    <t>control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</si>
  <si>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</si>
  <si>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</si>
  <si>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</si>
  <si>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</si>
  <si>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</si>
  <si>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</si>
  <si>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</si>
  <si>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</si>
  <si>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</si>
  <si>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</si>
  <si>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</si>
  <si>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</si>
  <si>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</si>
  <si>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</si>
  <si>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</si>
  <si>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</si>
  <si>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</si>
  <si>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</si>
  <si>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</si>
  <si>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</si>
  <si>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</si>
  <si>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</si>
  <si>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</si>
  <si>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</si>
  <si>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</si>
  <si>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Quasi-experimental</t>
  </si>
  <si>
    <t>Informational resources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</si>
  <si>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</si>
  <si>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</si>
  <si>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</si>
  <si>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Experimental</t>
  </si>
  <si>
    <t>Routine care</t>
  </si>
  <si>
    <t>Primiparious</t>
  </si>
  <si>
    <t>Multiparous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</si>
  <si>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</si>
  <si>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</si>
  <si>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</si>
  <si>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</si>
  <si>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</si>
  <si>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Mothers</t>
  </si>
  <si>
    <t>Fathers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</si>
  <si>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</si>
  <si>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In-person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</si>
  <si>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</si>
  <si>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</si>
  <si>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</si>
  <si>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</si>
  <si>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</si>
  <si>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</si>
  <si>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</si>
  <si>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</si>
  <si>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behavior</t>
  </si>
  <si>
    <t>Parent responsiveness in infant interaction</t>
  </si>
  <si>
    <t>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</si>
  <si>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</si>
  <si>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</si>
  <si>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</si>
  <si>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</si>
  <si>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</si>
  <si>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</si>
  <si>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</si>
  <si>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</si>
  <si>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</si>
  <si>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</si>
  <si>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</si>
  <si>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</si>
  <si>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</si>
  <si>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</si>
  <si>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parent domain</t>
  </si>
  <si>
    <t>Parent domain</t>
  </si>
  <si>
    <t>Parenting stress - parent-child domain</t>
  </si>
  <si>
    <t>Dyadic domain</t>
  </si>
  <si>
    <t>Parenting stress - child domain</t>
  </si>
  <si>
    <t>Child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</si>
  <si>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</si>
  <si>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O365-MERTIL - Online Parenting SR &amp; Protocol - Lennard (2021) Randomized controlled trial of a brief online self-compassion intervention for mothers of infants- Effects on mental health outcomes.pdf - All Documents (sharepoint.com)</t>
  </si>
  <si>
    <t>Post-traumatic</t>
  </si>
  <si>
    <t>O365-MERTIL - Online Parenting SR &amp; Protocol - Lindsay (2017) The effectiveness of universal parenting programmes- the CANparent trial.pdf - All Documents (sharepoint.com)</t>
  </si>
  <si>
    <t>Stress frequency</t>
  </si>
  <si>
    <t>Stress intensity</t>
  </si>
  <si>
    <t>O365-MERTIL - Online Parenting SR &amp; Protocol - Matvienko-Sikar (2017) Effects of a novel positive psychological intervention on prenatal stress and well-being- A pilot randomised controlled trial.pdf - All Documents (sharepoint.com)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</si>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</sst>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city Painter" id="{0B4DB856-515E-4CE8-9E53-7BD9ADEBBC6C}" userId="F.Painter@latrobe.edu.au" providerId="PeoplePicker"/>
  <person displayName="Jessica Opie" id="{01FBE822-907B-4C9D-9E9E-52ED858BD6FA}" userId="S::JEOpie@ltu.edu.au::d94e7270-fea7-49b5-b35e-7dd04e4b35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85E3B000-5651-4D86-B681-6E4746D41B72}">
    <text>@Felicity Painter these are our final studies</text>
    <mentions>
      <mention mentionpersonId="{0B4DB856-515E-4CE8-9E53-7BD9ADEBBC6C}" mentionId="{6A7CE555-56DD-4C0A-A8D0-D60E932ACE95}" startIndex="0" length="17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91C9DF83-59D8-4DA1-BA3E-0B5C816AEF8E}">
    <text>@Felicity Painter these are our final studies</text>
    <mentions>
      <mention mentionpersonId="{0B4DB856-515E-4CE8-9E53-7BD9ADEBBC6C}" mentionId="{EC6CBFA3-0448-4CB6-ABB3-F48A1C97A840}" startIndex="0" length="17"/>
    </mentions>
  </threadedComment>
</ThreadedComment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34" Type="http://schemas.openxmlformats.org/officeDocument/2006/relationships/hyperlink" Target="../..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4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0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3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../..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3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58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1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1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6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4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TargetMode="External"/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51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9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TargetMode="External"/><Relationship Id="rId67" Type="http://schemas.microsoft.com/office/2017/10/relationships/threadedComment" Target="../threadedComments/threadedComment1.xml"/><Relationship Id="rId20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4" Type="http://schemas.openxmlformats.org/officeDocument/2006/relationships/hyperlink" Target="../../Forms/AllItems.aspx?ga=1&amp;id=%2Fteams%2FO365%2DOnlineParentingSR%2FShared%20Documents%2FGeneral%2FONLINE%20PARENTING%20SR%2FINCLUDED%20PAPERS%2FALL%2FMatvienko%2DSikar%20%282017%29%20Effects%20of%20a%20novel%20positive%20psychological%20intervention%20on%20prenatal%20stress%20and%20well%2Dbeing%2D%20A%20pilot%20randomised%20controlled%20trial%2Epdf&amp;viewid=4fbd683f%2Dbc81%2D4ccf%2Da362%2D5e25f0a3d027&amp;parent=%2Fteams%2FO365%2DOnlineParentingSR%2FShared%20Documents%2FGeneral%2FONLINE%20PARENTING%20SR%2FINCLUDED%20PAPERS%2FALL" TargetMode="External"/><Relationship Id="rId62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7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1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2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60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3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8" Type="http://schemas.microsoft.com/office/2017/10/relationships/threadedComment" Target="../threadedComments/threadedComment2.xm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7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M1" workbookViewId="0">
      <selection activeCell="L33" sqref="L33"/>
    </sheetView>
  </sheetViews>
  <sheetFormatPr defaultRowHeight="14.45"/>
  <cols>
    <col min="1" max="1" width="35.5703125" customWidth="1"/>
    <col min="2" max="2" width="16.5703125" customWidth="1"/>
    <col min="3" max="3" width="43.28515625" customWidth="1"/>
    <col min="4" max="4" width="26.42578125" customWidth="1"/>
    <col min="5" max="5" width="26" customWidth="1"/>
    <col min="6" max="6" width="16.140625" customWidth="1"/>
    <col min="7" max="11" width="14.28515625" customWidth="1"/>
    <col min="12" max="12" width="22.140625" customWidth="1"/>
    <col min="13" max="13" width="88.5703125" customWidth="1"/>
    <col min="14" max="14" width="24.140625" customWidth="1"/>
    <col min="15" max="15" width="19.42578125" customWidth="1"/>
    <col min="16" max="16" width="21.7109375" customWidth="1"/>
    <col min="17" max="17" width="24.42578125" customWidth="1"/>
    <col min="18" max="18" width="24" customWidth="1"/>
    <col min="19" max="19" width="25.7109375" customWidth="1"/>
    <col min="20" max="20" width="23.7109375" customWidth="1"/>
    <col min="21" max="21" width="109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Q54"/>
  <sheetViews>
    <sheetView topLeftCell="A11" workbookViewId="0">
      <selection activeCell="C58" sqref="C58"/>
    </sheetView>
  </sheetViews>
  <sheetFormatPr defaultRowHeight="14.45"/>
  <cols>
    <col min="1" max="1" width="21.85546875" bestFit="1" customWidth="1"/>
    <col min="3" max="3" width="45" bestFit="1" customWidth="1"/>
    <col min="4" max="4" width="22.140625" bestFit="1" customWidth="1"/>
    <col min="5" max="5" width="39.85546875" bestFit="1" customWidth="1"/>
    <col min="6" max="6" width="25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3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3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3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3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3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K7"/>
  <sheetViews>
    <sheetView workbookViewId="0">
      <selection activeCell="C13" sqref="C13"/>
    </sheetView>
  </sheetViews>
  <sheetFormatPr defaultRowHeight="14.45"/>
  <cols>
    <col min="1" max="1" width="18.140625" bestFit="1" customWidth="1"/>
    <col min="3" max="3" width="35.42578125" bestFit="1" customWidth="1"/>
    <col min="4" max="4" width="28.14062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37">
      <c r="A2" s="8" t="s">
        <v>352</v>
      </c>
      <c r="B2" t="s">
        <v>22</v>
      </c>
      <c r="C2" t="s">
        <v>353</v>
      </c>
      <c r="D2" t="s">
        <v>353</v>
      </c>
    </row>
    <row r="3" spans="1:37">
      <c r="A3" s="8" t="s">
        <v>352</v>
      </c>
      <c r="B3" t="s">
        <v>22</v>
      </c>
      <c r="C3" t="s">
        <v>354</v>
      </c>
      <c r="D3" t="s">
        <v>354</v>
      </c>
    </row>
    <row r="4" spans="1:37">
      <c r="A4" t="s">
        <v>355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356</v>
      </c>
      <c r="N4" t="s">
        <v>357</v>
      </c>
      <c r="O4">
        <v>206</v>
      </c>
      <c r="P4">
        <v>101</v>
      </c>
      <c r="Q4" t="s">
        <v>358</v>
      </c>
      <c r="R4">
        <v>105</v>
      </c>
      <c r="S4" t="s">
        <v>359</v>
      </c>
      <c r="T4" t="s">
        <v>360</v>
      </c>
      <c r="U4" t="s">
        <v>361</v>
      </c>
    </row>
    <row r="5" spans="1:37">
      <c r="A5" t="s">
        <v>69</v>
      </c>
      <c r="B5" t="s">
        <v>22</v>
      </c>
      <c r="C5" t="s">
        <v>362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37">
      <c r="A6" t="s">
        <v>69</v>
      </c>
      <c r="B6" t="s">
        <v>22</v>
      </c>
      <c r="C6" t="s">
        <v>363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37">
      <c r="A7" s="8" t="s">
        <v>364</v>
      </c>
      <c r="B7" t="s">
        <v>22</v>
      </c>
      <c r="C7" t="s">
        <v>365</v>
      </c>
      <c r="D7" t="s">
        <v>365</v>
      </c>
      <c r="AD7" s="2"/>
      <c r="AE7" s="2"/>
      <c r="AK7" s="2"/>
    </row>
  </sheetData>
  <sortState xmlns:xlrd2="http://schemas.microsoft.com/office/spreadsheetml/2017/richdata2" ref="A2:U7">
    <sortCondition ref="D2:D7"/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4.45"/>
  <cols>
    <col min="1" max="1" width="21.140625" customWidth="1"/>
    <col min="4" max="4" width="20.85546875" customWidth="1"/>
    <col min="5" max="5" width="24.85546875" customWidth="1"/>
    <col min="12" max="12" width="30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366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367</v>
      </c>
      <c r="N2" t="s">
        <v>368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4.45"/>
  <cols>
    <col min="1" max="1" width="15.7109375" bestFit="1" customWidth="1"/>
  </cols>
  <sheetData>
    <row r="1" spans="1:1">
      <c r="A1" s="1" t="s">
        <v>370</v>
      </c>
    </row>
    <row r="2" spans="1:1">
      <c r="A2" t="s">
        <v>225</v>
      </c>
    </row>
    <row r="3" spans="1:1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U140"/>
  <sheetViews>
    <sheetView tabSelected="1" zoomScale="120" zoomScaleNormal="120" workbookViewId="0">
      <pane xSplit="1" topLeftCell="B1" activePane="topRight" state="frozen"/>
      <selection pane="topRight" activeCell="F3" sqref="F3"/>
    </sheetView>
  </sheetViews>
  <sheetFormatPr defaultRowHeight="14.45"/>
  <cols>
    <col min="1" max="1" width="25.42578125" customWidth="1"/>
    <col min="2" max="2" width="49.140625" customWidth="1"/>
    <col min="3" max="3" width="10.140625" bestFit="1" customWidth="1"/>
    <col min="4" max="4" width="16.42578125" bestFit="1" customWidth="1"/>
    <col min="5" max="5" width="18.5703125" bestFit="1" customWidth="1"/>
    <col min="6" max="6" width="22.42578125" bestFit="1" customWidth="1"/>
    <col min="7" max="7" width="67.28515625" customWidth="1"/>
    <col min="8" max="8" width="22.140625" bestFit="1" customWidth="1"/>
    <col min="9" max="9" width="21.7109375" bestFit="1" customWidth="1"/>
    <col min="10" max="10" width="25" bestFit="1" customWidth="1"/>
    <col min="11" max="12" width="11.28515625" customWidth="1"/>
    <col min="17" max="18" width="11.28515625" customWidth="1"/>
    <col min="19" max="19" width="11.28515625" style="3" customWidth="1"/>
    <col min="20" max="28" width="11.28515625" customWidth="1"/>
    <col min="29" max="29" width="14" bestFit="1" customWidth="1"/>
    <col min="30" max="30" width="14" customWidth="1"/>
    <col min="31" max="31" width="12.85546875" customWidth="1"/>
    <col min="32" max="32" width="34.85546875" customWidth="1"/>
    <col min="36" max="36" width="24.7109375" customWidth="1"/>
    <col min="38" max="38" width="29.140625" style="2" customWidth="1"/>
    <col min="39" max="39" width="87.7109375" style="2" customWidth="1"/>
    <col min="40" max="40" width="10.42578125" customWidth="1"/>
    <col min="41" max="41" width="17.140625" customWidth="1"/>
    <col min="42" max="42" width="15.42578125" customWidth="1"/>
    <col min="43" max="43" width="35.42578125" customWidth="1"/>
    <col min="44" max="44" width="16.28515625" customWidth="1"/>
    <col min="45" max="45" width="57.140625" style="2" customWidth="1"/>
  </cols>
  <sheetData>
    <row r="1" spans="1:47" s="1" customFormat="1">
      <c r="A1" s="1" t="s">
        <v>0</v>
      </c>
      <c r="B1" s="1" t="s">
        <v>371</v>
      </c>
      <c r="C1" s="1" t="s">
        <v>372</v>
      </c>
      <c r="D1" s="1" t="s">
        <v>1</v>
      </c>
      <c r="E1" s="1" t="s">
        <v>373</v>
      </c>
      <c r="F1" s="1" t="s">
        <v>374</v>
      </c>
      <c r="G1" s="1" t="s">
        <v>2</v>
      </c>
      <c r="H1" s="1" t="s">
        <v>3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" t="s">
        <v>383</v>
      </c>
      <c r="R1" s="1" t="s">
        <v>384</v>
      </c>
      <c r="S1" s="1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E1" s="1" t="s">
        <v>397</v>
      </c>
      <c r="AF1" s="1" t="s">
        <v>398</v>
      </c>
      <c r="AL1" s="9"/>
      <c r="AM1" s="9"/>
      <c r="AS1" s="9"/>
    </row>
    <row r="2" spans="1:47">
      <c r="A2" t="s">
        <v>193</v>
      </c>
      <c r="B2" s="5" t="s">
        <v>399</v>
      </c>
      <c r="C2">
        <v>1</v>
      </c>
      <c r="D2" t="s">
        <v>22</v>
      </c>
      <c r="E2" t="s">
        <v>400</v>
      </c>
      <c r="F2" t="s">
        <v>401</v>
      </c>
      <c r="G2" t="s">
        <v>402</v>
      </c>
      <c r="H2" t="s">
        <v>23</v>
      </c>
      <c r="I2" t="s">
        <v>402</v>
      </c>
      <c r="J2">
        <v>0</v>
      </c>
      <c r="Q2">
        <v>427</v>
      </c>
      <c r="R2">
        <v>44.62</v>
      </c>
      <c r="S2" s="3">
        <v>10.24</v>
      </c>
      <c r="T2">
        <v>714</v>
      </c>
      <c r="U2">
        <v>46.18</v>
      </c>
      <c r="V2">
        <v>11.23</v>
      </c>
      <c r="W2">
        <f t="shared" ref="W2:W33" si="0">R2-L2</f>
        <v>44.62</v>
      </c>
      <c r="X2">
        <f t="shared" ref="X2:X33" si="1">IF(ISBLANK(K2), S2, SQRT(S2 ^ 2 / Q2 + M2 ^ 2 / K2))</f>
        <v>10.24</v>
      </c>
      <c r="Y2">
        <f t="shared" ref="Y2:Y33" si="2">U2 - O2</f>
        <v>46.18</v>
      </c>
      <c r="Z2">
        <f t="shared" ref="Z2:Z33" si="3">IF(ISBLANK(K2), V2, SQRT(V2 ^ 2 / T2 + P2 ^ 2 / N2))</f>
        <v>11.23</v>
      </c>
      <c r="AE2" t="b">
        <v>0</v>
      </c>
      <c r="AL2"/>
      <c r="AM2"/>
      <c r="AN2" s="2"/>
      <c r="AO2" s="2"/>
      <c r="AS2"/>
      <c r="AU2" s="2"/>
    </row>
    <row r="3" spans="1:47">
      <c r="A3" t="s">
        <v>193</v>
      </c>
      <c r="B3" t="s">
        <v>399</v>
      </c>
      <c r="C3">
        <v>2</v>
      </c>
      <c r="D3" t="s">
        <v>22</v>
      </c>
      <c r="E3" t="s">
        <v>400</v>
      </c>
      <c r="F3" t="s">
        <v>401</v>
      </c>
      <c r="G3" t="s">
        <v>403</v>
      </c>
      <c r="H3" t="s">
        <v>23</v>
      </c>
      <c r="I3" t="s">
        <v>403</v>
      </c>
      <c r="J3">
        <v>0</v>
      </c>
      <c r="Q3">
        <v>427</v>
      </c>
      <c r="R3">
        <v>44.76</v>
      </c>
      <c r="S3" s="3">
        <v>8.2100000000000009</v>
      </c>
      <c r="T3">
        <v>714</v>
      </c>
      <c r="U3">
        <v>46.17</v>
      </c>
      <c r="V3">
        <v>8.49</v>
      </c>
      <c r="W3">
        <f t="shared" si="0"/>
        <v>44.76</v>
      </c>
      <c r="X3">
        <f t="shared" si="1"/>
        <v>8.2100000000000009</v>
      </c>
      <c r="Y3">
        <f t="shared" si="2"/>
        <v>46.17</v>
      </c>
      <c r="Z3">
        <f t="shared" si="3"/>
        <v>8.49</v>
      </c>
      <c r="AE3" t="b">
        <v>0</v>
      </c>
      <c r="AL3"/>
      <c r="AM3"/>
      <c r="AN3" s="2"/>
      <c r="AO3" s="2"/>
      <c r="AS3"/>
      <c r="AU3" s="2"/>
    </row>
    <row r="4" spans="1:47" ht="15">
      <c r="A4" t="s">
        <v>194</v>
      </c>
      <c r="B4" s="5" t="s">
        <v>404</v>
      </c>
      <c r="C4">
        <v>3</v>
      </c>
      <c r="D4" t="s">
        <v>22</v>
      </c>
      <c r="E4" t="s">
        <v>405</v>
      </c>
      <c r="F4" t="s">
        <v>406</v>
      </c>
      <c r="G4" t="s">
        <v>195</v>
      </c>
      <c r="H4" t="s">
        <v>23</v>
      </c>
      <c r="I4" t="s">
        <v>407</v>
      </c>
      <c r="J4">
        <v>1.5</v>
      </c>
      <c r="K4">
        <v>43</v>
      </c>
      <c r="L4">
        <v>113.39</v>
      </c>
      <c r="M4">
        <v>20.99</v>
      </c>
      <c r="N4">
        <v>37</v>
      </c>
      <c r="O4">
        <v>103.59</v>
      </c>
      <c r="P4">
        <v>22.05</v>
      </c>
      <c r="Q4">
        <v>42</v>
      </c>
      <c r="R4">
        <v>106.68</v>
      </c>
      <c r="S4" s="3">
        <v>22.09</v>
      </c>
      <c r="T4">
        <v>35</v>
      </c>
      <c r="U4">
        <v>108.2</v>
      </c>
      <c r="V4">
        <v>22.76</v>
      </c>
      <c r="W4">
        <f t="shared" si="0"/>
        <v>-6.7099999999999937</v>
      </c>
      <c r="X4">
        <f t="shared" si="1"/>
        <v>4.6759316646468854</v>
      </c>
      <c r="Y4">
        <f t="shared" si="2"/>
        <v>4.6099999999999994</v>
      </c>
      <c r="Z4">
        <f t="shared" si="3"/>
        <v>5.2859352025210224</v>
      </c>
      <c r="AE4" t="b">
        <v>1</v>
      </c>
      <c r="AL4"/>
      <c r="AM4"/>
      <c r="AN4" s="2"/>
      <c r="AO4" s="2"/>
      <c r="AS4"/>
      <c r="AU4" s="2"/>
    </row>
    <row r="5" spans="1:47">
      <c r="A5" t="s">
        <v>194</v>
      </c>
      <c r="B5" t="s">
        <v>404</v>
      </c>
      <c r="C5">
        <v>4</v>
      </c>
      <c r="D5" t="s">
        <v>22</v>
      </c>
      <c r="E5" t="s">
        <v>405</v>
      </c>
      <c r="F5" t="s">
        <v>406</v>
      </c>
      <c r="G5" t="s">
        <v>195</v>
      </c>
      <c r="H5" t="s">
        <v>23</v>
      </c>
      <c r="I5" t="s">
        <v>408</v>
      </c>
      <c r="J5">
        <v>1.5</v>
      </c>
      <c r="K5">
        <v>35</v>
      </c>
      <c r="L5">
        <v>99.18</v>
      </c>
      <c r="M5">
        <v>22.19</v>
      </c>
      <c r="N5">
        <v>35</v>
      </c>
      <c r="O5">
        <v>99.23</v>
      </c>
      <c r="P5">
        <v>18.920000000000002</v>
      </c>
      <c r="Q5">
        <v>34</v>
      </c>
      <c r="R5">
        <v>97.3</v>
      </c>
      <c r="S5" s="3">
        <v>25.5</v>
      </c>
      <c r="T5">
        <v>35</v>
      </c>
      <c r="U5">
        <v>101.29</v>
      </c>
      <c r="V5">
        <v>19.010000000000002</v>
      </c>
      <c r="W5">
        <f t="shared" si="0"/>
        <v>-1.8800000000000097</v>
      </c>
      <c r="X5">
        <f t="shared" si="1"/>
        <v>5.7613765716189738</v>
      </c>
      <c r="Y5">
        <f t="shared" si="2"/>
        <v>2.0600000000000023</v>
      </c>
      <c r="Z5">
        <f t="shared" si="3"/>
        <v>4.533514877317284</v>
      </c>
      <c r="AE5" t="b">
        <v>1</v>
      </c>
      <c r="AL5"/>
      <c r="AM5"/>
      <c r="AN5" s="2"/>
      <c r="AO5" s="2"/>
      <c r="AS5"/>
      <c r="AU5" s="2"/>
    </row>
    <row r="6" spans="1:47">
      <c r="A6" t="s">
        <v>181</v>
      </c>
      <c r="B6" s="5" t="s">
        <v>409</v>
      </c>
      <c r="C6">
        <v>5</v>
      </c>
      <c r="D6" t="s">
        <v>22</v>
      </c>
      <c r="E6" t="s">
        <v>405</v>
      </c>
      <c r="F6" t="s">
        <v>406</v>
      </c>
      <c r="G6" t="s">
        <v>34</v>
      </c>
      <c r="H6" t="s">
        <v>23</v>
      </c>
      <c r="I6" t="s">
        <v>410</v>
      </c>
      <c r="J6">
        <v>0</v>
      </c>
      <c r="K6" s="4"/>
      <c r="L6" s="3"/>
      <c r="Q6">
        <v>32</v>
      </c>
      <c r="R6">
        <v>2.78</v>
      </c>
      <c r="S6" s="3">
        <v>2.06</v>
      </c>
      <c r="T6">
        <v>29</v>
      </c>
      <c r="U6">
        <v>4.93</v>
      </c>
      <c r="V6" s="3">
        <v>2.89</v>
      </c>
      <c r="W6">
        <f t="shared" si="0"/>
        <v>2.78</v>
      </c>
      <c r="X6">
        <f t="shared" si="1"/>
        <v>2.06</v>
      </c>
      <c r="Y6">
        <f t="shared" si="2"/>
        <v>4.93</v>
      </c>
      <c r="Z6">
        <f t="shared" si="3"/>
        <v>2.89</v>
      </c>
      <c r="AA6" s="3"/>
      <c r="AB6" s="3"/>
      <c r="AC6" s="3"/>
      <c r="AD6" s="3"/>
      <c r="AE6" s="3" t="b">
        <v>0</v>
      </c>
    </row>
    <row r="7" spans="1:47">
      <c r="A7" t="s">
        <v>181</v>
      </c>
      <c r="B7" s="5" t="s">
        <v>409</v>
      </c>
      <c r="C7">
        <v>6</v>
      </c>
      <c r="D7" t="s">
        <v>22</v>
      </c>
      <c r="E7" t="s">
        <v>405</v>
      </c>
      <c r="F7" t="s">
        <v>406</v>
      </c>
      <c r="G7" t="s">
        <v>39</v>
      </c>
      <c r="H7" t="s">
        <v>23</v>
      </c>
      <c r="I7" t="s">
        <v>411</v>
      </c>
      <c r="J7">
        <v>0</v>
      </c>
      <c r="K7" s="4"/>
      <c r="L7" s="3"/>
      <c r="Q7">
        <v>32</v>
      </c>
      <c r="R7">
        <v>4.78</v>
      </c>
      <c r="S7" s="3">
        <v>2.4500000000000002</v>
      </c>
      <c r="T7">
        <v>29</v>
      </c>
      <c r="U7">
        <v>5.79</v>
      </c>
      <c r="V7" s="3">
        <v>2.6</v>
      </c>
      <c r="W7">
        <f t="shared" si="0"/>
        <v>4.78</v>
      </c>
      <c r="X7">
        <f t="shared" si="1"/>
        <v>2.4500000000000002</v>
      </c>
      <c r="Y7">
        <f t="shared" si="2"/>
        <v>5.79</v>
      </c>
      <c r="Z7">
        <f t="shared" si="3"/>
        <v>2.6</v>
      </c>
      <c r="AA7" s="3"/>
      <c r="AB7" s="3"/>
      <c r="AC7" s="3"/>
      <c r="AD7" s="3"/>
      <c r="AE7" s="3" t="b">
        <v>0</v>
      </c>
    </row>
    <row r="8" spans="1:47">
      <c r="A8" t="s">
        <v>21</v>
      </c>
      <c r="B8" s="5" t="s">
        <v>412</v>
      </c>
      <c r="C8">
        <v>7</v>
      </c>
      <c r="D8" t="s">
        <v>22</v>
      </c>
      <c r="E8" t="s">
        <v>405</v>
      </c>
      <c r="F8" t="s">
        <v>406</v>
      </c>
      <c r="G8" t="s">
        <v>23</v>
      </c>
      <c r="H8" t="s">
        <v>23</v>
      </c>
      <c r="J8">
        <v>1</v>
      </c>
      <c r="K8" s="4">
        <v>68</v>
      </c>
      <c r="L8" s="3">
        <v>5.2</v>
      </c>
      <c r="M8">
        <v>3.8</v>
      </c>
      <c r="N8" s="4">
        <v>68</v>
      </c>
      <c r="O8">
        <v>6.4</v>
      </c>
      <c r="P8">
        <v>3.7</v>
      </c>
      <c r="Q8">
        <v>64</v>
      </c>
      <c r="R8">
        <v>3.39</v>
      </c>
      <c r="S8" s="3">
        <v>7.68</v>
      </c>
      <c r="T8">
        <v>64</v>
      </c>
      <c r="U8">
        <v>3.88</v>
      </c>
      <c r="V8" s="3">
        <v>8.15</v>
      </c>
      <c r="W8">
        <f t="shared" si="0"/>
        <v>-1.81</v>
      </c>
      <c r="X8">
        <f t="shared" si="1"/>
        <v>1.0648722651926241</v>
      </c>
      <c r="Y8">
        <f t="shared" si="2"/>
        <v>-2.5200000000000005</v>
      </c>
      <c r="Z8">
        <f t="shared" si="3"/>
        <v>1.1131824162785562</v>
      </c>
      <c r="AA8" s="3"/>
      <c r="AB8" s="3"/>
      <c r="AC8" s="3"/>
      <c r="AD8" s="3"/>
      <c r="AE8" s="3" t="b">
        <v>1</v>
      </c>
    </row>
    <row r="9" spans="1:47">
      <c r="A9" t="s">
        <v>21</v>
      </c>
      <c r="B9" s="5" t="s">
        <v>412</v>
      </c>
      <c r="C9">
        <v>8</v>
      </c>
      <c r="D9" t="s">
        <v>22</v>
      </c>
      <c r="E9" t="s">
        <v>405</v>
      </c>
      <c r="F9" t="s">
        <v>406</v>
      </c>
      <c r="G9" t="s">
        <v>23</v>
      </c>
      <c r="H9" t="s">
        <v>23</v>
      </c>
      <c r="J9">
        <v>3</v>
      </c>
      <c r="K9" s="4">
        <v>68</v>
      </c>
      <c r="L9" s="3">
        <v>5.2</v>
      </c>
      <c r="M9">
        <v>3.8</v>
      </c>
      <c r="N9" s="4">
        <v>68</v>
      </c>
      <c r="O9">
        <v>6.4</v>
      </c>
      <c r="P9">
        <v>3.7</v>
      </c>
      <c r="Q9">
        <v>56</v>
      </c>
      <c r="R9">
        <v>1.91</v>
      </c>
      <c r="S9" s="3">
        <v>6.62</v>
      </c>
      <c r="T9">
        <v>60</v>
      </c>
      <c r="U9">
        <v>2.88</v>
      </c>
      <c r="V9" s="3">
        <v>7.16</v>
      </c>
      <c r="W9">
        <f t="shared" si="0"/>
        <v>-3.29</v>
      </c>
      <c r="X9">
        <f t="shared" si="1"/>
        <v>0.99746253694313847</v>
      </c>
      <c r="Y9">
        <f t="shared" si="2"/>
        <v>-3.5200000000000005</v>
      </c>
      <c r="Z9">
        <f t="shared" si="3"/>
        <v>1.0274970540485415</v>
      </c>
      <c r="AA9" s="3"/>
      <c r="AB9" s="3"/>
      <c r="AC9" s="3"/>
      <c r="AD9" s="3"/>
      <c r="AE9" s="3" t="b">
        <v>1</v>
      </c>
    </row>
    <row r="10" spans="1:47">
      <c r="A10" t="s">
        <v>21</v>
      </c>
      <c r="B10" s="5" t="s">
        <v>412</v>
      </c>
      <c r="C10">
        <v>9</v>
      </c>
      <c r="D10" t="s">
        <v>22</v>
      </c>
      <c r="E10" t="s">
        <v>405</v>
      </c>
      <c r="F10" t="s">
        <v>406</v>
      </c>
      <c r="G10" t="s">
        <v>23</v>
      </c>
      <c r="H10" t="s">
        <v>23</v>
      </c>
      <c r="J10">
        <v>6</v>
      </c>
      <c r="K10" s="4">
        <v>68</v>
      </c>
      <c r="L10" s="3">
        <v>5.2</v>
      </c>
      <c r="M10">
        <v>3.8</v>
      </c>
      <c r="N10" s="4">
        <v>68</v>
      </c>
      <c r="O10">
        <v>6.4</v>
      </c>
      <c r="P10">
        <v>3.7</v>
      </c>
      <c r="Q10">
        <v>61</v>
      </c>
      <c r="R10">
        <v>3.4</v>
      </c>
      <c r="S10" s="3">
        <v>6.94</v>
      </c>
      <c r="T10">
        <v>63</v>
      </c>
      <c r="U10">
        <v>4.22</v>
      </c>
      <c r="V10" s="3">
        <v>7.45</v>
      </c>
      <c r="W10">
        <f t="shared" si="0"/>
        <v>-1.8000000000000003</v>
      </c>
      <c r="X10">
        <f t="shared" si="1"/>
        <v>1.000959616713494</v>
      </c>
      <c r="Y10">
        <f t="shared" si="2"/>
        <v>-2.1800000000000006</v>
      </c>
      <c r="Z10">
        <f t="shared" si="3"/>
        <v>1.040343978164832</v>
      </c>
      <c r="AA10" s="3"/>
      <c r="AB10" s="3"/>
      <c r="AC10" s="3"/>
      <c r="AD10" s="3"/>
      <c r="AE10" s="3" t="b">
        <v>1</v>
      </c>
    </row>
    <row r="11" spans="1:47">
      <c r="A11" t="s">
        <v>69</v>
      </c>
      <c r="C11">
        <v>10</v>
      </c>
      <c r="D11" t="s">
        <v>22</v>
      </c>
      <c r="E11" t="s">
        <v>405</v>
      </c>
      <c r="F11" t="s">
        <v>406</v>
      </c>
      <c r="G11" t="s">
        <v>23</v>
      </c>
      <c r="H11" t="s">
        <v>23</v>
      </c>
      <c r="J11">
        <v>0</v>
      </c>
      <c r="K11">
        <v>94</v>
      </c>
      <c r="L11">
        <v>2.7</v>
      </c>
      <c r="M11">
        <v>3.27</v>
      </c>
      <c r="N11">
        <v>154</v>
      </c>
      <c r="O11">
        <v>2.98</v>
      </c>
      <c r="P11">
        <v>3.48</v>
      </c>
      <c r="Q11">
        <v>94</v>
      </c>
      <c r="R11">
        <v>2.7</v>
      </c>
      <c r="S11" s="3">
        <v>3.27</v>
      </c>
      <c r="T11">
        <v>154</v>
      </c>
      <c r="U11">
        <v>2.64</v>
      </c>
      <c r="V11" s="3">
        <v>3.54</v>
      </c>
      <c r="W11">
        <f t="shared" si="0"/>
        <v>0</v>
      </c>
      <c r="X11">
        <f t="shared" si="1"/>
        <v>0.47697852219811521</v>
      </c>
      <c r="Y11">
        <f t="shared" si="2"/>
        <v>-0.33999999999999986</v>
      </c>
      <c r="Z11">
        <f t="shared" si="3"/>
        <v>0.40001623343682813</v>
      </c>
      <c r="AA11" s="3"/>
      <c r="AB11" s="3"/>
      <c r="AC11" s="3"/>
      <c r="AD11" s="3"/>
      <c r="AE11" s="3" t="b">
        <v>1</v>
      </c>
    </row>
    <row r="12" spans="1:47" ht="15">
      <c r="A12" t="s">
        <v>196</v>
      </c>
      <c r="B12" t="s">
        <v>413</v>
      </c>
      <c r="C12">
        <v>11</v>
      </c>
      <c r="D12" t="s">
        <v>22</v>
      </c>
      <c r="E12" t="s">
        <v>405</v>
      </c>
      <c r="F12" t="s">
        <v>401</v>
      </c>
      <c r="G12" t="s">
        <v>23</v>
      </c>
      <c r="H12" t="s">
        <v>23</v>
      </c>
      <c r="I12" t="s">
        <v>414</v>
      </c>
      <c r="J12">
        <v>12</v>
      </c>
      <c r="K12">
        <v>97</v>
      </c>
      <c r="N12">
        <v>96</v>
      </c>
      <c r="Q12">
        <v>97</v>
      </c>
      <c r="T12">
        <v>96</v>
      </c>
      <c r="W12">
        <f t="shared" si="0"/>
        <v>0</v>
      </c>
      <c r="X12">
        <f t="shared" si="1"/>
        <v>0</v>
      </c>
      <c r="Y12">
        <f t="shared" si="2"/>
        <v>0</v>
      </c>
      <c r="Z12">
        <f t="shared" si="3"/>
        <v>0</v>
      </c>
      <c r="AA12">
        <v>-0.14000000000000001</v>
      </c>
      <c r="AB12" s="12">
        <v>2.0776722219254667E-2</v>
      </c>
      <c r="AC12" s="12"/>
      <c r="AD12" s="12"/>
      <c r="AE12" t="b">
        <v>1</v>
      </c>
      <c r="AL12"/>
      <c r="AM12"/>
      <c r="AN12" s="2"/>
      <c r="AO12" s="2"/>
      <c r="AS12"/>
      <c r="AU12" s="2"/>
    </row>
    <row r="13" spans="1:47">
      <c r="A13" t="s">
        <v>196</v>
      </c>
      <c r="B13" t="s">
        <v>413</v>
      </c>
      <c r="C13">
        <v>12</v>
      </c>
      <c r="D13" t="s">
        <v>22</v>
      </c>
      <c r="E13" t="s">
        <v>405</v>
      </c>
      <c r="F13" t="s">
        <v>401</v>
      </c>
      <c r="G13" t="s">
        <v>23</v>
      </c>
      <c r="H13" t="s">
        <v>23</v>
      </c>
      <c r="I13" t="s">
        <v>415</v>
      </c>
      <c r="J13">
        <v>12</v>
      </c>
      <c r="K13">
        <v>74</v>
      </c>
      <c r="N13">
        <v>79</v>
      </c>
      <c r="Q13">
        <v>74</v>
      </c>
      <c r="T13">
        <v>79</v>
      </c>
      <c r="W13">
        <f t="shared" si="0"/>
        <v>0</v>
      </c>
      <c r="X13">
        <f t="shared" si="1"/>
        <v>0</v>
      </c>
      <c r="Y13">
        <f t="shared" si="2"/>
        <v>0</v>
      </c>
      <c r="Z13">
        <f t="shared" si="3"/>
        <v>0</v>
      </c>
      <c r="AA13">
        <v>-0.14000000000000001</v>
      </c>
      <c r="AB13">
        <v>2.6235793649196478E-2</v>
      </c>
      <c r="AE13" t="b">
        <v>1</v>
      </c>
      <c r="AL13"/>
      <c r="AM13"/>
      <c r="AN13" s="2"/>
      <c r="AO13" s="2"/>
      <c r="AS13"/>
      <c r="AU13" s="2"/>
    </row>
    <row r="14" spans="1:47">
      <c r="A14" t="s">
        <v>45</v>
      </c>
      <c r="C14">
        <v>13</v>
      </c>
      <c r="D14" t="s">
        <v>22</v>
      </c>
      <c r="E14" t="s">
        <v>405</v>
      </c>
      <c r="F14" t="s">
        <v>406</v>
      </c>
      <c r="G14" t="s">
        <v>46</v>
      </c>
      <c r="H14" t="s">
        <v>23</v>
      </c>
      <c r="J14">
        <v>0</v>
      </c>
      <c r="K14" s="4">
        <v>118</v>
      </c>
      <c r="L14" s="3"/>
      <c r="N14">
        <v>118</v>
      </c>
      <c r="Q14">
        <v>106</v>
      </c>
      <c r="T14">
        <v>104</v>
      </c>
      <c r="V14" s="3"/>
      <c r="W14">
        <f t="shared" si="0"/>
        <v>0</v>
      </c>
      <c r="X14">
        <f t="shared" si="1"/>
        <v>0</v>
      </c>
      <c r="Y14">
        <f t="shared" si="2"/>
        <v>0</v>
      </c>
      <c r="Z14">
        <f t="shared" si="3"/>
        <v>0</v>
      </c>
      <c r="AA14" s="3">
        <v>8.2699330000000001E-2</v>
      </c>
      <c r="AB14" s="3">
        <v>5.9840989999999997E-3</v>
      </c>
      <c r="AC14" s="3">
        <v>0.15</v>
      </c>
      <c r="AD14" s="15">
        <v>0.14030612244897961</v>
      </c>
      <c r="AE14" s="3" t="b">
        <v>1</v>
      </c>
    </row>
    <row r="15" spans="1:47">
      <c r="A15" t="s">
        <v>45</v>
      </c>
      <c r="C15">
        <v>14</v>
      </c>
      <c r="D15" t="s">
        <v>22</v>
      </c>
      <c r="E15" t="s">
        <v>405</v>
      </c>
      <c r="F15" t="s">
        <v>406</v>
      </c>
      <c r="G15" t="s">
        <v>46</v>
      </c>
      <c r="H15" t="s">
        <v>23</v>
      </c>
      <c r="J15">
        <v>1</v>
      </c>
      <c r="K15" s="4">
        <v>118</v>
      </c>
      <c r="L15" s="3"/>
      <c r="N15">
        <v>118</v>
      </c>
      <c r="Q15">
        <v>94</v>
      </c>
      <c r="T15">
        <v>100</v>
      </c>
      <c r="V15" s="3"/>
      <c r="W15">
        <f t="shared" si="0"/>
        <v>0</v>
      </c>
      <c r="X15">
        <f t="shared" si="1"/>
        <v>0</v>
      </c>
      <c r="Y15">
        <f t="shared" si="2"/>
        <v>0</v>
      </c>
      <c r="Z15">
        <f t="shared" si="3"/>
        <v>0</v>
      </c>
      <c r="AA15" s="3">
        <v>-1.7918190000000001</v>
      </c>
      <c r="AB15" s="3">
        <v>1.265967E-2</v>
      </c>
      <c r="AC15" s="3">
        <v>-3.25</v>
      </c>
      <c r="AD15" s="15">
        <v>0.20408163265306117</v>
      </c>
      <c r="AE15" s="3" t="b">
        <v>1</v>
      </c>
    </row>
    <row r="16" spans="1:47">
      <c r="A16" t="s">
        <v>45</v>
      </c>
      <c r="C16">
        <v>15</v>
      </c>
      <c r="D16" t="s">
        <v>22</v>
      </c>
      <c r="E16" t="s">
        <v>405</v>
      </c>
      <c r="F16" t="s">
        <v>406</v>
      </c>
      <c r="G16" t="s">
        <v>46</v>
      </c>
      <c r="H16" t="s">
        <v>23</v>
      </c>
      <c r="J16">
        <v>3</v>
      </c>
      <c r="K16" s="4">
        <v>118</v>
      </c>
      <c r="L16" s="3"/>
      <c r="N16">
        <v>118</v>
      </c>
      <c r="Q16">
        <v>88</v>
      </c>
      <c r="T16">
        <v>98</v>
      </c>
      <c r="V16" s="3"/>
      <c r="W16">
        <f t="shared" si="0"/>
        <v>0</v>
      </c>
      <c r="X16">
        <f t="shared" si="1"/>
        <v>0</v>
      </c>
      <c r="Y16">
        <f t="shared" si="2"/>
        <v>0</v>
      </c>
      <c r="Z16">
        <f t="shared" si="3"/>
        <v>0</v>
      </c>
      <c r="AA16" s="3">
        <v>-0.45208969999999998</v>
      </c>
      <c r="AB16" s="3">
        <v>8.6168979999999996E-3</v>
      </c>
      <c r="AC16" s="3">
        <v>-0.82</v>
      </c>
      <c r="AD16" s="15">
        <v>0.1683673469387755</v>
      </c>
      <c r="AE16" s="3" t="b">
        <v>1</v>
      </c>
    </row>
    <row r="17" spans="1:47" ht="15">
      <c r="A17" t="s">
        <v>197</v>
      </c>
      <c r="B17" s="5" t="s">
        <v>416</v>
      </c>
      <c r="C17">
        <v>16</v>
      </c>
      <c r="D17" t="s">
        <v>22</v>
      </c>
      <c r="E17" t="s">
        <v>405</v>
      </c>
      <c r="F17" t="s">
        <v>406</v>
      </c>
      <c r="G17" t="s">
        <v>198</v>
      </c>
      <c r="H17" t="s">
        <v>23</v>
      </c>
      <c r="J17">
        <v>0</v>
      </c>
      <c r="K17">
        <v>80</v>
      </c>
      <c r="L17">
        <v>5.56</v>
      </c>
      <c r="M17">
        <v>2.61</v>
      </c>
      <c r="N17">
        <v>80</v>
      </c>
      <c r="O17">
        <v>5.8</v>
      </c>
      <c r="P17">
        <v>3.14</v>
      </c>
      <c r="Q17">
        <v>78</v>
      </c>
      <c r="R17">
        <v>3.14</v>
      </c>
      <c r="S17" s="3">
        <v>2.74</v>
      </c>
      <c r="T17">
        <v>79</v>
      </c>
      <c r="U17">
        <v>5.61</v>
      </c>
      <c r="V17">
        <v>3.04</v>
      </c>
      <c r="W17">
        <f t="shared" si="0"/>
        <v>-2.4199999999999995</v>
      </c>
      <c r="X17">
        <f t="shared" si="1"/>
        <v>0.42591376128423231</v>
      </c>
      <c r="Y17">
        <f t="shared" si="2"/>
        <v>-0.1899999999999995</v>
      </c>
      <c r="Z17">
        <f t="shared" si="3"/>
        <v>0.49012985879357795</v>
      </c>
      <c r="AE17" t="b">
        <v>1</v>
      </c>
      <c r="AL17"/>
      <c r="AM17"/>
      <c r="AN17" s="2"/>
      <c r="AO17" s="2"/>
      <c r="AS17"/>
      <c r="AU17" s="2"/>
    </row>
    <row r="18" spans="1:47">
      <c r="A18" t="s">
        <v>197</v>
      </c>
      <c r="B18" t="s">
        <v>416</v>
      </c>
      <c r="C18">
        <v>17</v>
      </c>
      <c r="D18" t="s">
        <v>22</v>
      </c>
      <c r="E18" t="s">
        <v>405</v>
      </c>
      <c r="F18" t="s">
        <v>406</v>
      </c>
      <c r="G18" t="s">
        <v>198</v>
      </c>
      <c r="H18" t="s">
        <v>23</v>
      </c>
      <c r="J18">
        <v>3</v>
      </c>
      <c r="K18">
        <v>80</v>
      </c>
      <c r="L18">
        <v>5.56</v>
      </c>
      <c r="M18">
        <v>2.61</v>
      </c>
      <c r="N18">
        <v>80</v>
      </c>
      <c r="O18">
        <v>5.8</v>
      </c>
      <c r="P18">
        <v>3.14</v>
      </c>
      <c r="Q18">
        <v>75</v>
      </c>
      <c r="R18">
        <v>3.32</v>
      </c>
      <c r="S18" s="3">
        <v>3.19</v>
      </c>
      <c r="T18">
        <v>73</v>
      </c>
      <c r="U18">
        <v>6.18</v>
      </c>
      <c r="V18">
        <v>3.83</v>
      </c>
      <c r="W18">
        <f t="shared" si="0"/>
        <v>-2.2399999999999998</v>
      </c>
      <c r="X18">
        <f t="shared" si="1"/>
        <v>0.46992827466894699</v>
      </c>
      <c r="Y18">
        <f t="shared" si="2"/>
        <v>0.37999999999999989</v>
      </c>
      <c r="Z18">
        <f t="shared" si="3"/>
        <v>0.56937582984917645</v>
      </c>
      <c r="AE18" t="b">
        <v>1</v>
      </c>
      <c r="AL18"/>
      <c r="AM18"/>
      <c r="AN18" s="2"/>
      <c r="AO18" s="2"/>
      <c r="AS18"/>
      <c r="AU18" s="2"/>
    </row>
    <row r="19" spans="1:47">
      <c r="A19" t="s">
        <v>197</v>
      </c>
      <c r="B19" t="s">
        <v>416</v>
      </c>
      <c r="C19">
        <v>18</v>
      </c>
      <c r="D19" t="s">
        <v>22</v>
      </c>
      <c r="E19" t="s">
        <v>405</v>
      </c>
      <c r="F19" t="s">
        <v>406</v>
      </c>
      <c r="G19" t="s">
        <v>198</v>
      </c>
      <c r="H19" t="s">
        <v>23</v>
      </c>
      <c r="J19">
        <v>4.5</v>
      </c>
      <c r="K19">
        <v>80</v>
      </c>
      <c r="L19">
        <v>5.56</v>
      </c>
      <c r="M19">
        <v>2.61</v>
      </c>
      <c r="N19">
        <v>80</v>
      </c>
      <c r="O19">
        <v>5.8</v>
      </c>
      <c r="P19">
        <v>3.14</v>
      </c>
      <c r="Q19">
        <v>75</v>
      </c>
      <c r="R19">
        <v>4.49</v>
      </c>
      <c r="S19" s="3">
        <v>3.63</v>
      </c>
      <c r="T19">
        <v>72</v>
      </c>
      <c r="U19">
        <v>7.31</v>
      </c>
      <c r="V19">
        <v>4.49</v>
      </c>
      <c r="W19">
        <f t="shared" si="0"/>
        <v>-1.0699999999999994</v>
      </c>
      <c r="X19">
        <f t="shared" si="1"/>
        <v>0.51072815665479021</v>
      </c>
      <c r="Y19">
        <f t="shared" si="2"/>
        <v>1.5099999999999998</v>
      </c>
      <c r="Z19">
        <f t="shared" si="3"/>
        <v>0.63501684142146098</v>
      </c>
      <c r="AE19" t="b">
        <v>1</v>
      </c>
      <c r="AL19"/>
      <c r="AM19"/>
      <c r="AN19" s="2"/>
      <c r="AO19" s="2"/>
      <c r="AS19"/>
      <c r="AU19" s="2"/>
    </row>
    <row r="20" spans="1:47">
      <c r="A20" t="s">
        <v>197</v>
      </c>
      <c r="B20" t="s">
        <v>416</v>
      </c>
      <c r="C20">
        <v>19</v>
      </c>
      <c r="D20" t="s">
        <v>22</v>
      </c>
      <c r="E20" t="s">
        <v>405</v>
      </c>
      <c r="F20" t="s">
        <v>406</v>
      </c>
      <c r="G20" t="s">
        <v>198</v>
      </c>
      <c r="H20" t="s">
        <v>23</v>
      </c>
      <c r="J20">
        <v>6</v>
      </c>
      <c r="K20">
        <v>80</v>
      </c>
      <c r="L20">
        <v>5.56</v>
      </c>
      <c r="M20">
        <v>2.61</v>
      </c>
      <c r="N20">
        <v>80</v>
      </c>
      <c r="O20">
        <v>5.8</v>
      </c>
      <c r="P20">
        <v>3.14</v>
      </c>
      <c r="Q20">
        <v>70</v>
      </c>
      <c r="R20">
        <v>4.34</v>
      </c>
      <c r="S20" s="3">
        <v>3.31</v>
      </c>
      <c r="T20">
        <v>70</v>
      </c>
      <c r="U20">
        <v>5.9</v>
      </c>
      <c r="V20">
        <v>4.71</v>
      </c>
      <c r="W20">
        <f t="shared" si="0"/>
        <v>-1.2199999999999998</v>
      </c>
      <c r="X20">
        <f t="shared" si="1"/>
        <v>0.49159634283191561</v>
      </c>
      <c r="Y20">
        <f t="shared" si="2"/>
        <v>0.10000000000000053</v>
      </c>
      <c r="Z20">
        <f t="shared" si="3"/>
        <v>0.66344608996188548</v>
      </c>
      <c r="AE20" t="b">
        <v>1</v>
      </c>
      <c r="AL20"/>
      <c r="AM20"/>
      <c r="AN20" s="2"/>
      <c r="AO20" s="2"/>
      <c r="AS20"/>
      <c r="AU20" s="2"/>
    </row>
    <row r="21" spans="1:47">
      <c r="A21" t="s">
        <v>197</v>
      </c>
      <c r="B21" t="s">
        <v>416</v>
      </c>
      <c r="C21">
        <v>20</v>
      </c>
      <c r="D21" t="s">
        <v>22</v>
      </c>
      <c r="E21" t="s">
        <v>405</v>
      </c>
      <c r="F21" t="s">
        <v>406</v>
      </c>
      <c r="G21" t="s">
        <v>198</v>
      </c>
      <c r="H21" t="s">
        <v>23</v>
      </c>
      <c r="J21">
        <v>9</v>
      </c>
      <c r="K21">
        <v>80</v>
      </c>
      <c r="L21">
        <v>5.56</v>
      </c>
      <c r="M21">
        <v>2.61</v>
      </c>
      <c r="N21">
        <v>80</v>
      </c>
      <c r="O21">
        <v>5.8</v>
      </c>
      <c r="P21">
        <v>3.14</v>
      </c>
      <c r="Q21">
        <v>69</v>
      </c>
      <c r="R21">
        <v>3.75</v>
      </c>
      <c r="S21" s="3">
        <v>3.28</v>
      </c>
      <c r="T21">
        <v>66</v>
      </c>
      <c r="U21">
        <v>5.9</v>
      </c>
      <c r="V21">
        <v>4.76</v>
      </c>
      <c r="W21">
        <f t="shared" si="0"/>
        <v>-1.8099999999999996</v>
      </c>
      <c r="X21">
        <f t="shared" si="1"/>
        <v>0.49098889048501915</v>
      </c>
      <c r="Y21">
        <f t="shared" si="2"/>
        <v>0.10000000000000053</v>
      </c>
      <c r="Z21">
        <f t="shared" si="3"/>
        <v>0.68303877612985464</v>
      </c>
      <c r="AE21" t="b">
        <v>1</v>
      </c>
      <c r="AL21"/>
      <c r="AM21"/>
      <c r="AN21" s="2"/>
      <c r="AO21" s="2"/>
      <c r="AS21"/>
      <c r="AU21" s="2"/>
    </row>
    <row r="22" spans="1:47">
      <c r="A22" t="s">
        <v>51</v>
      </c>
      <c r="C22">
        <v>21</v>
      </c>
      <c r="D22" t="s">
        <v>22</v>
      </c>
      <c r="E22" t="s">
        <v>405</v>
      </c>
      <c r="F22" t="s">
        <v>401</v>
      </c>
      <c r="G22" t="s">
        <v>52</v>
      </c>
      <c r="H22" t="s">
        <v>53</v>
      </c>
      <c r="J22">
        <v>0</v>
      </c>
      <c r="K22" s="4">
        <v>20</v>
      </c>
      <c r="L22" s="3">
        <v>55.4</v>
      </c>
      <c r="M22">
        <v>18.100000000000001</v>
      </c>
      <c r="N22">
        <v>20</v>
      </c>
      <c r="O22">
        <v>56</v>
      </c>
      <c r="P22">
        <v>19</v>
      </c>
      <c r="Q22">
        <v>19</v>
      </c>
      <c r="R22">
        <v>48.1</v>
      </c>
      <c r="S22" s="3">
        <v>18.100000000000001</v>
      </c>
      <c r="T22">
        <v>19</v>
      </c>
      <c r="U22">
        <v>60.2</v>
      </c>
      <c r="V22" s="3">
        <v>19</v>
      </c>
      <c r="W22">
        <f t="shared" si="0"/>
        <v>-7.2999999999999972</v>
      </c>
      <c r="X22">
        <f t="shared" si="1"/>
        <v>5.7985456434305469</v>
      </c>
      <c r="Y22">
        <f t="shared" si="2"/>
        <v>4.2000000000000028</v>
      </c>
      <c r="Z22">
        <f t="shared" si="3"/>
        <v>6.0868711174132804</v>
      </c>
      <c r="AA22" s="3"/>
      <c r="AB22" s="3"/>
      <c r="AC22" s="3"/>
      <c r="AD22" s="3"/>
      <c r="AE22" s="3" t="b">
        <v>1</v>
      </c>
    </row>
    <row r="23" spans="1:47">
      <c r="A23" t="s">
        <v>193</v>
      </c>
      <c r="B23" t="s">
        <v>404</v>
      </c>
      <c r="C23">
        <v>22</v>
      </c>
      <c r="D23" t="s">
        <v>22</v>
      </c>
      <c r="E23" t="s">
        <v>400</v>
      </c>
      <c r="F23" t="s">
        <v>417</v>
      </c>
      <c r="G23" t="s">
        <v>53</v>
      </c>
      <c r="H23" t="s">
        <v>53</v>
      </c>
      <c r="J23">
        <v>0</v>
      </c>
      <c r="Q23">
        <v>427</v>
      </c>
      <c r="R23">
        <v>8.2799999999999994</v>
      </c>
      <c r="S23" s="3">
        <v>4.95</v>
      </c>
      <c r="T23">
        <v>714</v>
      </c>
      <c r="U23">
        <v>8.9600000000000009</v>
      </c>
      <c r="V23">
        <v>5.35</v>
      </c>
      <c r="W23">
        <f t="shared" si="0"/>
        <v>8.2799999999999994</v>
      </c>
      <c r="X23">
        <f t="shared" si="1"/>
        <v>4.95</v>
      </c>
      <c r="Y23">
        <f t="shared" si="2"/>
        <v>8.9600000000000009</v>
      </c>
      <c r="Z23">
        <f t="shared" si="3"/>
        <v>5.35</v>
      </c>
      <c r="AE23" t="b">
        <v>0</v>
      </c>
      <c r="AL23"/>
      <c r="AM23"/>
      <c r="AN23" s="2"/>
      <c r="AO23" s="2"/>
      <c r="AS23"/>
      <c r="AU23" s="2"/>
    </row>
    <row r="24" spans="1:47">
      <c r="A24" t="s">
        <v>194</v>
      </c>
      <c r="B24" t="s">
        <v>404</v>
      </c>
      <c r="C24">
        <v>23</v>
      </c>
      <c r="D24" t="s">
        <v>22</v>
      </c>
      <c r="E24" t="s">
        <v>405</v>
      </c>
      <c r="F24" t="s">
        <v>406</v>
      </c>
      <c r="G24" t="s">
        <v>58</v>
      </c>
      <c r="H24" t="s">
        <v>53</v>
      </c>
      <c r="I24" t="s">
        <v>407</v>
      </c>
      <c r="J24">
        <v>1.5</v>
      </c>
      <c r="K24">
        <v>43</v>
      </c>
      <c r="L24">
        <v>9.59</v>
      </c>
      <c r="M24">
        <v>5.45</v>
      </c>
      <c r="N24">
        <v>37</v>
      </c>
      <c r="O24">
        <v>8.11</v>
      </c>
      <c r="P24">
        <v>5.38</v>
      </c>
      <c r="Q24">
        <v>42</v>
      </c>
      <c r="R24">
        <v>7.68</v>
      </c>
      <c r="S24" s="3">
        <v>3.97</v>
      </c>
      <c r="T24">
        <v>35</v>
      </c>
      <c r="U24">
        <v>8.66</v>
      </c>
      <c r="V24">
        <v>5.27</v>
      </c>
      <c r="W24">
        <f t="shared" si="0"/>
        <v>-1.9100000000000001</v>
      </c>
      <c r="X24">
        <f t="shared" si="1"/>
        <v>1.0324801875886105</v>
      </c>
      <c r="Y24">
        <f t="shared" si="2"/>
        <v>0.55000000000000071</v>
      </c>
      <c r="Z24">
        <f t="shared" si="3"/>
        <v>1.2553057434953883</v>
      </c>
      <c r="AE24" t="b">
        <v>1</v>
      </c>
      <c r="AL24"/>
      <c r="AM24"/>
      <c r="AN24" s="2"/>
      <c r="AO24" s="2"/>
      <c r="AS24"/>
      <c r="AU24" s="2"/>
    </row>
    <row r="25" spans="1:47">
      <c r="A25" t="s">
        <v>194</v>
      </c>
      <c r="B25" t="s">
        <v>404</v>
      </c>
      <c r="C25">
        <v>24</v>
      </c>
      <c r="D25" t="s">
        <v>22</v>
      </c>
      <c r="E25" t="s">
        <v>405</v>
      </c>
      <c r="F25" t="s">
        <v>406</v>
      </c>
      <c r="G25" t="s">
        <v>58</v>
      </c>
      <c r="H25" t="s">
        <v>53</v>
      </c>
      <c r="I25" t="s">
        <v>408</v>
      </c>
      <c r="J25">
        <v>1.5</v>
      </c>
      <c r="K25">
        <v>35</v>
      </c>
      <c r="L25">
        <v>8.56</v>
      </c>
      <c r="M25">
        <v>6.52</v>
      </c>
      <c r="N25">
        <v>35</v>
      </c>
      <c r="O25">
        <v>7.71</v>
      </c>
      <c r="P25">
        <v>4.1900000000000004</v>
      </c>
      <c r="Q25">
        <v>34</v>
      </c>
      <c r="R25">
        <v>8.91</v>
      </c>
      <c r="S25" s="3">
        <v>6.09</v>
      </c>
      <c r="T25">
        <v>35</v>
      </c>
      <c r="U25">
        <v>8</v>
      </c>
      <c r="V25">
        <v>4.67</v>
      </c>
      <c r="W25">
        <f t="shared" si="0"/>
        <v>0.34999999999999964</v>
      </c>
      <c r="X25">
        <f t="shared" si="1"/>
        <v>1.5183574439937033</v>
      </c>
      <c r="Y25">
        <f t="shared" si="2"/>
        <v>0.29000000000000004</v>
      </c>
      <c r="Z25">
        <f t="shared" si="3"/>
        <v>1.060525476221239</v>
      </c>
      <c r="AE25" t="b">
        <v>1</v>
      </c>
      <c r="AL25"/>
      <c r="AM25"/>
      <c r="AN25" s="2"/>
      <c r="AO25" s="2"/>
      <c r="AS25"/>
      <c r="AU25" s="2"/>
    </row>
    <row r="26" spans="1:47">
      <c r="A26" t="s">
        <v>57</v>
      </c>
      <c r="C26">
        <v>25</v>
      </c>
      <c r="D26" t="s">
        <v>22</v>
      </c>
      <c r="E26" t="s">
        <v>405</v>
      </c>
      <c r="F26" t="s">
        <v>406</v>
      </c>
      <c r="G26" t="s">
        <v>58</v>
      </c>
      <c r="H26" t="s">
        <v>53</v>
      </c>
      <c r="J26">
        <v>0</v>
      </c>
      <c r="K26" s="4"/>
      <c r="L26" s="3"/>
      <c r="Q26">
        <v>18</v>
      </c>
      <c r="R26">
        <v>6.11</v>
      </c>
      <c r="S26" s="3">
        <v>2.54</v>
      </c>
      <c r="T26">
        <v>18</v>
      </c>
      <c r="U26">
        <v>9.2200000000000006</v>
      </c>
      <c r="V26" s="3">
        <v>3.3</v>
      </c>
      <c r="W26">
        <f t="shared" si="0"/>
        <v>6.11</v>
      </c>
      <c r="X26">
        <f t="shared" si="1"/>
        <v>2.54</v>
      </c>
      <c r="Y26">
        <f t="shared" si="2"/>
        <v>9.2200000000000006</v>
      </c>
      <c r="Z26">
        <f t="shared" si="3"/>
        <v>3.3</v>
      </c>
      <c r="AA26" s="3"/>
      <c r="AB26" s="3"/>
      <c r="AC26" s="3"/>
      <c r="AD26" s="3"/>
      <c r="AE26" s="3" t="b">
        <v>1</v>
      </c>
    </row>
    <row r="27" spans="1:47">
      <c r="A27" t="s">
        <v>57</v>
      </c>
      <c r="C27">
        <v>26</v>
      </c>
      <c r="D27" t="s">
        <v>22</v>
      </c>
      <c r="E27" t="s">
        <v>405</v>
      </c>
      <c r="F27" t="s">
        <v>406</v>
      </c>
      <c r="G27" t="s">
        <v>58</v>
      </c>
      <c r="H27" t="s">
        <v>53</v>
      </c>
      <c r="J27">
        <v>3</v>
      </c>
      <c r="K27" s="4"/>
      <c r="L27" s="3"/>
      <c r="Q27">
        <v>18</v>
      </c>
      <c r="R27">
        <v>5.78</v>
      </c>
      <c r="S27" s="3">
        <v>2.23</v>
      </c>
      <c r="T27">
        <v>18</v>
      </c>
      <c r="U27">
        <v>8.2799999999999994</v>
      </c>
      <c r="V27" s="3">
        <v>2.66</v>
      </c>
      <c r="W27">
        <f t="shared" si="0"/>
        <v>5.78</v>
      </c>
      <c r="X27">
        <f t="shared" si="1"/>
        <v>2.23</v>
      </c>
      <c r="Y27">
        <f t="shared" si="2"/>
        <v>8.2799999999999994</v>
      </c>
      <c r="Z27">
        <f t="shared" si="3"/>
        <v>2.66</v>
      </c>
      <c r="AA27" s="3"/>
      <c r="AB27" s="3"/>
      <c r="AC27" s="3"/>
      <c r="AD27" s="3"/>
      <c r="AE27" s="3" t="b">
        <v>1</v>
      </c>
    </row>
    <row r="28" spans="1:47">
      <c r="A28" t="s">
        <v>21</v>
      </c>
      <c r="B28" s="5" t="s">
        <v>412</v>
      </c>
      <c r="C28">
        <v>27</v>
      </c>
      <c r="D28" t="s">
        <v>22</v>
      </c>
      <c r="E28" t="s">
        <v>405</v>
      </c>
      <c r="F28" t="s">
        <v>406</v>
      </c>
      <c r="G28" t="s">
        <v>63</v>
      </c>
      <c r="H28" t="s">
        <v>53</v>
      </c>
      <c r="J28">
        <v>1</v>
      </c>
      <c r="K28" s="4">
        <v>68</v>
      </c>
      <c r="L28" s="3">
        <v>7.4</v>
      </c>
      <c r="M28">
        <v>4.5</v>
      </c>
      <c r="N28" s="4">
        <v>68</v>
      </c>
      <c r="O28">
        <v>9</v>
      </c>
      <c r="P28">
        <v>4</v>
      </c>
      <c r="Q28">
        <v>64</v>
      </c>
      <c r="R28">
        <v>4.7300000000000004</v>
      </c>
      <c r="S28" s="3">
        <v>9.94</v>
      </c>
      <c r="T28">
        <v>64</v>
      </c>
      <c r="U28">
        <v>5.14</v>
      </c>
      <c r="V28" s="3">
        <v>10.55</v>
      </c>
      <c r="W28">
        <f t="shared" si="0"/>
        <v>-2.67</v>
      </c>
      <c r="X28">
        <f t="shared" si="1"/>
        <v>1.3570557717526051</v>
      </c>
      <c r="Y28">
        <f t="shared" si="2"/>
        <v>-3.8600000000000003</v>
      </c>
      <c r="Z28">
        <f t="shared" si="3"/>
        <v>1.4051319084509679</v>
      </c>
      <c r="AA28" s="3"/>
      <c r="AB28" s="3"/>
      <c r="AC28" s="3"/>
      <c r="AD28" s="3"/>
      <c r="AE28" s="3" t="b">
        <v>1</v>
      </c>
    </row>
    <row r="29" spans="1:47">
      <c r="A29" t="s">
        <v>21</v>
      </c>
      <c r="B29" s="5" t="s">
        <v>412</v>
      </c>
      <c r="C29">
        <v>28</v>
      </c>
      <c r="D29" t="s">
        <v>22</v>
      </c>
      <c r="E29" t="s">
        <v>405</v>
      </c>
      <c r="F29" t="s">
        <v>406</v>
      </c>
      <c r="G29" t="s">
        <v>63</v>
      </c>
      <c r="H29" t="s">
        <v>53</v>
      </c>
      <c r="J29">
        <v>3</v>
      </c>
      <c r="K29" s="4">
        <v>68</v>
      </c>
      <c r="L29" s="3">
        <v>7.4</v>
      </c>
      <c r="M29">
        <v>4.5</v>
      </c>
      <c r="N29" s="4">
        <v>68</v>
      </c>
      <c r="O29">
        <v>9</v>
      </c>
      <c r="P29">
        <v>4</v>
      </c>
      <c r="Q29">
        <v>56</v>
      </c>
      <c r="R29">
        <v>2.5099999999999998</v>
      </c>
      <c r="S29" s="3">
        <v>9.01</v>
      </c>
      <c r="T29">
        <v>60</v>
      </c>
      <c r="U29">
        <v>4.33</v>
      </c>
      <c r="V29" s="3">
        <v>9.76</v>
      </c>
      <c r="W29">
        <f t="shared" si="0"/>
        <v>-4.8900000000000006</v>
      </c>
      <c r="X29">
        <f t="shared" si="1"/>
        <v>1.3219072435326926</v>
      </c>
      <c r="Y29">
        <f t="shared" si="2"/>
        <v>-4.67</v>
      </c>
      <c r="Z29">
        <f t="shared" si="3"/>
        <v>1.3501558370476074</v>
      </c>
      <c r="AA29" s="3"/>
      <c r="AB29" s="3"/>
      <c r="AC29" s="3"/>
      <c r="AD29" s="3"/>
      <c r="AE29" s="3" t="b">
        <v>1</v>
      </c>
    </row>
    <row r="30" spans="1:47">
      <c r="A30" t="s">
        <v>21</v>
      </c>
      <c r="B30" s="5" t="s">
        <v>412</v>
      </c>
      <c r="C30">
        <v>29</v>
      </c>
      <c r="D30" t="s">
        <v>22</v>
      </c>
      <c r="E30" t="s">
        <v>405</v>
      </c>
      <c r="F30" t="s">
        <v>406</v>
      </c>
      <c r="G30" t="s">
        <v>63</v>
      </c>
      <c r="H30" t="s">
        <v>53</v>
      </c>
      <c r="J30">
        <v>6</v>
      </c>
      <c r="K30" s="4">
        <v>68</v>
      </c>
      <c r="L30" s="3">
        <v>7.4</v>
      </c>
      <c r="M30">
        <v>4.5</v>
      </c>
      <c r="N30" s="4">
        <v>68</v>
      </c>
      <c r="O30">
        <v>9</v>
      </c>
      <c r="P30">
        <v>4</v>
      </c>
      <c r="Q30">
        <v>61</v>
      </c>
      <c r="R30">
        <v>4.34</v>
      </c>
      <c r="S30" s="3">
        <v>10.71</v>
      </c>
      <c r="T30">
        <v>63</v>
      </c>
      <c r="U30">
        <v>5.0599999999999996</v>
      </c>
      <c r="V30" s="3">
        <v>11.49</v>
      </c>
      <c r="W30">
        <f t="shared" si="0"/>
        <v>-3.0600000000000005</v>
      </c>
      <c r="X30">
        <f t="shared" si="1"/>
        <v>1.4758689642425145</v>
      </c>
      <c r="Y30">
        <f t="shared" si="2"/>
        <v>-3.9400000000000004</v>
      </c>
      <c r="Z30">
        <f t="shared" si="3"/>
        <v>1.5267125664329229</v>
      </c>
      <c r="AA30" s="3"/>
      <c r="AB30" s="3"/>
      <c r="AC30" s="3"/>
      <c r="AD30" s="3"/>
      <c r="AE30" s="3" t="b">
        <v>1</v>
      </c>
    </row>
    <row r="31" spans="1:47">
      <c r="A31" t="s">
        <v>69</v>
      </c>
      <c r="C31">
        <v>30</v>
      </c>
      <c r="D31" t="s">
        <v>22</v>
      </c>
      <c r="E31" t="s">
        <v>405</v>
      </c>
      <c r="F31" t="s">
        <v>406</v>
      </c>
      <c r="G31" t="s">
        <v>53</v>
      </c>
      <c r="H31" t="s">
        <v>53</v>
      </c>
      <c r="J31">
        <v>0</v>
      </c>
      <c r="K31" s="4"/>
      <c r="L31" s="3"/>
      <c r="Q31">
        <v>94</v>
      </c>
      <c r="R31">
        <v>3.17</v>
      </c>
      <c r="S31" s="3">
        <v>3.32</v>
      </c>
      <c r="T31">
        <v>154</v>
      </c>
      <c r="U31">
        <v>3.98</v>
      </c>
      <c r="V31" s="3">
        <v>4.22</v>
      </c>
      <c r="W31">
        <f t="shared" si="0"/>
        <v>3.17</v>
      </c>
      <c r="X31">
        <f t="shared" si="1"/>
        <v>3.32</v>
      </c>
      <c r="Y31">
        <f t="shared" si="2"/>
        <v>3.98</v>
      </c>
      <c r="Z31">
        <f t="shared" si="3"/>
        <v>4.22</v>
      </c>
      <c r="AA31" s="3"/>
      <c r="AB31" s="3"/>
      <c r="AC31" s="3"/>
      <c r="AD31" s="3"/>
      <c r="AE31" s="3" t="b">
        <v>1</v>
      </c>
    </row>
    <row r="32" spans="1:47">
      <c r="A32" t="s">
        <v>71</v>
      </c>
      <c r="C32">
        <v>31</v>
      </c>
      <c r="D32" t="s">
        <v>22</v>
      </c>
      <c r="E32" t="s">
        <v>405</v>
      </c>
      <c r="F32" t="s">
        <v>406</v>
      </c>
      <c r="G32" t="s">
        <v>63</v>
      </c>
      <c r="H32" t="s">
        <v>53</v>
      </c>
      <c r="J32">
        <v>0</v>
      </c>
      <c r="K32" s="4"/>
      <c r="L32" s="3"/>
      <c r="Q32">
        <v>24</v>
      </c>
      <c r="R32">
        <v>15.5</v>
      </c>
      <c r="S32" s="3">
        <v>3.91</v>
      </c>
      <c r="T32">
        <v>12</v>
      </c>
      <c r="U32">
        <v>15.08</v>
      </c>
      <c r="V32" s="3">
        <v>3.72</v>
      </c>
      <c r="W32">
        <f t="shared" si="0"/>
        <v>15.5</v>
      </c>
      <c r="X32">
        <f t="shared" si="1"/>
        <v>3.91</v>
      </c>
      <c r="Y32">
        <f t="shared" si="2"/>
        <v>15.08</v>
      </c>
      <c r="Z32">
        <f t="shared" si="3"/>
        <v>3.72</v>
      </c>
      <c r="AA32" s="3"/>
      <c r="AB32" s="3"/>
      <c r="AC32" s="3"/>
      <c r="AD32" s="3"/>
      <c r="AE32" s="3" t="b">
        <v>1</v>
      </c>
    </row>
    <row r="33" spans="1:47">
      <c r="A33" t="s">
        <v>196</v>
      </c>
      <c r="B33" t="s">
        <v>413</v>
      </c>
      <c r="C33">
        <v>32</v>
      </c>
      <c r="D33" t="s">
        <v>22</v>
      </c>
      <c r="E33" t="s">
        <v>405</v>
      </c>
      <c r="F33" t="s">
        <v>401</v>
      </c>
      <c r="G33" t="s">
        <v>53</v>
      </c>
      <c r="H33" t="s">
        <v>53</v>
      </c>
      <c r="I33" t="s">
        <v>414</v>
      </c>
      <c r="J33">
        <v>12</v>
      </c>
      <c r="K33">
        <v>97</v>
      </c>
      <c r="N33">
        <v>96</v>
      </c>
      <c r="Q33">
        <v>97</v>
      </c>
      <c r="T33">
        <v>96</v>
      </c>
      <c r="W33">
        <f t="shared" si="0"/>
        <v>0</v>
      </c>
      <c r="X33">
        <f t="shared" si="1"/>
        <v>0</v>
      </c>
      <c r="Y33">
        <f t="shared" si="2"/>
        <v>0</v>
      </c>
      <c r="Z33">
        <f t="shared" si="3"/>
        <v>0</v>
      </c>
      <c r="AA33">
        <v>-0.2</v>
      </c>
      <c r="AB33">
        <v>2.082957196018731E-2</v>
      </c>
      <c r="AE33" t="b">
        <v>1</v>
      </c>
      <c r="AL33"/>
      <c r="AM33"/>
      <c r="AN33" s="2"/>
      <c r="AO33" s="2"/>
      <c r="AS33"/>
      <c r="AU33" s="2"/>
    </row>
    <row r="34" spans="1:47">
      <c r="A34" t="s">
        <v>196</v>
      </c>
      <c r="B34" t="s">
        <v>413</v>
      </c>
      <c r="C34">
        <v>33</v>
      </c>
      <c r="D34" t="s">
        <v>22</v>
      </c>
      <c r="E34" t="s">
        <v>405</v>
      </c>
      <c r="F34" t="s">
        <v>401</v>
      </c>
      <c r="G34" t="s">
        <v>53</v>
      </c>
      <c r="H34" t="s">
        <v>53</v>
      </c>
      <c r="I34" t="s">
        <v>415</v>
      </c>
      <c r="J34">
        <v>12</v>
      </c>
      <c r="K34">
        <v>74</v>
      </c>
      <c r="N34">
        <v>79</v>
      </c>
      <c r="Q34">
        <v>74</v>
      </c>
      <c r="T34">
        <v>79</v>
      </c>
      <c r="W34">
        <f t="shared" ref="W34:W65" si="4">R34-L34</f>
        <v>0</v>
      </c>
      <c r="X34">
        <f t="shared" ref="X34:X65" si="5">IF(ISBLANK(K34), S34, SQRT(S34 ^ 2 / Q34 + M34 ^ 2 / K34))</f>
        <v>0</v>
      </c>
      <c r="Y34">
        <f t="shared" ref="Y34:Y65" si="6">U34 - O34</f>
        <v>0</v>
      </c>
      <c r="Z34">
        <f t="shared" ref="Z34:Z65" si="7">IF(ISBLANK(K34), V34, SQRT(V34 ^ 2 / T34 + P34 ^ 2 / N34))</f>
        <v>0</v>
      </c>
      <c r="AA34">
        <v>-0.21</v>
      </c>
      <c r="AB34">
        <v>2.6315859008673601E-2</v>
      </c>
      <c r="AE34" t="b">
        <v>1</v>
      </c>
      <c r="AL34"/>
      <c r="AM34"/>
      <c r="AN34" s="2"/>
      <c r="AO34" s="2"/>
      <c r="AS34"/>
      <c r="AU34" s="2"/>
    </row>
    <row r="35" spans="1:47">
      <c r="A35" t="s">
        <v>76</v>
      </c>
      <c r="C35">
        <v>34</v>
      </c>
      <c r="D35" t="s">
        <v>22</v>
      </c>
      <c r="E35" t="s">
        <v>400</v>
      </c>
      <c r="F35" t="s">
        <v>406</v>
      </c>
      <c r="G35" t="s">
        <v>77</v>
      </c>
      <c r="H35" t="s">
        <v>53</v>
      </c>
      <c r="J35">
        <v>0</v>
      </c>
      <c r="K35" s="4"/>
      <c r="L35" s="3"/>
      <c r="Q35">
        <v>433</v>
      </c>
      <c r="R35">
        <v>6.3</v>
      </c>
      <c r="S35" s="3">
        <v>5.9817170260000001</v>
      </c>
      <c r="T35">
        <v>327</v>
      </c>
      <c r="U35">
        <v>6.5</v>
      </c>
      <c r="V35" s="3">
        <v>4.0444840830000004</v>
      </c>
      <c r="W35">
        <f t="shared" si="4"/>
        <v>6.3</v>
      </c>
      <c r="X35">
        <f t="shared" si="5"/>
        <v>5.9817170260000001</v>
      </c>
      <c r="Y35">
        <f t="shared" si="6"/>
        <v>6.5</v>
      </c>
      <c r="Z35">
        <f t="shared" si="7"/>
        <v>4.0444840830000004</v>
      </c>
      <c r="AA35" s="3"/>
      <c r="AB35" s="3"/>
      <c r="AC35" s="3"/>
      <c r="AD35" s="3"/>
      <c r="AE35" s="3" t="b">
        <v>0</v>
      </c>
    </row>
    <row r="36" spans="1:47">
      <c r="A36" t="s">
        <v>76</v>
      </c>
      <c r="C36">
        <v>35</v>
      </c>
      <c r="D36" t="s">
        <v>22</v>
      </c>
      <c r="E36" t="s">
        <v>400</v>
      </c>
      <c r="F36" t="s">
        <v>406</v>
      </c>
      <c r="G36" t="s">
        <v>77</v>
      </c>
      <c r="H36" t="s">
        <v>53</v>
      </c>
      <c r="J36">
        <v>1.5</v>
      </c>
      <c r="K36" s="4"/>
      <c r="L36" s="3"/>
      <c r="Q36">
        <v>294</v>
      </c>
      <c r="R36">
        <v>4.6399999999999997</v>
      </c>
      <c r="S36" s="3">
        <v>3.8769300000000002</v>
      </c>
      <c r="T36">
        <v>218</v>
      </c>
      <c r="U36">
        <v>4.34</v>
      </c>
      <c r="V36" s="3">
        <v>3.8205107639999998</v>
      </c>
      <c r="W36">
        <f t="shared" si="4"/>
        <v>4.6399999999999997</v>
      </c>
      <c r="X36">
        <f t="shared" si="5"/>
        <v>3.8769300000000002</v>
      </c>
      <c r="Y36">
        <f t="shared" si="6"/>
        <v>4.34</v>
      </c>
      <c r="Z36">
        <f t="shared" si="7"/>
        <v>3.8205107639999998</v>
      </c>
      <c r="AA36" s="3"/>
      <c r="AB36" s="3"/>
      <c r="AC36" s="3"/>
      <c r="AD36" s="3"/>
      <c r="AE36" s="3" t="b">
        <v>0</v>
      </c>
    </row>
    <row r="37" spans="1:47">
      <c r="A37" t="s">
        <v>76</v>
      </c>
      <c r="C37">
        <v>36</v>
      </c>
      <c r="D37" t="s">
        <v>22</v>
      </c>
      <c r="E37" t="s">
        <v>400</v>
      </c>
      <c r="F37" t="s">
        <v>406</v>
      </c>
      <c r="G37" t="s">
        <v>77</v>
      </c>
      <c r="H37" t="s">
        <v>53</v>
      </c>
      <c r="J37">
        <v>6</v>
      </c>
      <c r="K37" s="4"/>
      <c r="L37" s="3"/>
      <c r="Q37">
        <v>293</v>
      </c>
      <c r="R37">
        <v>4.91</v>
      </c>
      <c r="S37" s="3">
        <v>3.8702759929999999</v>
      </c>
      <c r="T37">
        <v>208</v>
      </c>
      <c r="U37">
        <v>4.59</v>
      </c>
      <c r="V37" s="3">
        <v>3.84057549</v>
      </c>
      <c r="W37">
        <f t="shared" si="4"/>
        <v>4.91</v>
      </c>
      <c r="X37">
        <f t="shared" si="5"/>
        <v>3.8702759929999999</v>
      </c>
      <c r="Y37">
        <f t="shared" si="6"/>
        <v>4.59</v>
      </c>
      <c r="Z37">
        <f t="shared" si="7"/>
        <v>3.84057549</v>
      </c>
      <c r="AA37" s="3"/>
      <c r="AB37" s="3"/>
      <c r="AC37" s="3"/>
      <c r="AD37" s="3"/>
      <c r="AE37" s="3" t="b">
        <v>0</v>
      </c>
    </row>
    <row r="38" spans="1:47">
      <c r="A38" t="s">
        <v>76</v>
      </c>
      <c r="C38">
        <v>37</v>
      </c>
      <c r="D38" t="s">
        <v>22</v>
      </c>
      <c r="E38" t="s">
        <v>400</v>
      </c>
      <c r="F38" t="s">
        <v>406</v>
      </c>
      <c r="G38" t="s">
        <v>77</v>
      </c>
      <c r="H38" t="s">
        <v>53</v>
      </c>
      <c r="J38">
        <v>12</v>
      </c>
      <c r="K38" s="4"/>
      <c r="L38" s="3"/>
      <c r="Q38">
        <v>249</v>
      </c>
      <c r="R38">
        <v>4.8899999999999997</v>
      </c>
      <c r="S38" s="3">
        <v>3.8456366110000002</v>
      </c>
      <c r="T38">
        <v>174</v>
      </c>
      <c r="U38">
        <v>4.78</v>
      </c>
      <c r="V38" s="3">
        <v>3.7759499929999998</v>
      </c>
      <c r="W38">
        <f t="shared" si="4"/>
        <v>4.8899999999999997</v>
      </c>
      <c r="X38">
        <f t="shared" si="5"/>
        <v>3.8456366110000002</v>
      </c>
      <c r="Y38">
        <f t="shared" si="6"/>
        <v>4.78</v>
      </c>
      <c r="Z38">
        <f t="shared" si="7"/>
        <v>3.7759499929999998</v>
      </c>
      <c r="AA38" s="3"/>
      <c r="AB38" s="3"/>
      <c r="AC38" s="3"/>
      <c r="AD38" s="3"/>
      <c r="AE38" s="3" t="b">
        <v>0</v>
      </c>
    </row>
    <row r="39" spans="1:47">
      <c r="A39" t="s">
        <v>83</v>
      </c>
      <c r="C39">
        <v>38</v>
      </c>
      <c r="D39" t="s">
        <v>22</v>
      </c>
      <c r="E39" t="s">
        <v>405</v>
      </c>
      <c r="F39" t="s">
        <v>406</v>
      </c>
      <c r="G39" t="s">
        <v>84</v>
      </c>
      <c r="H39" t="s">
        <v>53</v>
      </c>
      <c r="J39">
        <v>1</v>
      </c>
      <c r="K39" s="4"/>
      <c r="L39" s="3"/>
      <c r="Q39">
        <v>126</v>
      </c>
      <c r="R39">
        <v>7</v>
      </c>
      <c r="S39" s="3">
        <v>7.2605970720000004</v>
      </c>
      <c r="T39">
        <v>124</v>
      </c>
      <c r="U39">
        <v>7.6</v>
      </c>
      <c r="V39" s="3">
        <v>6.8339817419999997</v>
      </c>
      <c r="W39">
        <f t="shared" si="4"/>
        <v>7</v>
      </c>
      <c r="X39">
        <f t="shared" si="5"/>
        <v>7.2605970720000004</v>
      </c>
      <c r="Y39">
        <f t="shared" si="6"/>
        <v>7.6</v>
      </c>
      <c r="Z39">
        <f t="shared" si="7"/>
        <v>6.8339817419999997</v>
      </c>
      <c r="AA39" s="3"/>
      <c r="AB39" s="3"/>
      <c r="AC39" s="3"/>
      <c r="AD39" s="3"/>
      <c r="AE39" s="3" t="b">
        <v>1</v>
      </c>
      <c r="AF39" t="s">
        <v>418</v>
      </c>
    </row>
    <row r="40" spans="1:47">
      <c r="A40" t="s">
        <v>45</v>
      </c>
      <c r="C40">
        <v>39</v>
      </c>
      <c r="D40" t="s">
        <v>22</v>
      </c>
      <c r="E40" t="s">
        <v>405</v>
      </c>
      <c r="F40" t="s">
        <v>406</v>
      </c>
      <c r="G40" t="s">
        <v>84</v>
      </c>
      <c r="H40" t="s">
        <v>53</v>
      </c>
      <c r="J40">
        <v>0</v>
      </c>
      <c r="K40" s="4">
        <v>118</v>
      </c>
      <c r="L40" s="3"/>
      <c r="N40" s="4">
        <v>118</v>
      </c>
      <c r="Q40">
        <v>106</v>
      </c>
      <c r="T40">
        <v>104</v>
      </c>
      <c r="V40" s="3"/>
      <c r="W40">
        <f t="shared" si="4"/>
        <v>0</v>
      </c>
      <c r="X40">
        <f t="shared" si="5"/>
        <v>0</v>
      </c>
      <c r="Y40">
        <f t="shared" si="6"/>
        <v>0</v>
      </c>
      <c r="Z40">
        <f t="shared" si="7"/>
        <v>0</v>
      </c>
      <c r="AA40" s="3">
        <v>2.7566440000000001E-2</v>
      </c>
      <c r="AB40" s="3">
        <v>7.3603169999999999E-3</v>
      </c>
      <c r="AC40" s="3">
        <v>0.05</v>
      </c>
      <c r="AD40" s="15">
        <v>0.15561224489795919</v>
      </c>
      <c r="AE40" s="3" t="b">
        <v>1</v>
      </c>
    </row>
    <row r="41" spans="1:47">
      <c r="A41" t="s">
        <v>45</v>
      </c>
      <c r="C41">
        <v>40</v>
      </c>
      <c r="D41" t="s">
        <v>22</v>
      </c>
      <c r="E41" t="s">
        <v>405</v>
      </c>
      <c r="F41" t="s">
        <v>406</v>
      </c>
      <c r="G41" t="s">
        <v>84</v>
      </c>
      <c r="H41" t="s">
        <v>53</v>
      </c>
      <c r="J41">
        <v>1</v>
      </c>
      <c r="K41" s="4">
        <v>118</v>
      </c>
      <c r="L41" s="3"/>
      <c r="N41" s="4">
        <v>118</v>
      </c>
      <c r="Q41">
        <v>94</v>
      </c>
      <c r="T41">
        <v>100</v>
      </c>
      <c r="V41" s="3"/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</v>
      </c>
      <c r="AA41" s="3">
        <v>-1.9517040000000001</v>
      </c>
      <c r="AB41" s="3">
        <v>1.203484E-2</v>
      </c>
      <c r="AC41" s="3">
        <v>-3.54</v>
      </c>
      <c r="AD41" s="15">
        <v>0.19897959183673475</v>
      </c>
      <c r="AE41" s="3" t="b">
        <v>1</v>
      </c>
    </row>
    <row r="42" spans="1:47">
      <c r="A42" t="s">
        <v>45</v>
      </c>
      <c r="C42">
        <v>41</v>
      </c>
      <c r="D42" t="s">
        <v>22</v>
      </c>
      <c r="E42" t="s">
        <v>405</v>
      </c>
      <c r="F42" t="s">
        <v>406</v>
      </c>
      <c r="G42" t="s">
        <v>84</v>
      </c>
      <c r="H42" t="s">
        <v>53</v>
      </c>
      <c r="J42">
        <v>3</v>
      </c>
      <c r="K42" s="4">
        <v>118</v>
      </c>
      <c r="L42" s="3"/>
      <c r="N42" s="4">
        <v>118</v>
      </c>
      <c r="Q42">
        <v>88</v>
      </c>
      <c r="T42">
        <v>98</v>
      </c>
      <c r="V42" s="3"/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 s="3">
        <v>-0.50722259999999997</v>
      </c>
      <c r="AB42" s="3">
        <v>1.6380289999999999E-2</v>
      </c>
      <c r="AC42" s="3">
        <v>-0.92</v>
      </c>
      <c r="AD42" s="15">
        <v>0.23214285714285712</v>
      </c>
      <c r="AE42" s="3" t="b">
        <v>1</v>
      </c>
    </row>
    <row r="43" spans="1:47">
      <c r="A43" t="s">
        <v>197</v>
      </c>
      <c r="B43" t="s">
        <v>416</v>
      </c>
      <c r="C43">
        <v>42</v>
      </c>
      <c r="D43" t="s">
        <v>22</v>
      </c>
      <c r="E43" t="s">
        <v>405</v>
      </c>
      <c r="F43" t="s">
        <v>406</v>
      </c>
      <c r="G43" t="s">
        <v>199</v>
      </c>
      <c r="H43" t="s">
        <v>53</v>
      </c>
      <c r="J43">
        <v>0</v>
      </c>
      <c r="K43">
        <v>80</v>
      </c>
      <c r="L43">
        <v>8.91</v>
      </c>
      <c r="M43">
        <v>3.54</v>
      </c>
      <c r="N43">
        <v>80</v>
      </c>
      <c r="O43">
        <v>9.43</v>
      </c>
      <c r="P43">
        <v>3.26</v>
      </c>
      <c r="Q43">
        <v>78</v>
      </c>
      <c r="R43">
        <v>5.21</v>
      </c>
      <c r="S43" s="3">
        <v>4.46</v>
      </c>
      <c r="T43">
        <v>79</v>
      </c>
      <c r="U43">
        <v>7.86</v>
      </c>
      <c r="V43">
        <v>5.07</v>
      </c>
      <c r="W43">
        <f t="shared" si="4"/>
        <v>-3.7</v>
      </c>
      <c r="X43">
        <f t="shared" si="5"/>
        <v>0.64161165265331077</v>
      </c>
      <c r="Y43">
        <f t="shared" si="6"/>
        <v>-1.5699999999999994</v>
      </c>
      <c r="Z43">
        <f t="shared" si="7"/>
        <v>0.6769220642087671</v>
      </c>
      <c r="AE43" t="b">
        <v>1</v>
      </c>
      <c r="AL43"/>
      <c r="AM43"/>
      <c r="AN43" s="2"/>
      <c r="AO43" s="2"/>
      <c r="AS43"/>
      <c r="AU43" s="2"/>
    </row>
    <row r="44" spans="1:47">
      <c r="A44" t="s">
        <v>197</v>
      </c>
      <c r="B44" t="s">
        <v>416</v>
      </c>
      <c r="C44">
        <v>43</v>
      </c>
      <c r="D44" t="s">
        <v>22</v>
      </c>
      <c r="E44" t="s">
        <v>405</v>
      </c>
      <c r="F44" t="s">
        <v>406</v>
      </c>
      <c r="G44" t="s">
        <v>199</v>
      </c>
      <c r="H44" t="s">
        <v>53</v>
      </c>
      <c r="J44">
        <v>3</v>
      </c>
      <c r="K44">
        <v>80</v>
      </c>
      <c r="L44">
        <v>8.91</v>
      </c>
      <c r="M44">
        <v>3.54</v>
      </c>
      <c r="N44">
        <v>80</v>
      </c>
      <c r="O44">
        <v>9.43</v>
      </c>
      <c r="P44">
        <v>3.26</v>
      </c>
      <c r="Q44">
        <v>75</v>
      </c>
      <c r="R44">
        <v>4.4800000000000004</v>
      </c>
      <c r="S44" s="3">
        <v>4.22</v>
      </c>
      <c r="T44">
        <v>73</v>
      </c>
      <c r="U44">
        <v>8.6</v>
      </c>
      <c r="V44">
        <v>5.58</v>
      </c>
      <c r="W44">
        <f t="shared" si="4"/>
        <v>-4.43</v>
      </c>
      <c r="X44">
        <f t="shared" si="5"/>
        <v>0.62776614541828657</v>
      </c>
      <c r="Y44">
        <f t="shared" si="6"/>
        <v>-0.83000000000000007</v>
      </c>
      <c r="Z44">
        <f t="shared" si="7"/>
        <v>0.74791110928857063</v>
      </c>
      <c r="AE44" t="b">
        <v>1</v>
      </c>
      <c r="AL44"/>
      <c r="AM44"/>
      <c r="AN44" s="2"/>
      <c r="AO44" s="2"/>
      <c r="AS44"/>
      <c r="AU44" s="2"/>
    </row>
    <row r="45" spans="1:47">
      <c r="A45" t="s">
        <v>197</v>
      </c>
      <c r="B45" t="s">
        <v>416</v>
      </c>
      <c r="C45">
        <v>44</v>
      </c>
      <c r="D45" t="s">
        <v>22</v>
      </c>
      <c r="E45" t="s">
        <v>405</v>
      </c>
      <c r="F45" t="s">
        <v>406</v>
      </c>
      <c r="G45" t="s">
        <v>199</v>
      </c>
      <c r="H45" t="s">
        <v>53</v>
      </c>
      <c r="J45">
        <v>4.5</v>
      </c>
      <c r="K45">
        <v>80</v>
      </c>
      <c r="L45">
        <v>8.91</v>
      </c>
      <c r="M45">
        <v>3.54</v>
      </c>
      <c r="N45">
        <v>80</v>
      </c>
      <c r="O45">
        <v>9.43</v>
      </c>
      <c r="P45">
        <v>3.26</v>
      </c>
      <c r="Q45">
        <v>75</v>
      </c>
      <c r="R45">
        <v>5.81</v>
      </c>
      <c r="S45" s="3">
        <v>5.27</v>
      </c>
      <c r="T45">
        <v>72</v>
      </c>
      <c r="U45">
        <v>9.25</v>
      </c>
      <c r="V45">
        <v>6.34</v>
      </c>
      <c r="W45">
        <f t="shared" si="4"/>
        <v>-3.1000000000000005</v>
      </c>
      <c r="X45">
        <f t="shared" si="5"/>
        <v>0.72591344754959131</v>
      </c>
      <c r="Y45">
        <f t="shared" si="6"/>
        <v>-0.17999999999999972</v>
      </c>
      <c r="Z45">
        <f t="shared" si="7"/>
        <v>0.83133460304634388</v>
      </c>
      <c r="AE45" t="b">
        <v>1</v>
      </c>
      <c r="AL45"/>
      <c r="AM45"/>
      <c r="AN45" s="2"/>
      <c r="AO45" s="2"/>
      <c r="AS45"/>
      <c r="AU45" s="2"/>
    </row>
    <row r="46" spans="1:47">
      <c r="A46" t="s">
        <v>197</v>
      </c>
      <c r="B46" t="s">
        <v>416</v>
      </c>
      <c r="C46">
        <v>45</v>
      </c>
      <c r="D46" t="s">
        <v>22</v>
      </c>
      <c r="E46" t="s">
        <v>405</v>
      </c>
      <c r="F46" t="s">
        <v>406</v>
      </c>
      <c r="G46" t="s">
        <v>199</v>
      </c>
      <c r="H46" t="s">
        <v>53</v>
      </c>
      <c r="J46">
        <v>6</v>
      </c>
      <c r="K46">
        <v>80</v>
      </c>
      <c r="L46">
        <v>8.91</v>
      </c>
      <c r="M46">
        <v>3.54</v>
      </c>
      <c r="N46">
        <v>80</v>
      </c>
      <c r="O46">
        <v>9.43</v>
      </c>
      <c r="P46">
        <v>3.26</v>
      </c>
      <c r="Q46">
        <v>70</v>
      </c>
      <c r="R46">
        <v>5.25</v>
      </c>
      <c r="S46" s="3">
        <v>4.47</v>
      </c>
      <c r="T46">
        <v>70</v>
      </c>
      <c r="U46">
        <v>8.27</v>
      </c>
      <c r="V46">
        <v>6.31</v>
      </c>
      <c r="W46">
        <f t="shared" si="4"/>
        <v>-3.66</v>
      </c>
      <c r="X46">
        <f t="shared" si="5"/>
        <v>0.66489580279275984</v>
      </c>
      <c r="Y46">
        <f t="shared" si="6"/>
        <v>-1.1600000000000001</v>
      </c>
      <c r="Z46">
        <f t="shared" si="7"/>
        <v>0.83764337791892585</v>
      </c>
      <c r="AE46" t="b">
        <v>1</v>
      </c>
      <c r="AL46"/>
      <c r="AM46"/>
      <c r="AN46" s="2"/>
      <c r="AO46" s="2"/>
      <c r="AS46"/>
      <c r="AU46" s="2"/>
    </row>
    <row r="47" spans="1:47">
      <c r="A47" t="s">
        <v>197</v>
      </c>
      <c r="B47" t="s">
        <v>416</v>
      </c>
      <c r="C47">
        <v>46</v>
      </c>
      <c r="D47" t="s">
        <v>22</v>
      </c>
      <c r="E47" t="s">
        <v>405</v>
      </c>
      <c r="F47" t="s">
        <v>406</v>
      </c>
      <c r="G47" t="s">
        <v>199</v>
      </c>
      <c r="H47" t="s">
        <v>53</v>
      </c>
      <c r="J47">
        <v>9</v>
      </c>
      <c r="K47">
        <v>80</v>
      </c>
      <c r="L47">
        <v>8.91</v>
      </c>
      <c r="M47">
        <v>3.54</v>
      </c>
      <c r="N47">
        <v>80</v>
      </c>
      <c r="O47">
        <v>9.43</v>
      </c>
      <c r="P47">
        <v>3.26</v>
      </c>
      <c r="Q47">
        <v>69</v>
      </c>
      <c r="R47">
        <v>5.54</v>
      </c>
      <c r="S47" s="3">
        <v>5.44</v>
      </c>
      <c r="T47">
        <v>66</v>
      </c>
      <c r="U47">
        <v>8.4499999999999993</v>
      </c>
      <c r="V47">
        <v>6.53</v>
      </c>
      <c r="W47">
        <f t="shared" si="4"/>
        <v>-3.37</v>
      </c>
      <c r="X47">
        <f t="shared" si="5"/>
        <v>0.76520438682955061</v>
      </c>
      <c r="Y47">
        <f t="shared" si="6"/>
        <v>-0.98000000000000043</v>
      </c>
      <c r="Z47">
        <f t="shared" si="7"/>
        <v>0.88256401604883172</v>
      </c>
      <c r="AE47" t="b">
        <v>1</v>
      </c>
      <c r="AL47"/>
      <c r="AM47"/>
      <c r="AN47" s="2"/>
      <c r="AO47" s="2"/>
      <c r="AS47"/>
      <c r="AU47" s="2"/>
    </row>
    <row r="48" spans="1:47" ht="15">
      <c r="A48" t="s">
        <v>200</v>
      </c>
      <c r="B48" s="5" t="s">
        <v>419</v>
      </c>
      <c r="C48">
        <v>47</v>
      </c>
      <c r="D48" t="s">
        <v>22</v>
      </c>
      <c r="E48" t="s">
        <v>400</v>
      </c>
      <c r="F48" t="s">
        <v>406</v>
      </c>
      <c r="G48" t="s">
        <v>53</v>
      </c>
      <c r="H48" t="s">
        <v>53</v>
      </c>
      <c r="J48">
        <v>6</v>
      </c>
      <c r="K48">
        <v>29</v>
      </c>
      <c r="L48">
        <v>12</v>
      </c>
      <c r="M48" s="3">
        <v>8.148148148148147</v>
      </c>
      <c r="N48">
        <v>29</v>
      </c>
      <c r="O48">
        <v>11</v>
      </c>
      <c r="P48" s="3">
        <v>6.6666666666666661</v>
      </c>
      <c r="Q48">
        <v>29</v>
      </c>
      <c r="R48">
        <v>7</v>
      </c>
      <c r="S48" s="3">
        <v>6.6666666666666661</v>
      </c>
      <c r="T48">
        <v>29</v>
      </c>
      <c r="U48">
        <v>10</v>
      </c>
      <c r="V48" s="3">
        <v>5.1851851851851851</v>
      </c>
      <c r="W48">
        <f t="shared" si="4"/>
        <v>-5</v>
      </c>
      <c r="X48">
        <f t="shared" si="5"/>
        <v>1.9549826940641075</v>
      </c>
      <c r="Y48">
        <f t="shared" si="6"/>
        <v>-1</v>
      </c>
      <c r="Z48">
        <f t="shared" si="7"/>
        <v>1.5683352677403577</v>
      </c>
      <c r="AE48" t="b">
        <v>1</v>
      </c>
      <c r="AL48"/>
      <c r="AM48"/>
      <c r="AN48" s="2"/>
      <c r="AO48" s="2"/>
      <c r="AS48"/>
      <c r="AU48" s="2"/>
    </row>
    <row r="49" spans="1:47">
      <c r="A49" t="s">
        <v>181</v>
      </c>
      <c r="B49" s="5" t="s">
        <v>409</v>
      </c>
      <c r="C49">
        <v>48</v>
      </c>
      <c r="D49" t="s">
        <v>22</v>
      </c>
      <c r="E49" t="s">
        <v>405</v>
      </c>
      <c r="F49" t="s">
        <v>406</v>
      </c>
      <c r="G49" t="s">
        <v>119</v>
      </c>
      <c r="H49" t="s">
        <v>120</v>
      </c>
      <c r="I49" t="s">
        <v>410</v>
      </c>
      <c r="J49">
        <v>0</v>
      </c>
      <c r="K49" s="4"/>
      <c r="L49" s="3"/>
      <c r="Q49">
        <v>32</v>
      </c>
      <c r="R49">
        <v>9.25</v>
      </c>
      <c r="S49" s="3">
        <v>0.72</v>
      </c>
      <c r="T49">
        <v>29</v>
      </c>
      <c r="U49">
        <v>8</v>
      </c>
      <c r="V49" s="3">
        <v>1.1000000000000001</v>
      </c>
      <c r="W49">
        <f t="shared" si="4"/>
        <v>9.25</v>
      </c>
      <c r="X49">
        <f t="shared" si="5"/>
        <v>0.72</v>
      </c>
      <c r="Y49">
        <f t="shared" si="6"/>
        <v>8</v>
      </c>
      <c r="Z49">
        <f t="shared" si="7"/>
        <v>1.1000000000000001</v>
      </c>
      <c r="AA49" s="3"/>
      <c r="AB49" s="3"/>
      <c r="AC49" s="3"/>
      <c r="AD49" s="3"/>
      <c r="AE49" s="3" t="b">
        <v>0</v>
      </c>
    </row>
    <row r="50" spans="1:47">
      <c r="A50" t="s">
        <v>181</v>
      </c>
      <c r="B50" s="5" t="s">
        <v>409</v>
      </c>
      <c r="C50">
        <v>49</v>
      </c>
      <c r="D50" t="s">
        <v>22</v>
      </c>
      <c r="E50" t="s">
        <v>405</v>
      </c>
      <c r="F50" t="s">
        <v>406</v>
      </c>
      <c r="G50" t="s">
        <v>125</v>
      </c>
      <c r="H50" t="s">
        <v>120</v>
      </c>
      <c r="I50" t="s">
        <v>411</v>
      </c>
      <c r="J50">
        <v>0</v>
      </c>
      <c r="K50" s="4"/>
      <c r="L50" s="3"/>
      <c r="Q50">
        <v>32</v>
      </c>
      <c r="R50">
        <v>9.09</v>
      </c>
      <c r="S50" s="3">
        <v>0.93</v>
      </c>
      <c r="T50">
        <v>29</v>
      </c>
      <c r="U50">
        <v>7.9</v>
      </c>
      <c r="V50" s="3">
        <v>2.08</v>
      </c>
      <c r="W50">
        <f t="shared" si="4"/>
        <v>9.09</v>
      </c>
      <c r="X50">
        <f t="shared" si="5"/>
        <v>0.93</v>
      </c>
      <c r="Y50">
        <f t="shared" si="6"/>
        <v>7.9</v>
      </c>
      <c r="Z50">
        <f t="shared" si="7"/>
        <v>2.08</v>
      </c>
      <c r="AA50" s="3"/>
      <c r="AB50" s="3"/>
      <c r="AC50" s="3"/>
      <c r="AD50" s="3"/>
      <c r="AE50" s="3" t="b">
        <v>0</v>
      </c>
    </row>
    <row r="51" spans="1:47">
      <c r="A51" t="s">
        <v>111</v>
      </c>
      <c r="C51">
        <v>50</v>
      </c>
      <c r="D51" t="s">
        <v>22</v>
      </c>
      <c r="E51" t="s">
        <v>400</v>
      </c>
      <c r="F51" t="s">
        <v>406</v>
      </c>
      <c r="G51" t="s">
        <v>120</v>
      </c>
      <c r="H51" t="s">
        <v>120</v>
      </c>
      <c r="J51">
        <v>0</v>
      </c>
      <c r="K51" s="4"/>
      <c r="L51" s="3"/>
      <c r="Q51">
        <v>237</v>
      </c>
      <c r="R51">
        <v>27.13</v>
      </c>
      <c r="S51" s="3">
        <v>5.84</v>
      </c>
      <c r="T51">
        <v>185</v>
      </c>
      <c r="U51">
        <v>28.85</v>
      </c>
      <c r="V51" s="3">
        <v>5.99</v>
      </c>
      <c r="W51">
        <f t="shared" si="4"/>
        <v>27.13</v>
      </c>
      <c r="X51">
        <f t="shared" si="5"/>
        <v>5.84</v>
      </c>
      <c r="Y51">
        <f t="shared" si="6"/>
        <v>28.85</v>
      </c>
      <c r="Z51">
        <f t="shared" si="7"/>
        <v>5.99</v>
      </c>
      <c r="AA51" s="3"/>
      <c r="AB51" s="3"/>
      <c r="AC51" s="3"/>
      <c r="AD51" s="3"/>
      <c r="AE51" s="3" t="b">
        <v>1</v>
      </c>
      <c r="AF51" t="s">
        <v>420</v>
      </c>
    </row>
    <row r="52" spans="1:47">
      <c r="A52" t="s">
        <v>76</v>
      </c>
      <c r="C52">
        <v>51</v>
      </c>
      <c r="D52" t="s">
        <v>22</v>
      </c>
      <c r="E52" t="s">
        <v>400</v>
      </c>
      <c r="F52" t="s">
        <v>406</v>
      </c>
      <c r="G52" t="s">
        <v>120</v>
      </c>
      <c r="H52" t="s">
        <v>120</v>
      </c>
      <c r="J52">
        <v>0</v>
      </c>
      <c r="K52" s="4"/>
      <c r="L52" s="3"/>
      <c r="Q52">
        <v>433</v>
      </c>
      <c r="R52">
        <v>7.8</v>
      </c>
      <c r="S52" s="3">
        <v>0.42348439100000002</v>
      </c>
      <c r="T52">
        <v>327</v>
      </c>
      <c r="U52">
        <v>7.84</v>
      </c>
      <c r="V52" s="3">
        <v>0.59748060300000005</v>
      </c>
      <c r="W52">
        <f t="shared" si="4"/>
        <v>7.8</v>
      </c>
      <c r="X52">
        <f t="shared" si="5"/>
        <v>0.42348439100000002</v>
      </c>
      <c r="Y52">
        <f t="shared" si="6"/>
        <v>7.84</v>
      </c>
      <c r="Z52">
        <f t="shared" si="7"/>
        <v>0.59748060300000005</v>
      </c>
      <c r="AA52" s="3"/>
      <c r="AB52" s="3"/>
      <c r="AC52" s="3"/>
      <c r="AD52" s="3"/>
      <c r="AE52" s="3" t="b">
        <v>0</v>
      </c>
    </row>
    <row r="53" spans="1:47">
      <c r="A53" t="s">
        <v>76</v>
      </c>
      <c r="C53">
        <v>52</v>
      </c>
      <c r="D53" t="s">
        <v>22</v>
      </c>
      <c r="E53" t="s">
        <v>400</v>
      </c>
      <c r="F53" t="s">
        <v>406</v>
      </c>
      <c r="G53" t="s">
        <v>120</v>
      </c>
      <c r="H53" t="s">
        <v>120</v>
      </c>
      <c r="J53">
        <v>1.5</v>
      </c>
      <c r="K53" s="4"/>
      <c r="L53" s="3"/>
      <c r="Q53">
        <v>294</v>
      </c>
      <c r="R53">
        <v>7.82</v>
      </c>
      <c r="S53" s="3">
        <v>0.56629314600000002</v>
      </c>
      <c r="T53">
        <v>218</v>
      </c>
      <c r="U53">
        <v>7.75</v>
      </c>
      <c r="V53" s="3">
        <v>0.56183981800000005</v>
      </c>
      <c r="W53">
        <f t="shared" si="4"/>
        <v>7.82</v>
      </c>
      <c r="X53">
        <f t="shared" si="5"/>
        <v>0.56629314600000002</v>
      </c>
      <c r="Y53">
        <f t="shared" si="6"/>
        <v>7.75</v>
      </c>
      <c r="Z53">
        <f t="shared" si="7"/>
        <v>0.56183981800000005</v>
      </c>
      <c r="AA53" s="3"/>
      <c r="AB53" s="3"/>
      <c r="AC53" s="3"/>
      <c r="AD53" s="3"/>
      <c r="AE53" s="3" t="b">
        <v>0</v>
      </c>
    </row>
    <row r="54" spans="1:47">
      <c r="A54" t="s">
        <v>76</v>
      </c>
      <c r="C54">
        <v>53</v>
      </c>
      <c r="D54" t="s">
        <v>22</v>
      </c>
      <c r="E54" t="s">
        <v>400</v>
      </c>
      <c r="F54" t="s">
        <v>406</v>
      </c>
      <c r="G54" t="s">
        <v>120</v>
      </c>
      <c r="H54" t="s">
        <v>120</v>
      </c>
      <c r="J54">
        <v>6</v>
      </c>
      <c r="K54" s="4"/>
      <c r="L54" s="3"/>
      <c r="Q54">
        <v>293</v>
      </c>
      <c r="R54">
        <v>8.14</v>
      </c>
      <c r="S54" s="3">
        <v>0.60880745999999997</v>
      </c>
      <c r="T54">
        <v>208</v>
      </c>
      <c r="U54">
        <v>8.1999999999999993</v>
      </c>
      <c r="V54" s="3">
        <v>0.58523055099999999</v>
      </c>
      <c r="W54">
        <f t="shared" si="4"/>
        <v>8.14</v>
      </c>
      <c r="X54">
        <f t="shared" si="5"/>
        <v>0.60880745999999997</v>
      </c>
      <c r="Y54">
        <f t="shared" si="6"/>
        <v>8.1999999999999993</v>
      </c>
      <c r="Z54">
        <f t="shared" si="7"/>
        <v>0.58523055099999999</v>
      </c>
      <c r="AA54" s="3"/>
      <c r="AB54" s="3"/>
      <c r="AC54" s="3"/>
      <c r="AD54" s="3"/>
      <c r="AE54" s="3" t="b">
        <v>0</v>
      </c>
    </row>
    <row r="55" spans="1:47">
      <c r="A55" t="s">
        <v>76</v>
      </c>
      <c r="C55">
        <v>54</v>
      </c>
      <c r="D55" t="s">
        <v>22</v>
      </c>
      <c r="E55" t="s">
        <v>400</v>
      </c>
      <c r="F55" t="s">
        <v>406</v>
      </c>
      <c r="G55" t="s">
        <v>120</v>
      </c>
      <c r="H55" t="s">
        <v>120</v>
      </c>
      <c r="J55">
        <v>12</v>
      </c>
      <c r="K55" s="4"/>
      <c r="L55" s="3"/>
      <c r="Q55">
        <v>249</v>
      </c>
      <c r="R55">
        <v>8.2100000000000009</v>
      </c>
      <c r="S55" s="3">
        <v>0.60088072100000001</v>
      </c>
      <c r="T55">
        <v>174</v>
      </c>
      <c r="U55">
        <v>8.23</v>
      </c>
      <c r="V55" s="3">
        <v>0.56806327300000004</v>
      </c>
      <c r="W55">
        <f t="shared" si="4"/>
        <v>8.2100000000000009</v>
      </c>
      <c r="X55">
        <f t="shared" si="5"/>
        <v>0.60088072100000001</v>
      </c>
      <c r="Y55">
        <f t="shared" si="6"/>
        <v>8.23</v>
      </c>
      <c r="Z55">
        <f t="shared" si="7"/>
        <v>0.56806327300000004</v>
      </c>
      <c r="AA55" s="3"/>
      <c r="AB55" s="3"/>
      <c r="AC55" s="3"/>
      <c r="AD55" s="3"/>
      <c r="AE55" s="3" t="b">
        <v>0</v>
      </c>
    </row>
    <row r="56" spans="1:47">
      <c r="A56" t="s">
        <v>83</v>
      </c>
      <c r="C56">
        <v>55</v>
      </c>
      <c r="D56" t="s">
        <v>22</v>
      </c>
      <c r="E56" t="s">
        <v>405</v>
      </c>
      <c r="F56" t="s">
        <v>406</v>
      </c>
      <c r="G56" t="s">
        <v>120</v>
      </c>
      <c r="H56" t="s">
        <v>120</v>
      </c>
      <c r="J56">
        <v>1</v>
      </c>
      <c r="K56" s="4"/>
      <c r="Q56">
        <v>126</v>
      </c>
      <c r="R56">
        <v>2.6</v>
      </c>
      <c r="S56" s="3">
        <v>16.8</v>
      </c>
      <c r="T56">
        <v>124</v>
      </c>
      <c r="U56">
        <v>-35.4</v>
      </c>
      <c r="V56">
        <v>13.3</v>
      </c>
      <c r="W56">
        <f t="shared" si="4"/>
        <v>2.6</v>
      </c>
      <c r="X56">
        <f t="shared" si="5"/>
        <v>16.8</v>
      </c>
      <c r="Y56">
        <f t="shared" si="6"/>
        <v>-35.4</v>
      </c>
      <c r="Z56">
        <f t="shared" si="7"/>
        <v>13.3</v>
      </c>
      <c r="AE56" s="3" t="b">
        <v>1</v>
      </c>
    </row>
    <row r="57" spans="1:47">
      <c r="A57" t="s">
        <v>45</v>
      </c>
      <c r="C57">
        <v>56</v>
      </c>
      <c r="D57" t="s">
        <v>22</v>
      </c>
      <c r="E57" t="s">
        <v>405</v>
      </c>
      <c r="F57" t="s">
        <v>406</v>
      </c>
      <c r="G57" t="s">
        <v>120</v>
      </c>
      <c r="H57" t="s">
        <v>120</v>
      </c>
      <c r="J57">
        <v>0</v>
      </c>
      <c r="K57" s="4">
        <v>118</v>
      </c>
      <c r="N57" s="4">
        <v>118</v>
      </c>
      <c r="Q57">
        <v>106</v>
      </c>
      <c r="T57">
        <v>104</v>
      </c>
      <c r="W57">
        <f t="shared" si="4"/>
        <v>0</v>
      </c>
      <c r="X57">
        <f t="shared" si="5"/>
        <v>0</v>
      </c>
      <c r="Y57">
        <f t="shared" si="6"/>
        <v>0</v>
      </c>
      <c r="Z57">
        <f t="shared" si="7"/>
        <v>0</v>
      </c>
      <c r="AA57">
        <v>1.6539870000000002E-2</v>
      </c>
      <c r="AB57">
        <v>9.9716279999999997E-3</v>
      </c>
      <c r="AC57">
        <v>0.03</v>
      </c>
      <c r="AD57">
        <v>0.18112244897959184</v>
      </c>
      <c r="AE57" s="3" t="b">
        <v>1</v>
      </c>
    </row>
    <row r="58" spans="1:47">
      <c r="A58" t="s">
        <v>45</v>
      </c>
      <c r="C58">
        <v>57</v>
      </c>
      <c r="D58" t="s">
        <v>22</v>
      </c>
      <c r="E58" t="s">
        <v>405</v>
      </c>
      <c r="F58" t="s">
        <v>406</v>
      </c>
      <c r="G58" t="s">
        <v>120</v>
      </c>
      <c r="H58" t="s">
        <v>120</v>
      </c>
      <c r="J58">
        <v>1</v>
      </c>
      <c r="K58" s="4">
        <v>118</v>
      </c>
      <c r="N58" s="4">
        <v>118</v>
      </c>
      <c r="Q58">
        <v>94</v>
      </c>
      <c r="T58">
        <v>100</v>
      </c>
      <c r="W58">
        <f t="shared" si="4"/>
        <v>0</v>
      </c>
      <c r="X58">
        <f t="shared" si="5"/>
        <v>0</v>
      </c>
      <c r="Y58">
        <f t="shared" si="6"/>
        <v>0</v>
      </c>
      <c r="Z58">
        <f t="shared" si="7"/>
        <v>0</v>
      </c>
      <c r="AA58">
        <v>1.918625</v>
      </c>
      <c r="AB58">
        <v>9.4177589999999995E-3</v>
      </c>
      <c r="AC58">
        <v>3.48</v>
      </c>
      <c r="AD58">
        <v>0.17602040816326531</v>
      </c>
      <c r="AE58" s="3" t="b">
        <v>1</v>
      </c>
    </row>
    <row r="59" spans="1:47">
      <c r="A59" t="s">
        <v>45</v>
      </c>
      <c r="C59">
        <v>58</v>
      </c>
      <c r="D59" t="s">
        <v>22</v>
      </c>
      <c r="E59" t="s">
        <v>405</v>
      </c>
      <c r="F59" t="s">
        <v>406</v>
      </c>
      <c r="G59" t="s">
        <v>120</v>
      </c>
      <c r="H59" t="s">
        <v>120</v>
      </c>
      <c r="J59">
        <v>3</v>
      </c>
      <c r="K59" s="4">
        <v>118</v>
      </c>
      <c r="N59" s="4">
        <v>118</v>
      </c>
      <c r="Q59">
        <v>88</v>
      </c>
      <c r="T59">
        <v>98</v>
      </c>
      <c r="W59">
        <f t="shared" si="4"/>
        <v>0</v>
      </c>
      <c r="X59">
        <f t="shared" si="5"/>
        <v>0</v>
      </c>
      <c r="Y59">
        <f t="shared" si="6"/>
        <v>0</v>
      </c>
      <c r="Z59">
        <f t="shared" si="7"/>
        <v>0</v>
      </c>
      <c r="AA59">
        <v>0.7939136</v>
      </c>
      <c r="AB59">
        <v>1.1728189999999999E-2</v>
      </c>
      <c r="AC59">
        <v>1.44</v>
      </c>
      <c r="AD59">
        <v>0.19642857142857142</v>
      </c>
      <c r="AE59" s="3" t="b">
        <v>1</v>
      </c>
    </row>
    <row r="60" spans="1:47">
      <c r="A60" t="s">
        <v>92</v>
      </c>
      <c r="C60">
        <v>59</v>
      </c>
      <c r="D60" t="s">
        <v>22</v>
      </c>
      <c r="E60" t="s">
        <v>400</v>
      </c>
      <c r="F60" t="s">
        <v>401</v>
      </c>
      <c r="G60" t="s">
        <v>137</v>
      </c>
      <c r="H60" t="s">
        <v>138</v>
      </c>
      <c r="J60">
        <v>3</v>
      </c>
      <c r="K60" s="4"/>
      <c r="Q60">
        <v>120</v>
      </c>
      <c r="R60">
        <v>71.510000000000005</v>
      </c>
      <c r="S60" s="3">
        <v>11.41</v>
      </c>
      <c r="T60">
        <v>135</v>
      </c>
      <c r="U60">
        <v>70.94</v>
      </c>
      <c r="V60">
        <v>10.62</v>
      </c>
      <c r="W60">
        <f t="shared" si="4"/>
        <v>71.510000000000005</v>
      </c>
      <c r="X60">
        <f t="shared" si="5"/>
        <v>11.41</v>
      </c>
      <c r="Y60">
        <f t="shared" si="6"/>
        <v>70.94</v>
      </c>
      <c r="Z60">
        <f t="shared" si="7"/>
        <v>10.62</v>
      </c>
      <c r="AE60" t="b">
        <v>1</v>
      </c>
    </row>
    <row r="61" spans="1:47">
      <c r="A61" t="s">
        <v>92</v>
      </c>
      <c r="C61">
        <v>60</v>
      </c>
      <c r="D61" t="s">
        <v>22</v>
      </c>
      <c r="E61" t="s">
        <v>400</v>
      </c>
      <c r="F61" t="s">
        <v>401</v>
      </c>
      <c r="G61" t="s">
        <v>137</v>
      </c>
      <c r="H61" t="s">
        <v>138</v>
      </c>
      <c r="J61">
        <v>6</v>
      </c>
      <c r="K61" s="4"/>
      <c r="Q61">
        <v>129</v>
      </c>
      <c r="R61">
        <v>72.989999999999995</v>
      </c>
      <c r="S61" s="3">
        <v>11.16</v>
      </c>
      <c r="T61">
        <v>134</v>
      </c>
      <c r="U61">
        <v>71.73</v>
      </c>
      <c r="V61">
        <v>12.24</v>
      </c>
      <c r="W61">
        <f t="shared" si="4"/>
        <v>72.989999999999995</v>
      </c>
      <c r="X61">
        <f t="shared" si="5"/>
        <v>11.16</v>
      </c>
      <c r="Y61">
        <f t="shared" si="6"/>
        <v>71.73</v>
      </c>
      <c r="Z61">
        <f t="shared" si="7"/>
        <v>12.24</v>
      </c>
      <c r="AE61" t="b">
        <v>1</v>
      </c>
    </row>
    <row r="62" spans="1:47">
      <c r="A62" t="s">
        <v>92</v>
      </c>
      <c r="C62">
        <v>61</v>
      </c>
      <c r="D62" t="s">
        <v>22</v>
      </c>
      <c r="E62" t="s">
        <v>400</v>
      </c>
      <c r="F62" t="s">
        <v>401</v>
      </c>
      <c r="G62" t="s">
        <v>137</v>
      </c>
      <c r="H62" t="s">
        <v>138</v>
      </c>
      <c r="J62">
        <v>12</v>
      </c>
      <c r="K62" s="4"/>
      <c r="Q62">
        <v>124</v>
      </c>
      <c r="R62">
        <v>72.900000000000006</v>
      </c>
      <c r="S62" s="3">
        <v>12.1</v>
      </c>
      <c r="T62">
        <v>132</v>
      </c>
      <c r="U62">
        <v>72.099999999999994</v>
      </c>
      <c r="V62">
        <v>11</v>
      </c>
      <c r="W62">
        <f t="shared" si="4"/>
        <v>72.900000000000006</v>
      </c>
      <c r="X62">
        <f t="shared" si="5"/>
        <v>12.1</v>
      </c>
      <c r="Y62">
        <f t="shared" si="6"/>
        <v>72.099999999999994</v>
      </c>
      <c r="Z62">
        <f t="shared" si="7"/>
        <v>11</v>
      </c>
      <c r="AE62" t="b">
        <v>1</v>
      </c>
    </row>
    <row r="63" spans="1:47">
      <c r="A63" t="s">
        <v>194</v>
      </c>
      <c r="B63" t="s">
        <v>404</v>
      </c>
      <c r="C63">
        <v>62</v>
      </c>
      <c r="D63" t="s">
        <v>22</v>
      </c>
      <c r="E63" t="s">
        <v>405</v>
      </c>
      <c r="F63" t="s">
        <v>406</v>
      </c>
      <c r="G63" t="s">
        <v>201</v>
      </c>
      <c r="H63" t="s">
        <v>138</v>
      </c>
      <c r="I63" t="s">
        <v>407</v>
      </c>
      <c r="J63">
        <v>1.5</v>
      </c>
      <c r="K63">
        <v>43</v>
      </c>
      <c r="L63">
        <v>34.049999999999997</v>
      </c>
      <c r="M63">
        <v>6.53</v>
      </c>
      <c r="N63">
        <v>37</v>
      </c>
      <c r="O63">
        <v>35</v>
      </c>
      <c r="P63">
        <v>5</v>
      </c>
      <c r="Q63">
        <v>42</v>
      </c>
      <c r="R63">
        <v>38.56</v>
      </c>
      <c r="S63" s="3">
        <v>4.6100000000000003</v>
      </c>
      <c r="T63">
        <v>35</v>
      </c>
      <c r="U63">
        <v>37.14</v>
      </c>
      <c r="V63">
        <v>3.89</v>
      </c>
      <c r="W63">
        <f t="shared" si="4"/>
        <v>4.5100000000000051</v>
      </c>
      <c r="X63">
        <f t="shared" si="5"/>
        <v>1.2237856095581789</v>
      </c>
      <c r="Y63">
        <f t="shared" si="6"/>
        <v>2.1400000000000006</v>
      </c>
      <c r="Z63">
        <f t="shared" si="7"/>
        <v>1.0526259496902923</v>
      </c>
      <c r="AE63" t="b">
        <v>1</v>
      </c>
      <c r="AL63"/>
      <c r="AM63"/>
      <c r="AN63" s="2"/>
      <c r="AO63" s="2"/>
      <c r="AS63"/>
      <c r="AU63" s="2"/>
    </row>
    <row r="64" spans="1:47">
      <c r="A64" t="s">
        <v>194</v>
      </c>
      <c r="B64" t="s">
        <v>404</v>
      </c>
      <c r="C64">
        <v>63</v>
      </c>
      <c r="D64" t="s">
        <v>22</v>
      </c>
      <c r="E64" t="s">
        <v>405</v>
      </c>
      <c r="F64" t="s">
        <v>406</v>
      </c>
      <c r="G64" t="s">
        <v>201</v>
      </c>
      <c r="H64" t="s">
        <v>138</v>
      </c>
      <c r="I64" t="s">
        <v>408</v>
      </c>
      <c r="J64">
        <v>1.5</v>
      </c>
      <c r="K64">
        <v>35</v>
      </c>
      <c r="L64">
        <v>38.090000000000003</v>
      </c>
      <c r="M64">
        <v>4.2699999999999996</v>
      </c>
      <c r="N64">
        <v>35</v>
      </c>
      <c r="O64">
        <v>37.200000000000003</v>
      </c>
      <c r="P64">
        <v>5</v>
      </c>
      <c r="Q64">
        <v>34</v>
      </c>
      <c r="R64">
        <v>39.450000000000003</v>
      </c>
      <c r="S64" s="3">
        <v>4.6399999999999997</v>
      </c>
      <c r="T64">
        <v>35</v>
      </c>
      <c r="U64">
        <v>39.200000000000003</v>
      </c>
      <c r="V64">
        <v>3.9</v>
      </c>
      <c r="W64">
        <f t="shared" si="4"/>
        <v>1.3599999999999994</v>
      </c>
      <c r="X64">
        <f t="shared" si="5"/>
        <v>1.0743200311879904</v>
      </c>
      <c r="Y64">
        <f t="shared" si="6"/>
        <v>2</v>
      </c>
      <c r="Z64">
        <f t="shared" si="7"/>
        <v>1.0718475371325638</v>
      </c>
      <c r="AE64" t="b">
        <v>1</v>
      </c>
      <c r="AL64"/>
      <c r="AM64"/>
      <c r="AN64" s="2"/>
      <c r="AO64" s="2"/>
      <c r="AS64"/>
      <c r="AU64" s="2"/>
    </row>
    <row r="65" spans="1:47">
      <c r="A65" t="s">
        <v>57</v>
      </c>
      <c r="C65">
        <v>64</v>
      </c>
      <c r="D65" t="s">
        <v>22</v>
      </c>
      <c r="E65" t="s">
        <v>405</v>
      </c>
      <c r="F65" t="s">
        <v>406</v>
      </c>
      <c r="G65" t="s">
        <v>140</v>
      </c>
      <c r="H65" t="s">
        <v>138</v>
      </c>
      <c r="J65">
        <v>0</v>
      </c>
      <c r="K65" s="4"/>
      <c r="Q65">
        <v>18</v>
      </c>
      <c r="R65">
        <v>73.540000000000006</v>
      </c>
      <c r="S65" s="3">
        <v>6.38</v>
      </c>
      <c r="T65">
        <v>18</v>
      </c>
      <c r="U65">
        <v>66.91</v>
      </c>
      <c r="V65">
        <v>7.52</v>
      </c>
      <c r="W65">
        <f t="shared" si="4"/>
        <v>73.540000000000006</v>
      </c>
      <c r="X65">
        <f t="shared" si="5"/>
        <v>6.38</v>
      </c>
      <c r="Y65">
        <f t="shared" si="6"/>
        <v>66.91</v>
      </c>
      <c r="Z65">
        <f t="shared" si="7"/>
        <v>7.52</v>
      </c>
      <c r="AE65" s="3" t="b">
        <v>1</v>
      </c>
    </row>
    <row r="66" spans="1:47">
      <c r="A66" t="s">
        <v>57</v>
      </c>
      <c r="C66">
        <v>65</v>
      </c>
      <c r="D66" t="s">
        <v>22</v>
      </c>
      <c r="E66" t="s">
        <v>405</v>
      </c>
      <c r="F66" t="s">
        <v>406</v>
      </c>
      <c r="G66" t="s">
        <v>140</v>
      </c>
      <c r="H66" t="s">
        <v>138</v>
      </c>
      <c r="J66">
        <v>3</v>
      </c>
      <c r="K66" s="4"/>
      <c r="Q66">
        <v>18</v>
      </c>
      <c r="R66">
        <v>72.87</v>
      </c>
      <c r="S66" s="3">
        <v>6.97</v>
      </c>
      <c r="T66">
        <v>18</v>
      </c>
      <c r="U66">
        <v>67.12</v>
      </c>
      <c r="V66">
        <v>7.1</v>
      </c>
      <c r="W66">
        <f t="shared" ref="W66:W97" si="8">R66-L66</f>
        <v>72.87</v>
      </c>
      <c r="X66">
        <f t="shared" ref="X66:X92" si="9">IF(ISBLANK(K66), S66, SQRT(S66 ^ 2 / Q66 + M66 ^ 2 / K66))</f>
        <v>6.97</v>
      </c>
      <c r="Y66">
        <f t="shared" ref="Y66:Y97" si="10">U66 - O66</f>
        <v>67.12</v>
      </c>
      <c r="Z66">
        <f t="shared" ref="Z66:Z92" si="11">IF(ISBLANK(K66), V66, SQRT(V66 ^ 2 / T66 + P66 ^ 2 / N66))</f>
        <v>7.1</v>
      </c>
      <c r="AE66" s="3" t="b">
        <v>1</v>
      </c>
    </row>
    <row r="67" spans="1:47">
      <c r="A67" t="s">
        <v>21</v>
      </c>
      <c r="B67" s="5" t="s">
        <v>412</v>
      </c>
      <c r="C67">
        <v>66</v>
      </c>
      <c r="D67" t="s">
        <v>22</v>
      </c>
      <c r="E67" t="s">
        <v>405</v>
      </c>
      <c r="F67" t="s">
        <v>406</v>
      </c>
      <c r="G67" t="s">
        <v>144</v>
      </c>
      <c r="H67" t="s">
        <v>138</v>
      </c>
      <c r="J67">
        <v>1</v>
      </c>
      <c r="K67" s="4">
        <v>68</v>
      </c>
      <c r="L67">
        <v>45.7</v>
      </c>
      <c r="M67">
        <v>6.9</v>
      </c>
      <c r="N67" s="4">
        <v>68</v>
      </c>
      <c r="O67">
        <v>46.4</v>
      </c>
      <c r="P67">
        <v>7</v>
      </c>
      <c r="Q67">
        <v>64</v>
      </c>
      <c r="R67">
        <v>52.44</v>
      </c>
      <c r="S67" s="3">
        <v>14.08</v>
      </c>
      <c r="T67">
        <v>64</v>
      </c>
      <c r="U67">
        <v>49.77</v>
      </c>
      <c r="V67">
        <v>14.86</v>
      </c>
      <c r="W67">
        <f t="shared" si="8"/>
        <v>6.7399999999999949</v>
      </c>
      <c r="X67">
        <f t="shared" si="9"/>
        <v>1.948780916066126</v>
      </c>
      <c r="Y67">
        <f t="shared" si="10"/>
        <v>3.3700000000000045</v>
      </c>
      <c r="Z67">
        <f t="shared" si="11"/>
        <v>2.0422767895890406</v>
      </c>
      <c r="AE67" s="3" t="b">
        <v>1</v>
      </c>
    </row>
    <row r="68" spans="1:47">
      <c r="A68" t="s">
        <v>21</v>
      </c>
      <c r="B68" s="5" t="s">
        <v>412</v>
      </c>
      <c r="C68">
        <v>67</v>
      </c>
      <c r="D68" t="s">
        <v>22</v>
      </c>
      <c r="E68" t="s">
        <v>405</v>
      </c>
      <c r="F68" t="s">
        <v>406</v>
      </c>
      <c r="G68" t="s">
        <v>144</v>
      </c>
      <c r="H68" t="s">
        <v>138</v>
      </c>
      <c r="J68">
        <v>3</v>
      </c>
      <c r="K68" s="4">
        <v>68</v>
      </c>
      <c r="L68">
        <v>45.7</v>
      </c>
      <c r="M68">
        <v>6.9</v>
      </c>
      <c r="N68" s="4">
        <v>68</v>
      </c>
      <c r="O68">
        <v>46.4</v>
      </c>
      <c r="P68">
        <v>7</v>
      </c>
      <c r="Q68">
        <v>56</v>
      </c>
      <c r="R68">
        <v>57.9</v>
      </c>
      <c r="S68" s="3">
        <v>14.47</v>
      </c>
      <c r="T68">
        <v>60</v>
      </c>
      <c r="U68">
        <v>55.28</v>
      </c>
      <c r="V68">
        <v>15.52</v>
      </c>
      <c r="W68">
        <f t="shared" si="8"/>
        <v>12.199999999999996</v>
      </c>
      <c r="X68">
        <f t="shared" si="9"/>
        <v>2.1069152098935238</v>
      </c>
      <c r="Y68">
        <f t="shared" si="10"/>
        <v>8.8800000000000026</v>
      </c>
      <c r="Z68">
        <f t="shared" si="11"/>
        <v>2.1760273210510901</v>
      </c>
      <c r="AE68" s="3" t="b">
        <v>1</v>
      </c>
    </row>
    <row r="69" spans="1:47">
      <c r="A69" t="s">
        <v>21</v>
      </c>
      <c r="B69" s="5" t="s">
        <v>412</v>
      </c>
      <c r="C69">
        <v>68</v>
      </c>
      <c r="D69" t="s">
        <v>22</v>
      </c>
      <c r="E69" t="s">
        <v>405</v>
      </c>
      <c r="F69" t="s">
        <v>406</v>
      </c>
      <c r="G69" t="s">
        <v>144</v>
      </c>
      <c r="H69" t="s">
        <v>138</v>
      </c>
      <c r="J69">
        <v>6</v>
      </c>
      <c r="K69" s="4">
        <v>68</v>
      </c>
      <c r="L69">
        <v>45.7</v>
      </c>
      <c r="M69">
        <v>6.9</v>
      </c>
      <c r="N69" s="4">
        <v>68</v>
      </c>
      <c r="O69">
        <v>46.4</v>
      </c>
      <c r="P69">
        <v>7</v>
      </c>
      <c r="Q69">
        <v>61</v>
      </c>
      <c r="R69">
        <v>60.72</v>
      </c>
      <c r="S69" s="3">
        <v>15.56</v>
      </c>
      <c r="T69">
        <v>63</v>
      </c>
      <c r="U69">
        <v>57.88</v>
      </c>
      <c r="V69">
        <v>16.78</v>
      </c>
      <c r="W69">
        <f t="shared" si="8"/>
        <v>15.019999999999996</v>
      </c>
      <c r="X69">
        <f t="shared" si="9"/>
        <v>2.1608383717112201</v>
      </c>
      <c r="Y69">
        <f t="shared" si="10"/>
        <v>11.480000000000004</v>
      </c>
      <c r="Z69">
        <f t="shared" si="11"/>
        <v>2.2781413296443662</v>
      </c>
      <c r="AE69" s="3" t="b">
        <v>1</v>
      </c>
    </row>
    <row r="70" spans="1:47">
      <c r="A70" t="s">
        <v>111</v>
      </c>
      <c r="C70">
        <v>69</v>
      </c>
      <c r="D70" t="s">
        <v>22</v>
      </c>
      <c r="E70" t="s">
        <v>400</v>
      </c>
      <c r="F70" t="s">
        <v>406</v>
      </c>
      <c r="G70" t="s">
        <v>137</v>
      </c>
      <c r="H70" t="s">
        <v>138</v>
      </c>
      <c r="J70">
        <v>0</v>
      </c>
      <c r="K70" s="4"/>
      <c r="Q70">
        <v>235</v>
      </c>
      <c r="R70">
        <v>32.119999999999997</v>
      </c>
      <c r="S70" s="3">
        <v>4.74</v>
      </c>
      <c r="T70">
        <v>185</v>
      </c>
      <c r="U70">
        <v>28.2</v>
      </c>
      <c r="V70">
        <v>3.03</v>
      </c>
      <c r="W70">
        <f t="shared" si="8"/>
        <v>32.119999999999997</v>
      </c>
      <c r="X70">
        <f t="shared" si="9"/>
        <v>4.74</v>
      </c>
      <c r="Y70">
        <f t="shared" si="10"/>
        <v>28.2</v>
      </c>
      <c r="Z70">
        <f t="shared" si="11"/>
        <v>3.03</v>
      </c>
      <c r="AE70" s="3" t="b">
        <v>1</v>
      </c>
    </row>
    <row r="71" spans="1:47">
      <c r="A71" t="s">
        <v>149</v>
      </c>
      <c r="C71">
        <v>70</v>
      </c>
      <c r="D71" t="s">
        <v>22</v>
      </c>
      <c r="E71" t="s">
        <v>405</v>
      </c>
      <c r="F71" t="s">
        <v>406</v>
      </c>
      <c r="G71" t="s">
        <v>137</v>
      </c>
      <c r="H71" t="s">
        <v>138</v>
      </c>
      <c r="J71">
        <v>0</v>
      </c>
      <c r="K71" s="4"/>
      <c r="Q71">
        <v>35</v>
      </c>
      <c r="R71">
        <v>79.540000000000006</v>
      </c>
      <c r="S71" s="3">
        <v>7.02</v>
      </c>
      <c r="T71">
        <v>36</v>
      </c>
      <c r="U71">
        <v>65.58</v>
      </c>
      <c r="V71">
        <v>7.81</v>
      </c>
      <c r="W71">
        <f t="shared" si="8"/>
        <v>79.540000000000006</v>
      </c>
      <c r="X71">
        <f t="shared" si="9"/>
        <v>7.02</v>
      </c>
      <c r="Y71">
        <f t="shared" si="10"/>
        <v>65.58</v>
      </c>
      <c r="Z71">
        <f t="shared" si="11"/>
        <v>7.81</v>
      </c>
      <c r="AE71" t="b">
        <v>0</v>
      </c>
    </row>
    <row r="72" spans="1:47">
      <c r="A72" t="s">
        <v>149</v>
      </c>
      <c r="C72">
        <v>71</v>
      </c>
      <c r="D72" t="s">
        <v>22</v>
      </c>
      <c r="E72" t="s">
        <v>405</v>
      </c>
      <c r="F72" t="s">
        <v>406</v>
      </c>
      <c r="G72" t="s">
        <v>137</v>
      </c>
      <c r="H72" t="s">
        <v>138</v>
      </c>
      <c r="J72">
        <v>3</v>
      </c>
      <c r="K72" s="4"/>
      <c r="Q72">
        <v>35</v>
      </c>
      <c r="R72">
        <v>85.82</v>
      </c>
      <c r="S72" s="3">
        <v>3.51</v>
      </c>
      <c r="T72">
        <v>36</v>
      </c>
      <c r="U72">
        <v>70.72</v>
      </c>
      <c r="V72">
        <v>8.4</v>
      </c>
      <c r="W72">
        <f t="shared" si="8"/>
        <v>85.82</v>
      </c>
      <c r="X72">
        <f t="shared" si="9"/>
        <v>3.51</v>
      </c>
      <c r="Y72">
        <f t="shared" si="10"/>
        <v>70.72</v>
      </c>
      <c r="Z72">
        <f t="shared" si="11"/>
        <v>8.4</v>
      </c>
      <c r="AE72" t="b">
        <v>0</v>
      </c>
    </row>
    <row r="73" spans="1:47">
      <c r="A73" t="s">
        <v>83</v>
      </c>
      <c r="C73">
        <v>72</v>
      </c>
      <c r="D73" t="s">
        <v>22</v>
      </c>
      <c r="E73" t="s">
        <v>405</v>
      </c>
      <c r="F73" t="s">
        <v>406</v>
      </c>
      <c r="G73" t="s">
        <v>137</v>
      </c>
      <c r="H73" t="s">
        <v>138</v>
      </c>
      <c r="J73">
        <v>1</v>
      </c>
      <c r="K73" s="4"/>
      <c r="Q73">
        <v>126</v>
      </c>
      <c r="R73">
        <v>11.8</v>
      </c>
      <c r="S73" s="3">
        <v>23.7</v>
      </c>
      <c r="T73">
        <v>124</v>
      </c>
      <c r="U73">
        <v>-11.9</v>
      </c>
      <c r="V73">
        <v>21.9</v>
      </c>
      <c r="W73">
        <f t="shared" si="8"/>
        <v>11.8</v>
      </c>
      <c r="X73">
        <f t="shared" si="9"/>
        <v>23.7</v>
      </c>
      <c r="Y73">
        <f t="shared" si="10"/>
        <v>-11.9</v>
      </c>
      <c r="Z73">
        <f t="shared" si="11"/>
        <v>21.9</v>
      </c>
      <c r="AE73" s="3" t="b">
        <v>1</v>
      </c>
    </row>
    <row r="74" spans="1:47">
      <c r="A74" t="s">
        <v>45</v>
      </c>
      <c r="C74">
        <v>73</v>
      </c>
      <c r="D74" t="s">
        <v>22</v>
      </c>
      <c r="E74" t="s">
        <v>405</v>
      </c>
      <c r="F74" t="s">
        <v>406</v>
      </c>
      <c r="G74" t="s">
        <v>137</v>
      </c>
      <c r="H74" t="s">
        <v>138</v>
      </c>
      <c r="J74">
        <v>0</v>
      </c>
      <c r="K74" s="4">
        <v>118</v>
      </c>
      <c r="N74" s="4">
        <v>118</v>
      </c>
      <c r="Q74">
        <v>106</v>
      </c>
      <c r="T74">
        <v>104</v>
      </c>
      <c r="W74">
        <f t="shared" si="8"/>
        <v>0</v>
      </c>
      <c r="X74">
        <f t="shared" si="9"/>
        <v>0</v>
      </c>
      <c r="Y74">
        <f t="shared" si="10"/>
        <v>0</v>
      </c>
      <c r="Z74">
        <f t="shared" si="11"/>
        <v>0</v>
      </c>
      <c r="AA74">
        <v>-0.15988540000000001</v>
      </c>
      <c r="AB74">
        <v>1.6742679999999999E-2</v>
      </c>
      <c r="AC74">
        <v>-0.28999999999999998</v>
      </c>
      <c r="AD74">
        <v>0.23469387799999999</v>
      </c>
      <c r="AE74" s="3" t="b">
        <v>1</v>
      </c>
    </row>
    <row r="75" spans="1:47">
      <c r="A75" t="s">
        <v>45</v>
      </c>
      <c r="C75">
        <v>74</v>
      </c>
      <c r="D75" t="s">
        <v>22</v>
      </c>
      <c r="E75" t="s">
        <v>405</v>
      </c>
      <c r="F75" t="s">
        <v>406</v>
      </c>
      <c r="G75" t="s">
        <v>137</v>
      </c>
      <c r="H75" t="s">
        <v>138</v>
      </c>
      <c r="J75">
        <v>1</v>
      </c>
      <c r="K75" s="4">
        <v>118</v>
      </c>
      <c r="N75" s="4">
        <v>118</v>
      </c>
      <c r="Q75">
        <v>94</v>
      </c>
      <c r="T75">
        <v>100</v>
      </c>
      <c r="W75">
        <f t="shared" si="8"/>
        <v>0</v>
      </c>
      <c r="X75">
        <f t="shared" si="9"/>
        <v>0</v>
      </c>
      <c r="Y75">
        <f t="shared" si="10"/>
        <v>0</v>
      </c>
      <c r="Z75">
        <f t="shared" si="11"/>
        <v>0</v>
      </c>
      <c r="AA75">
        <v>1.3011360000000001</v>
      </c>
      <c r="AB75">
        <v>1.429181E-2</v>
      </c>
      <c r="AC75">
        <v>2.36</v>
      </c>
      <c r="AD75">
        <v>0.216836735</v>
      </c>
      <c r="AE75" s="3" t="b">
        <v>1</v>
      </c>
    </row>
    <row r="76" spans="1:47">
      <c r="A76" t="s">
        <v>45</v>
      </c>
      <c r="C76">
        <v>75</v>
      </c>
      <c r="D76" t="s">
        <v>22</v>
      </c>
      <c r="E76" t="s">
        <v>405</v>
      </c>
      <c r="F76" t="s">
        <v>406</v>
      </c>
      <c r="G76" t="s">
        <v>137</v>
      </c>
      <c r="H76" t="s">
        <v>138</v>
      </c>
      <c r="J76">
        <v>3</v>
      </c>
      <c r="K76" s="4">
        <v>118</v>
      </c>
      <c r="N76" s="4">
        <v>118</v>
      </c>
      <c r="Q76">
        <v>88</v>
      </c>
      <c r="T76">
        <v>98</v>
      </c>
      <c r="W76">
        <f t="shared" si="8"/>
        <v>0</v>
      </c>
      <c r="X76">
        <f t="shared" si="9"/>
        <v>0</v>
      </c>
      <c r="Y76">
        <f t="shared" si="10"/>
        <v>0</v>
      </c>
      <c r="Z76">
        <f t="shared" si="11"/>
        <v>0</v>
      </c>
      <c r="AA76">
        <v>0.24809800000000001</v>
      </c>
      <c r="AB76">
        <v>1.3627169999999999E-2</v>
      </c>
      <c r="AC76">
        <v>0.45</v>
      </c>
      <c r="AD76">
        <v>0.211734694</v>
      </c>
      <c r="AE76" s="3" t="b">
        <v>1</v>
      </c>
    </row>
    <row r="77" spans="1:47" ht="15">
      <c r="A77" t="s">
        <v>202</v>
      </c>
      <c r="B77" s="5" t="s">
        <v>421</v>
      </c>
      <c r="C77">
        <v>76</v>
      </c>
      <c r="D77" t="s">
        <v>22</v>
      </c>
      <c r="E77" t="s">
        <v>400</v>
      </c>
      <c r="F77" t="s">
        <v>406</v>
      </c>
      <c r="G77" t="s">
        <v>203</v>
      </c>
      <c r="H77" t="s">
        <v>138</v>
      </c>
      <c r="J77">
        <v>1</v>
      </c>
      <c r="K77">
        <v>20</v>
      </c>
      <c r="L77">
        <v>23.7</v>
      </c>
      <c r="M77">
        <v>7.93</v>
      </c>
      <c r="N77">
        <v>25</v>
      </c>
      <c r="O77">
        <v>28.16</v>
      </c>
      <c r="P77">
        <v>4.63</v>
      </c>
      <c r="Q77">
        <v>20</v>
      </c>
      <c r="R77">
        <v>26.3</v>
      </c>
      <c r="S77" s="3">
        <v>5.77</v>
      </c>
      <c r="T77">
        <v>25</v>
      </c>
      <c r="U77">
        <v>28.44</v>
      </c>
      <c r="V77">
        <v>4.6100000000000003</v>
      </c>
      <c r="W77">
        <f t="shared" si="8"/>
        <v>2.6000000000000014</v>
      </c>
      <c r="X77">
        <f t="shared" si="9"/>
        <v>2.1929181471272474</v>
      </c>
      <c r="Y77">
        <f t="shared" si="10"/>
        <v>0.28000000000000114</v>
      </c>
      <c r="Z77">
        <f t="shared" si="11"/>
        <v>1.3067363926974713</v>
      </c>
      <c r="AE77" t="b">
        <v>1</v>
      </c>
      <c r="AL77"/>
      <c r="AM77"/>
      <c r="AN77" s="2"/>
      <c r="AO77" s="2"/>
      <c r="AS77"/>
      <c r="AU77" s="2"/>
    </row>
    <row r="78" spans="1:47">
      <c r="A78" t="s">
        <v>202</v>
      </c>
      <c r="B78" t="s">
        <v>421</v>
      </c>
      <c r="C78">
        <v>77</v>
      </c>
      <c r="D78" t="s">
        <v>22</v>
      </c>
      <c r="E78" t="s">
        <v>400</v>
      </c>
      <c r="F78" t="s">
        <v>406</v>
      </c>
      <c r="G78" t="s">
        <v>203</v>
      </c>
      <c r="H78" t="s">
        <v>138</v>
      </c>
      <c r="J78">
        <v>2</v>
      </c>
      <c r="K78">
        <v>20</v>
      </c>
      <c r="L78">
        <v>23.7</v>
      </c>
      <c r="M78">
        <v>7.93</v>
      </c>
      <c r="N78">
        <v>25</v>
      </c>
      <c r="O78">
        <v>28.16</v>
      </c>
      <c r="P78">
        <v>4.63</v>
      </c>
      <c r="Q78">
        <v>20</v>
      </c>
      <c r="R78">
        <v>29.15</v>
      </c>
      <c r="S78" s="3">
        <v>4.8</v>
      </c>
      <c r="T78">
        <v>25</v>
      </c>
      <c r="U78">
        <v>29.2</v>
      </c>
      <c r="V78">
        <v>4.87</v>
      </c>
      <c r="W78">
        <f t="shared" si="8"/>
        <v>5.4499999999999993</v>
      </c>
      <c r="X78">
        <f t="shared" si="9"/>
        <v>2.0727385266839615</v>
      </c>
      <c r="Y78">
        <f t="shared" si="10"/>
        <v>1.0399999999999991</v>
      </c>
      <c r="Z78">
        <f t="shared" si="11"/>
        <v>1.3439315458757564</v>
      </c>
      <c r="AE78" t="b">
        <v>1</v>
      </c>
      <c r="AL78"/>
      <c r="AM78"/>
      <c r="AN78" s="2"/>
      <c r="AO78" s="2"/>
      <c r="AS78"/>
      <c r="AU78" s="2"/>
    </row>
    <row r="79" spans="1:47" ht="15">
      <c r="A79" t="s">
        <v>178</v>
      </c>
      <c r="B79" s="5" t="s">
        <v>422</v>
      </c>
      <c r="C79">
        <v>78</v>
      </c>
      <c r="D79" t="s">
        <v>22</v>
      </c>
      <c r="E79" t="s">
        <v>405</v>
      </c>
      <c r="F79" t="s">
        <v>406</v>
      </c>
      <c r="G79" t="s">
        <v>179</v>
      </c>
      <c r="H79" t="s">
        <v>180</v>
      </c>
      <c r="J79">
        <v>3.5</v>
      </c>
      <c r="K79">
        <v>80</v>
      </c>
      <c r="L79">
        <v>68.75</v>
      </c>
      <c r="M79">
        <v>11</v>
      </c>
      <c r="N79">
        <v>85</v>
      </c>
      <c r="O79">
        <v>67.709999999999994</v>
      </c>
      <c r="P79">
        <v>10.4</v>
      </c>
      <c r="Q79">
        <v>60</v>
      </c>
      <c r="R79">
        <v>74.430000000000007</v>
      </c>
      <c r="S79" s="3">
        <v>10.1</v>
      </c>
      <c r="T79" s="3">
        <v>80</v>
      </c>
      <c r="U79" s="3">
        <v>75.260000000000005</v>
      </c>
      <c r="V79" s="3">
        <v>9.65</v>
      </c>
      <c r="W79">
        <f t="shared" si="8"/>
        <v>5.6800000000000068</v>
      </c>
      <c r="X79">
        <f t="shared" si="9"/>
        <v>1.7923913263198599</v>
      </c>
      <c r="Y79">
        <f t="shared" si="10"/>
        <v>7.5500000000000114</v>
      </c>
      <c r="Z79">
        <f t="shared" si="11"/>
        <v>1.5609297992655833</v>
      </c>
      <c r="AA79" s="3"/>
      <c r="AB79" s="3"/>
      <c r="AC79" s="3"/>
      <c r="AD79" s="3"/>
      <c r="AE79" s="3" t="b">
        <v>1</v>
      </c>
      <c r="AL79"/>
      <c r="AM79"/>
      <c r="AN79" s="2"/>
      <c r="AO79" s="2"/>
      <c r="AS79"/>
      <c r="AU79" s="2"/>
    </row>
    <row r="80" spans="1:47">
      <c r="A80" t="s">
        <v>181</v>
      </c>
      <c r="B80" s="13" t="s">
        <v>409</v>
      </c>
      <c r="C80">
        <v>79</v>
      </c>
      <c r="D80" t="s">
        <v>22</v>
      </c>
      <c r="E80" t="s">
        <v>405</v>
      </c>
      <c r="F80" t="s">
        <v>406</v>
      </c>
      <c r="G80" t="s">
        <v>182</v>
      </c>
      <c r="H80" t="s">
        <v>180</v>
      </c>
      <c r="I80" t="s">
        <v>410</v>
      </c>
      <c r="J80">
        <v>0</v>
      </c>
      <c r="Q80">
        <v>32</v>
      </c>
      <c r="R80">
        <v>8.91</v>
      </c>
      <c r="S80" s="3">
        <v>0.86</v>
      </c>
      <c r="T80">
        <v>29</v>
      </c>
      <c r="U80" s="3">
        <v>7.79</v>
      </c>
      <c r="V80" s="3">
        <v>1.45</v>
      </c>
      <c r="W80">
        <f t="shared" si="8"/>
        <v>8.91</v>
      </c>
      <c r="X80">
        <f t="shared" si="9"/>
        <v>0.86</v>
      </c>
      <c r="Y80">
        <f t="shared" si="10"/>
        <v>7.79</v>
      </c>
      <c r="Z80">
        <f t="shared" si="11"/>
        <v>1.45</v>
      </c>
      <c r="AE80" s="3" t="b">
        <v>0</v>
      </c>
      <c r="AL80"/>
      <c r="AM80"/>
      <c r="AN80" s="2"/>
      <c r="AO80" s="2"/>
      <c r="AS80"/>
      <c r="AU80" s="2"/>
    </row>
    <row r="81" spans="1:47">
      <c r="A81" t="s">
        <v>181</v>
      </c>
      <c r="B81" t="s">
        <v>409</v>
      </c>
      <c r="C81">
        <v>80</v>
      </c>
      <c r="D81" t="s">
        <v>22</v>
      </c>
      <c r="E81" t="s">
        <v>405</v>
      </c>
      <c r="F81" t="s">
        <v>406</v>
      </c>
      <c r="G81" t="s">
        <v>184</v>
      </c>
      <c r="H81" t="s">
        <v>180</v>
      </c>
      <c r="I81" t="s">
        <v>411</v>
      </c>
      <c r="J81">
        <v>0</v>
      </c>
      <c r="Q81">
        <v>32</v>
      </c>
      <c r="R81">
        <v>8.94</v>
      </c>
      <c r="S81" s="3">
        <v>0.95</v>
      </c>
      <c r="T81">
        <v>29</v>
      </c>
      <c r="U81" s="3">
        <v>8.3800000000000008</v>
      </c>
      <c r="V81" s="3">
        <v>1.43</v>
      </c>
      <c r="W81">
        <f t="shared" si="8"/>
        <v>8.94</v>
      </c>
      <c r="X81">
        <f t="shared" si="9"/>
        <v>0.95</v>
      </c>
      <c r="Y81">
        <f t="shared" si="10"/>
        <v>8.3800000000000008</v>
      </c>
      <c r="Z81">
        <f t="shared" si="11"/>
        <v>1.43</v>
      </c>
      <c r="AE81" s="3" t="b">
        <v>0</v>
      </c>
      <c r="AL81"/>
      <c r="AM81"/>
      <c r="AN81" s="2"/>
      <c r="AO81" s="2"/>
      <c r="AS81"/>
      <c r="AU81" s="2"/>
    </row>
    <row r="82" spans="1:47" ht="15">
      <c r="A82" t="s">
        <v>164</v>
      </c>
      <c r="B82" s="5" t="s">
        <v>423</v>
      </c>
      <c r="C82">
        <v>81</v>
      </c>
      <c r="D82" t="s">
        <v>22</v>
      </c>
      <c r="E82" t="s">
        <v>405</v>
      </c>
      <c r="F82" t="s">
        <v>401</v>
      </c>
      <c r="G82" t="s">
        <v>180</v>
      </c>
      <c r="H82" t="s">
        <v>180</v>
      </c>
      <c r="J82">
        <v>9</v>
      </c>
      <c r="K82" s="4"/>
      <c r="N82" s="4"/>
      <c r="Q82">
        <v>233</v>
      </c>
      <c r="R82">
        <v>41.79</v>
      </c>
      <c r="S82" s="3">
        <v>0.30528675044947495</v>
      </c>
      <c r="T82" s="4">
        <v>250</v>
      </c>
      <c r="U82" s="3">
        <v>41.83</v>
      </c>
      <c r="V82" s="3">
        <v>0.31622776601683794</v>
      </c>
      <c r="W82">
        <f t="shared" si="8"/>
        <v>41.79</v>
      </c>
      <c r="X82">
        <f t="shared" si="9"/>
        <v>0.30528675044947495</v>
      </c>
      <c r="Y82">
        <f t="shared" si="10"/>
        <v>41.83</v>
      </c>
      <c r="Z82">
        <f t="shared" si="11"/>
        <v>0.31622776601683794</v>
      </c>
      <c r="AE82" s="3" t="b">
        <v>1</v>
      </c>
      <c r="AL82"/>
      <c r="AM82"/>
      <c r="AN82" s="2"/>
      <c r="AO82" s="2"/>
      <c r="AS82"/>
      <c r="AU82" s="2"/>
    </row>
    <row r="83" spans="1:47">
      <c r="A83" t="s">
        <v>164</v>
      </c>
      <c r="B83" t="s">
        <v>423</v>
      </c>
      <c r="C83">
        <v>82</v>
      </c>
      <c r="D83" t="s">
        <v>22</v>
      </c>
      <c r="E83" t="s">
        <v>405</v>
      </c>
      <c r="F83" t="s">
        <v>401</v>
      </c>
      <c r="G83" t="s">
        <v>180</v>
      </c>
      <c r="H83" t="s">
        <v>180</v>
      </c>
      <c r="J83">
        <v>15</v>
      </c>
      <c r="K83" s="4"/>
      <c r="N83" s="4"/>
      <c r="Q83">
        <v>231</v>
      </c>
      <c r="R83">
        <v>41.83</v>
      </c>
      <c r="S83" s="3">
        <v>0.30397368307141326</v>
      </c>
      <c r="T83" s="4">
        <v>247</v>
      </c>
      <c r="U83" s="3">
        <v>41.8</v>
      </c>
      <c r="V83" s="3">
        <v>0.31432467291003424</v>
      </c>
      <c r="W83">
        <f t="shared" si="8"/>
        <v>41.83</v>
      </c>
      <c r="X83">
        <f t="shared" si="9"/>
        <v>0.30397368307141326</v>
      </c>
      <c r="Y83">
        <f t="shared" si="10"/>
        <v>41.8</v>
      </c>
      <c r="Z83">
        <f t="shared" si="11"/>
        <v>0.31432467291003424</v>
      </c>
      <c r="AE83" s="3" t="b">
        <v>1</v>
      </c>
      <c r="AL83"/>
      <c r="AM83"/>
      <c r="AN83" s="2"/>
      <c r="AO83" s="2"/>
      <c r="AS83"/>
      <c r="AU83" s="2"/>
    </row>
    <row r="84" spans="1:47">
      <c r="A84" t="s">
        <v>164</v>
      </c>
      <c r="B84" t="s">
        <v>423</v>
      </c>
      <c r="C84">
        <v>83</v>
      </c>
      <c r="D84" t="s">
        <v>22</v>
      </c>
      <c r="E84" t="s">
        <v>405</v>
      </c>
      <c r="F84" t="s">
        <v>401</v>
      </c>
      <c r="G84" t="s">
        <v>180</v>
      </c>
      <c r="H84" t="s">
        <v>180</v>
      </c>
      <c r="J84">
        <v>21</v>
      </c>
      <c r="K84" s="4"/>
      <c r="N84" s="4"/>
      <c r="Q84">
        <v>216</v>
      </c>
      <c r="R84">
        <v>42.07</v>
      </c>
      <c r="S84" s="3">
        <v>0.29393876913398137</v>
      </c>
      <c r="T84" s="4">
        <v>240</v>
      </c>
      <c r="U84" s="3">
        <v>42.22</v>
      </c>
      <c r="V84" s="3">
        <v>0.30983866769659335</v>
      </c>
      <c r="W84">
        <f t="shared" si="8"/>
        <v>42.07</v>
      </c>
      <c r="X84">
        <f t="shared" si="9"/>
        <v>0.29393876913398137</v>
      </c>
      <c r="Y84">
        <f t="shared" si="10"/>
        <v>42.22</v>
      </c>
      <c r="Z84">
        <f t="shared" si="11"/>
        <v>0.30983866769659335</v>
      </c>
      <c r="AE84" s="3" t="b">
        <v>1</v>
      </c>
      <c r="AL84"/>
      <c r="AM84"/>
      <c r="AN84" s="2"/>
      <c r="AO84" s="2"/>
      <c r="AS84"/>
      <c r="AU84" s="2"/>
    </row>
    <row r="85" spans="1:47">
      <c r="A85" t="s">
        <v>51</v>
      </c>
      <c r="B85" s="5" t="s">
        <v>424</v>
      </c>
      <c r="C85">
        <v>84</v>
      </c>
      <c r="D85" t="s">
        <v>22</v>
      </c>
      <c r="E85" t="s">
        <v>405</v>
      </c>
      <c r="F85" t="s">
        <v>401</v>
      </c>
      <c r="G85" t="s">
        <v>425</v>
      </c>
      <c r="H85" t="s">
        <v>338</v>
      </c>
      <c r="I85" t="s">
        <v>426</v>
      </c>
      <c r="J85">
        <v>5</v>
      </c>
      <c r="K85">
        <v>20</v>
      </c>
      <c r="L85">
        <v>3.4</v>
      </c>
      <c r="M85">
        <v>0.77</v>
      </c>
      <c r="N85">
        <v>20</v>
      </c>
      <c r="O85">
        <v>3.7</v>
      </c>
      <c r="P85">
        <v>0.7</v>
      </c>
      <c r="Q85">
        <v>19</v>
      </c>
      <c r="R85">
        <v>4.125</v>
      </c>
      <c r="S85">
        <v>0.77</v>
      </c>
      <c r="T85">
        <v>19</v>
      </c>
      <c r="U85">
        <v>3.8610000000000002</v>
      </c>
      <c r="V85">
        <v>0.7</v>
      </c>
      <c r="W85">
        <f t="shared" si="8"/>
        <v>0.72500000000000009</v>
      </c>
      <c r="X85">
        <f t="shared" si="9"/>
        <v>0.24667846107411714</v>
      </c>
      <c r="Y85">
        <f t="shared" si="10"/>
        <v>0.16100000000000003</v>
      </c>
      <c r="Z85">
        <f t="shared" si="11"/>
        <v>0.2242531464310156</v>
      </c>
      <c r="AE85" t="b">
        <v>1</v>
      </c>
      <c r="AL85"/>
      <c r="AM85"/>
      <c r="AN85" s="2"/>
      <c r="AO85" s="2"/>
      <c r="AS85"/>
      <c r="AU85" s="2"/>
    </row>
    <row r="86" spans="1:47">
      <c r="A86" t="s">
        <v>51</v>
      </c>
      <c r="B86" s="5" t="s">
        <v>424</v>
      </c>
      <c r="C86">
        <v>85</v>
      </c>
      <c r="D86" t="s">
        <v>22</v>
      </c>
      <c r="E86" t="s">
        <v>405</v>
      </c>
      <c r="F86" t="s">
        <v>401</v>
      </c>
      <c r="G86" t="s">
        <v>427</v>
      </c>
      <c r="H86" t="s">
        <v>338</v>
      </c>
      <c r="I86" t="s">
        <v>428</v>
      </c>
      <c r="J86">
        <v>5</v>
      </c>
      <c r="K86">
        <v>20</v>
      </c>
      <c r="L86">
        <v>4.2</v>
      </c>
      <c r="M86">
        <v>0.9</v>
      </c>
      <c r="N86">
        <v>20</v>
      </c>
      <c r="O86">
        <v>4.3</v>
      </c>
      <c r="P86">
        <v>0.65</v>
      </c>
      <c r="Q86">
        <v>19</v>
      </c>
      <c r="R86">
        <v>4.3970000000000002</v>
      </c>
      <c r="S86">
        <v>0.9</v>
      </c>
      <c r="T86">
        <v>19</v>
      </c>
      <c r="U86">
        <v>4.0819999999999999</v>
      </c>
      <c r="V86">
        <v>0.65</v>
      </c>
      <c r="W86">
        <f t="shared" si="8"/>
        <v>0.19700000000000006</v>
      </c>
      <c r="X86">
        <f t="shared" si="9"/>
        <v>0.28832547398273434</v>
      </c>
      <c r="Y86">
        <f t="shared" si="10"/>
        <v>-0.21799999999999997</v>
      </c>
      <c r="Z86">
        <f t="shared" si="11"/>
        <v>0.20823506454308591</v>
      </c>
      <c r="AE86" t="b">
        <v>1</v>
      </c>
      <c r="AL86"/>
      <c r="AM86"/>
      <c r="AN86" s="2"/>
      <c r="AO86" s="2"/>
      <c r="AS86"/>
      <c r="AU86" s="2"/>
    </row>
    <row r="87" spans="1:47">
      <c r="A87" t="s">
        <v>92</v>
      </c>
      <c r="B87" s="5" t="s">
        <v>429</v>
      </c>
      <c r="C87">
        <v>86</v>
      </c>
      <c r="D87" t="s">
        <v>22</v>
      </c>
      <c r="E87" t="s">
        <v>400</v>
      </c>
      <c r="F87" t="s">
        <v>401</v>
      </c>
      <c r="G87" t="s">
        <v>430</v>
      </c>
      <c r="H87" t="s">
        <v>338</v>
      </c>
      <c r="J87">
        <v>3</v>
      </c>
      <c r="K87">
        <v>134</v>
      </c>
      <c r="L87">
        <v>-20.28</v>
      </c>
      <c r="M87">
        <v>6.38</v>
      </c>
      <c r="N87">
        <v>138</v>
      </c>
      <c r="O87">
        <v>-19.760000000000002</v>
      </c>
      <c r="P87">
        <v>6.03</v>
      </c>
      <c r="Q87">
        <v>120</v>
      </c>
      <c r="R87">
        <v>-19.62</v>
      </c>
      <c r="S87" s="3">
        <v>6.5</v>
      </c>
      <c r="T87">
        <v>135</v>
      </c>
      <c r="U87">
        <v>-20.02</v>
      </c>
      <c r="V87">
        <v>5.79</v>
      </c>
      <c r="W87">
        <f t="shared" si="8"/>
        <v>0.66000000000000014</v>
      </c>
      <c r="X87">
        <f t="shared" si="9"/>
        <v>0.80984412848264264</v>
      </c>
      <c r="Y87">
        <f t="shared" si="10"/>
        <v>-0.25999999999999801</v>
      </c>
      <c r="Z87">
        <f t="shared" si="11"/>
        <v>0.7154099868434618</v>
      </c>
      <c r="AE87" t="b">
        <v>1</v>
      </c>
    </row>
    <row r="88" spans="1:47">
      <c r="A88" t="s">
        <v>92</v>
      </c>
      <c r="B88" s="5" t="s">
        <v>429</v>
      </c>
      <c r="C88">
        <v>87</v>
      </c>
      <c r="D88" t="s">
        <v>22</v>
      </c>
      <c r="E88" t="s">
        <v>400</v>
      </c>
      <c r="F88" t="s">
        <v>401</v>
      </c>
      <c r="G88" t="s">
        <v>430</v>
      </c>
      <c r="H88" t="s">
        <v>338</v>
      </c>
      <c r="J88">
        <v>6</v>
      </c>
      <c r="K88">
        <v>134</v>
      </c>
      <c r="L88">
        <v>-20.28</v>
      </c>
      <c r="M88">
        <v>6.38</v>
      </c>
      <c r="N88">
        <v>138</v>
      </c>
      <c r="O88">
        <v>-19.760000000000002</v>
      </c>
      <c r="P88">
        <v>6.03</v>
      </c>
      <c r="Q88">
        <v>129</v>
      </c>
      <c r="R88">
        <v>-19.62</v>
      </c>
      <c r="S88" s="3">
        <v>6.53</v>
      </c>
      <c r="T88">
        <v>134</v>
      </c>
      <c r="U88">
        <v>-19.7</v>
      </c>
      <c r="V88">
        <v>6.87</v>
      </c>
      <c r="W88">
        <f t="shared" si="8"/>
        <v>0.66000000000000014</v>
      </c>
      <c r="X88">
        <f t="shared" si="9"/>
        <v>0.79643819063853183</v>
      </c>
      <c r="Y88">
        <f t="shared" si="10"/>
        <v>6.0000000000002274E-2</v>
      </c>
      <c r="Z88">
        <f t="shared" si="11"/>
        <v>0.78466582329708146</v>
      </c>
      <c r="AE88" t="b">
        <v>1</v>
      </c>
    </row>
    <row r="89" spans="1:47">
      <c r="A89" t="s">
        <v>92</v>
      </c>
      <c r="B89" s="5" t="s">
        <v>429</v>
      </c>
      <c r="C89">
        <v>88</v>
      </c>
      <c r="D89" t="s">
        <v>22</v>
      </c>
      <c r="E89" t="s">
        <v>400</v>
      </c>
      <c r="F89" t="s">
        <v>401</v>
      </c>
      <c r="G89" t="s">
        <v>430</v>
      </c>
      <c r="H89" t="s">
        <v>338</v>
      </c>
      <c r="J89">
        <v>12</v>
      </c>
      <c r="K89">
        <v>134</v>
      </c>
      <c r="L89">
        <v>-20.28</v>
      </c>
      <c r="M89">
        <v>6.38</v>
      </c>
      <c r="N89">
        <v>138</v>
      </c>
      <c r="O89">
        <v>-19.760000000000002</v>
      </c>
      <c r="P89">
        <v>6.03</v>
      </c>
      <c r="Q89">
        <v>124</v>
      </c>
      <c r="R89">
        <v>-19.52</v>
      </c>
      <c r="S89" s="3">
        <v>6.03</v>
      </c>
      <c r="T89">
        <v>132</v>
      </c>
      <c r="U89">
        <v>-19.62</v>
      </c>
      <c r="V89">
        <v>6.07</v>
      </c>
      <c r="W89">
        <f t="shared" si="8"/>
        <v>0.76000000000000156</v>
      </c>
      <c r="X89">
        <f t="shared" si="9"/>
        <v>0.77265596718112939</v>
      </c>
      <c r="Y89">
        <f t="shared" si="10"/>
        <v>0.14000000000000057</v>
      </c>
      <c r="Z89">
        <f t="shared" si="11"/>
        <v>0.73662257154646438</v>
      </c>
      <c r="AE89" t="b">
        <v>1</v>
      </c>
    </row>
    <row r="90" spans="1:47">
      <c r="A90" t="s">
        <v>103</v>
      </c>
      <c r="B90" s="5" t="s">
        <v>431</v>
      </c>
      <c r="C90">
        <v>89</v>
      </c>
      <c r="D90" t="s">
        <v>22</v>
      </c>
      <c r="E90" t="s">
        <v>405</v>
      </c>
      <c r="F90" t="s">
        <v>406</v>
      </c>
      <c r="G90" t="s">
        <v>432</v>
      </c>
      <c r="H90" t="s">
        <v>338</v>
      </c>
      <c r="J90">
        <v>0</v>
      </c>
      <c r="Q90">
        <v>18</v>
      </c>
      <c r="R90">
        <v>-17.22</v>
      </c>
      <c r="S90" s="3">
        <v>4.72</v>
      </c>
      <c r="T90">
        <v>26</v>
      </c>
      <c r="U90">
        <v>-18.73</v>
      </c>
      <c r="V90">
        <v>6.38</v>
      </c>
      <c r="W90">
        <f t="shared" si="8"/>
        <v>-17.22</v>
      </c>
      <c r="X90">
        <f t="shared" si="9"/>
        <v>4.72</v>
      </c>
      <c r="Y90">
        <f t="shared" si="10"/>
        <v>-18.73</v>
      </c>
      <c r="Z90">
        <f t="shared" si="11"/>
        <v>6.38</v>
      </c>
      <c r="AE90" t="b">
        <v>0</v>
      </c>
    </row>
    <row r="91" spans="1:47">
      <c r="A91" t="s">
        <v>196</v>
      </c>
      <c r="B91" s="5" t="s">
        <v>433</v>
      </c>
      <c r="C91">
        <v>90</v>
      </c>
      <c r="D91" t="s">
        <v>22</v>
      </c>
      <c r="E91" t="s">
        <v>405</v>
      </c>
      <c r="F91" t="s">
        <v>401</v>
      </c>
      <c r="G91" t="s">
        <v>434</v>
      </c>
      <c r="H91" t="s">
        <v>338</v>
      </c>
      <c r="I91" t="s">
        <v>414</v>
      </c>
      <c r="J91">
        <v>12</v>
      </c>
      <c r="K91">
        <v>97</v>
      </c>
      <c r="N91">
        <v>96</v>
      </c>
      <c r="Q91">
        <v>97</v>
      </c>
      <c r="T91">
        <v>96</v>
      </c>
      <c r="W91">
        <f t="shared" si="8"/>
        <v>0</v>
      </c>
      <c r="X91">
        <f t="shared" si="9"/>
        <v>0</v>
      </c>
      <c r="Y91">
        <f t="shared" si="10"/>
        <v>0</v>
      </c>
      <c r="Z91">
        <f t="shared" si="11"/>
        <v>0</v>
      </c>
      <c r="AA91">
        <v>0.36</v>
      </c>
      <c r="AB91">
        <v>2.1061696312518918E-2</v>
      </c>
      <c r="AE91" t="b">
        <v>1</v>
      </c>
    </row>
    <row r="92" spans="1:47">
      <c r="A92" t="s">
        <v>196</v>
      </c>
      <c r="B92" s="5" t="s">
        <v>433</v>
      </c>
      <c r="C92">
        <v>91</v>
      </c>
      <c r="D92" t="s">
        <v>22</v>
      </c>
      <c r="E92" t="s">
        <v>405</v>
      </c>
      <c r="F92" t="s">
        <v>401</v>
      </c>
      <c r="G92" t="s">
        <v>434</v>
      </c>
      <c r="H92" t="s">
        <v>338</v>
      </c>
      <c r="I92" t="s">
        <v>415</v>
      </c>
      <c r="J92">
        <v>12</v>
      </c>
      <c r="K92">
        <v>74</v>
      </c>
      <c r="N92">
        <v>79</v>
      </c>
      <c r="Q92">
        <v>74</v>
      </c>
      <c r="T92">
        <v>79</v>
      </c>
      <c r="W92">
        <f t="shared" si="8"/>
        <v>0</v>
      </c>
      <c r="X92">
        <f t="shared" si="9"/>
        <v>0</v>
      </c>
      <c r="Y92">
        <f t="shared" si="10"/>
        <v>0</v>
      </c>
      <c r="Z92">
        <f t="shared" si="11"/>
        <v>0</v>
      </c>
      <c r="AA92">
        <v>0</v>
      </c>
      <c r="AB92">
        <v>2.6171741361614778E-2</v>
      </c>
      <c r="AE92" t="b">
        <v>1</v>
      </c>
    </row>
    <row r="93" spans="1:47">
      <c r="A93" t="s">
        <v>186</v>
      </c>
      <c r="B93" s="5" t="s">
        <v>435</v>
      </c>
      <c r="C93">
        <v>92</v>
      </c>
      <c r="D93" t="s">
        <v>22</v>
      </c>
      <c r="E93" t="s">
        <v>405</v>
      </c>
      <c r="F93" t="s">
        <v>406</v>
      </c>
      <c r="G93" t="s">
        <v>338</v>
      </c>
      <c r="H93" t="s">
        <v>338</v>
      </c>
      <c r="J93">
        <v>0</v>
      </c>
      <c r="K93">
        <v>411</v>
      </c>
      <c r="L93">
        <v>89</v>
      </c>
      <c r="N93">
        <v>410</v>
      </c>
      <c r="O93">
        <v>88.32</v>
      </c>
      <c r="Q93">
        <v>145</v>
      </c>
      <c r="R93">
        <v>88.3</v>
      </c>
      <c r="T93">
        <v>273</v>
      </c>
      <c r="U93">
        <v>86.52</v>
      </c>
      <c r="W93">
        <f t="shared" si="8"/>
        <v>-0.70000000000000284</v>
      </c>
      <c r="X93">
        <f>78.5714285714 / SQRT(1 / 145 + 1 / 273)</f>
        <v>764.6132739144615</v>
      </c>
      <c r="Y93">
        <f t="shared" si="10"/>
        <v>-1.7999999999999972</v>
      </c>
      <c r="Z93">
        <f>78.5714285714 / SQRT(1 / 145 + 1 / 273)</f>
        <v>764.6132739144615</v>
      </c>
      <c r="AE93" t="b">
        <v>1</v>
      </c>
    </row>
    <row r="94" spans="1:47">
      <c r="A94" t="s">
        <v>436</v>
      </c>
      <c r="B94" s="5" t="s">
        <v>437</v>
      </c>
      <c r="C94">
        <v>93</v>
      </c>
      <c r="D94" t="s">
        <v>22</v>
      </c>
      <c r="E94" t="s">
        <v>400</v>
      </c>
      <c r="F94" t="s">
        <v>406</v>
      </c>
      <c r="G94" t="s">
        <v>438</v>
      </c>
      <c r="H94" t="s">
        <v>338</v>
      </c>
      <c r="J94">
        <v>0</v>
      </c>
      <c r="K94">
        <v>15</v>
      </c>
      <c r="N94">
        <v>17</v>
      </c>
      <c r="Q94">
        <v>15</v>
      </c>
      <c r="T94">
        <v>17</v>
      </c>
      <c r="W94">
        <f t="shared" si="8"/>
        <v>0</v>
      </c>
      <c r="X94">
        <f t="shared" ref="X94:X140" si="12">IF(ISBLANK(K94), S94, SQRT(S94 ^ 2 / Q94 + M94 ^ 2 / K94))</f>
        <v>0</v>
      </c>
      <c r="Y94">
        <f t="shared" si="10"/>
        <v>0</v>
      </c>
      <c r="Z94">
        <f t="shared" ref="Z94:Z140" si="13">IF(ISBLANK(K94), V94, SQRT(V94 ^ 2 / T94 + P94 ^ 2 / N94))</f>
        <v>0</v>
      </c>
      <c r="AA94">
        <v>1.6097999999999999</v>
      </c>
      <c r="AB94">
        <v>0.16600000000000001</v>
      </c>
      <c r="AE94" t="b">
        <v>1</v>
      </c>
    </row>
    <row r="95" spans="1:47">
      <c r="A95" t="s">
        <v>194</v>
      </c>
      <c r="B95" t="s">
        <v>404</v>
      </c>
      <c r="C95">
        <v>94</v>
      </c>
      <c r="D95" t="s">
        <v>22</v>
      </c>
      <c r="E95" t="s">
        <v>405</v>
      </c>
      <c r="F95" t="s">
        <v>406</v>
      </c>
      <c r="G95" t="s">
        <v>160</v>
      </c>
      <c r="H95" t="s">
        <v>160</v>
      </c>
      <c r="I95" t="s">
        <v>407</v>
      </c>
      <c r="J95">
        <v>1.5</v>
      </c>
      <c r="K95">
        <v>43</v>
      </c>
      <c r="L95">
        <v>6.26</v>
      </c>
      <c r="M95">
        <v>0.73</v>
      </c>
      <c r="N95">
        <v>37</v>
      </c>
      <c r="O95">
        <v>6.26</v>
      </c>
      <c r="P95">
        <v>1.07</v>
      </c>
      <c r="Q95">
        <v>42</v>
      </c>
      <c r="R95">
        <v>6.15</v>
      </c>
      <c r="S95" s="3">
        <v>0.91</v>
      </c>
      <c r="T95">
        <v>35</v>
      </c>
      <c r="U95">
        <v>6.21</v>
      </c>
      <c r="V95">
        <v>0.64</v>
      </c>
      <c r="W95">
        <f t="shared" si="8"/>
        <v>-0.10999999999999943</v>
      </c>
      <c r="X95">
        <f t="shared" si="12"/>
        <v>0.1791917685678687</v>
      </c>
      <c r="Y95">
        <f t="shared" si="10"/>
        <v>-4.9999999999999822E-2</v>
      </c>
      <c r="Z95">
        <f t="shared" si="13"/>
        <v>0.20650932275832098</v>
      </c>
      <c r="AE95" t="b">
        <v>1</v>
      </c>
    </row>
    <row r="96" spans="1:47">
      <c r="A96" t="s">
        <v>194</v>
      </c>
      <c r="B96" t="s">
        <v>404</v>
      </c>
      <c r="C96">
        <v>95</v>
      </c>
      <c r="D96" t="s">
        <v>22</v>
      </c>
      <c r="E96" t="s">
        <v>405</v>
      </c>
      <c r="F96" t="s">
        <v>406</v>
      </c>
      <c r="G96" t="s">
        <v>160</v>
      </c>
      <c r="H96" t="s">
        <v>160</v>
      </c>
      <c r="I96" t="s">
        <v>408</v>
      </c>
      <c r="J96">
        <v>1.5</v>
      </c>
      <c r="K96">
        <v>35</v>
      </c>
      <c r="L96">
        <v>5.83</v>
      </c>
      <c r="M96">
        <v>1.37</v>
      </c>
      <c r="N96">
        <v>35</v>
      </c>
      <c r="O96">
        <v>6.01</v>
      </c>
      <c r="P96">
        <v>1.05</v>
      </c>
      <c r="Q96">
        <v>34</v>
      </c>
      <c r="R96">
        <v>5.99</v>
      </c>
      <c r="S96" s="3">
        <v>1</v>
      </c>
      <c r="T96">
        <v>35</v>
      </c>
      <c r="U96">
        <v>5.77</v>
      </c>
      <c r="V96">
        <v>0.92</v>
      </c>
      <c r="W96">
        <f t="shared" si="8"/>
        <v>0.16000000000000014</v>
      </c>
      <c r="X96">
        <f t="shared" si="12"/>
        <v>0.28816224421599135</v>
      </c>
      <c r="Y96">
        <f t="shared" si="10"/>
        <v>-0.24000000000000021</v>
      </c>
      <c r="Z96">
        <f t="shared" si="13"/>
        <v>0.23597215332080423</v>
      </c>
      <c r="AE96" t="b">
        <v>1</v>
      </c>
    </row>
    <row r="97" spans="1:47">
      <c r="A97" t="s">
        <v>57</v>
      </c>
      <c r="C97">
        <v>96</v>
      </c>
      <c r="D97" t="s">
        <v>22</v>
      </c>
      <c r="E97" t="s">
        <v>405</v>
      </c>
      <c r="F97" t="s">
        <v>406</v>
      </c>
      <c r="G97" t="s">
        <v>159</v>
      </c>
      <c r="H97" t="s">
        <v>160</v>
      </c>
      <c r="J97">
        <v>0</v>
      </c>
      <c r="K97" s="4"/>
      <c r="Q97">
        <v>18</v>
      </c>
      <c r="R97">
        <v>45.76</v>
      </c>
      <c r="S97" s="3">
        <v>3.85</v>
      </c>
      <c r="T97">
        <v>18</v>
      </c>
      <c r="U97">
        <v>41.45</v>
      </c>
      <c r="V97">
        <v>2.92</v>
      </c>
      <c r="W97">
        <f t="shared" si="8"/>
        <v>45.76</v>
      </c>
      <c r="X97">
        <f t="shared" si="12"/>
        <v>3.85</v>
      </c>
      <c r="Y97">
        <f t="shared" si="10"/>
        <v>41.45</v>
      </c>
      <c r="Z97">
        <f t="shared" si="13"/>
        <v>2.92</v>
      </c>
      <c r="AE97" s="3" t="b">
        <v>1</v>
      </c>
    </row>
    <row r="98" spans="1:47">
      <c r="A98" t="s">
        <v>57</v>
      </c>
      <c r="C98">
        <v>97</v>
      </c>
      <c r="D98" t="s">
        <v>22</v>
      </c>
      <c r="E98" t="s">
        <v>405</v>
      </c>
      <c r="F98" t="s">
        <v>406</v>
      </c>
      <c r="G98" t="s">
        <v>159</v>
      </c>
      <c r="H98" t="s">
        <v>160</v>
      </c>
      <c r="J98">
        <v>3</v>
      </c>
      <c r="Q98">
        <v>18</v>
      </c>
      <c r="R98">
        <v>42.94</v>
      </c>
      <c r="S98" s="3">
        <v>3.39</v>
      </c>
      <c r="T98">
        <v>18</v>
      </c>
      <c r="U98">
        <v>42.59</v>
      </c>
      <c r="V98">
        <v>3.13</v>
      </c>
      <c r="W98">
        <f t="shared" ref="W98:W129" si="14">R98-L98</f>
        <v>42.94</v>
      </c>
      <c r="X98">
        <f t="shared" si="12"/>
        <v>3.39</v>
      </c>
      <c r="Y98">
        <f t="shared" ref="Y98:Y129" si="15">U98 - O98</f>
        <v>42.59</v>
      </c>
      <c r="Z98">
        <f t="shared" si="13"/>
        <v>3.13</v>
      </c>
      <c r="AE98" s="3" t="b">
        <v>1</v>
      </c>
    </row>
    <row r="99" spans="1:47">
      <c r="A99" t="s">
        <v>21</v>
      </c>
      <c r="B99" s="14" t="s">
        <v>412</v>
      </c>
      <c r="C99">
        <v>98</v>
      </c>
      <c r="D99" t="s">
        <v>22</v>
      </c>
      <c r="E99" t="s">
        <v>405</v>
      </c>
      <c r="F99" t="s">
        <v>406</v>
      </c>
      <c r="G99" t="s">
        <v>162</v>
      </c>
      <c r="H99" t="s">
        <v>160</v>
      </c>
      <c r="J99">
        <v>1</v>
      </c>
      <c r="K99" s="4">
        <v>68</v>
      </c>
      <c r="L99">
        <v>79.400000000000006</v>
      </c>
      <c r="M99">
        <v>11.7</v>
      </c>
      <c r="N99" s="4">
        <v>68</v>
      </c>
      <c r="O99">
        <v>79.099999999999994</v>
      </c>
      <c r="P99">
        <v>9.6999999999999993</v>
      </c>
      <c r="Q99">
        <v>64</v>
      </c>
      <c r="R99">
        <v>82.92</v>
      </c>
      <c r="S99" s="3">
        <v>20.82</v>
      </c>
      <c r="T99">
        <v>64</v>
      </c>
      <c r="U99">
        <v>77.430000000000007</v>
      </c>
      <c r="V99">
        <v>22.12</v>
      </c>
      <c r="W99">
        <f t="shared" si="14"/>
        <v>3.519999999999996</v>
      </c>
      <c r="X99">
        <f t="shared" si="12"/>
        <v>2.9641346941888651</v>
      </c>
      <c r="Y99">
        <f t="shared" si="15"/>
        <v>-1.6699999999999875</v>
      </c>
      <c r="Z99">
        <f t="shared" si="13"/>
        <v>3.0048130508549504</v>
      </c>
      <c r="AE99" s="3" t="b">
        <v>1</v>
      </c>
    </row>
    <row r="100" spans="1:47">
      <c r="A100" t="s">
        <v>21</v>
      </c>
      <c r="B100" s="14" t="s">
        <v>412</v>
      </c>
      <c r="C100">
        <v>99</v>
      </c>
      <c r="D100" t="s">
        <v>22</v>
      </c>
      <c r="E100" t="s">
        <v>405</v>
      </c>
      <c r="F100" t="s">
        <v>406</v>
      </c>
      <c r="G100" t="s">
        <v>162</v>
      </c>
      <c r="H100" t="s">
        <v>160</v>
      </c>
      <c r="J100">
        <v>3</v>
      </c>
      <c r="K100" s="4">
        <v>68</v>
      </c>
      <c r="L100">
        <v>79.400000000000006</v>
      </c>
      <c r="M100">
        <v>11.7</v>
      </c>
      <c r="N100" s="4">
        <v>68</v>
      </c>
      <c r="O100">
        <v>79.099999999999994</v>
      </c>
      <c r="P100">
        <v>9.6999999999999993</v>
      </c>
      <c r="Q100">
        <v>56</v>
      </c>
      <c r="R100">
        <v>85.98</v>
      </c>
      <c r="S100" s="3">
        <v>19.489999999999998</v>
      </c>
      <c r="T100">
        <v>60</v>
      </c>
      <c r="U100">
        <v>79.430000000000007</v>
      </c>
      <c r="V100">
        <v>21.28</v>
      </c>
      <c r="W100">
        <f t="shared" si="14"/>
        <v>6.5799999999999983</v>
      </c>
      <c r="X100">
        <f t="shared" si="12"/>
        <v>2.9658564204496964</v>
      </c>
      <c r="Y100">
        <f t="shared" si="15"/>
        <v>0.33000000000001251</v>
      </c>
      <c r="Z100">
        <f t="shared" si="13"/>
        <v>2.9884750521386159</v>
      </c>
      <c r="AE100" s="3" t="b">
        <v>1</v>
      </c>
    </row>
    <row r="101" spans="1:47">
      <c r="A101" t="s">
        <v>21</v>
      </c>
      <c r="B101" s="14" t="s">
        <v>412</v>
      </c>
      <c r="C101">
        <v>100</v>
      </c>
      <c r="D101" t="s">
        <v>22</v>
      </c>
      <c r="E101" t="s">
        <v>405</v>
      </c>
      <c r="F101" t="s">
        <v>406</v>
      </c>
      <c r="G101" t="s">
        <v>162</v>
      </c>
      <c r="H101" t="s">
        <v>160</v>
      </c>
      <c r="J101">
        <v>6</v>
      </c>
      <c r="K101" s="4">
        <v>68</v>
      </c>
      <c r="L101">
        <v>79.400000000000006</v>
      </c>
      <c r="M101">
        <v>11.7</v>
      </c>
      <c r="N101" s="4">
        <v>68</v>
      </c>
      <c r="O101">
        <v>79.099999999999994</v>
      </c>
      <c r="P101">
        <v>9.6999999999999993</v>
      </c>
      <c r="Q101">
        <v>61</v>
      </c>
      <c r="R101">
        <v>85.86</v>
      </c>
      <c r="S101" s="3">
        <v>21.78</v>
      </c>
      <c r="T101">
        <v>63</v>
      </c>
      <c r="U101">
        <v>80.290000000000006</v>
      </c>
      <c r="V101">
        <v>23.57</v>
      </c>
      <c r="W101">
        <f t="shared" si="14"/>
        <v>6.4599999999999937</v>
      </c>
      <c r="X101">
        <f t="shared" si="12"/>
        <v>3.1288367459544935</v>
      </c>
      <c r="Y101">
        <f t="shared" si="15"/>
        <v>1.1900000000000119</v>
      </c>
      <c r="Z101">
        <f t="shared" si="13"/>
        <v>3.1940334197470839</v>
      </c>
      <c r="AE101" s="3" t="b">
        <v>1</v>
      </c>
    </row>
    <row r="102" spans="1:47">
      <c r="A102" t="s">
        <v>164</v>
      </c>
      <c r="B102" s="5" t="s">
        <v>439</v>
      </c>
      <c r="C102">
        <v>101</v>
      </c>
      <c r="D102" t="s">
        <v>22</v>
      </c>
      <c r="E102" t="s">
        <v>405</v>
      </c>
      <c r="F102" t="s">
        <v>401</v>
      </c>
      <c r="G102" t="s">
        <v>159</v>
      </c>
      <c r="H102" t="s">
        <v>160</v>
      </c>
      <c r="I102" t="s">
        <v>440</v>
      </c>
      <c r="J102">
        <v>9</v>
      </c>
      <c r="K102" s="4"/>
      <c r="L102" s="3"/>
      <c r="M102" s="3"/>
      <c r="N102" s="4"/>
      <c r="O102" s="3"/>
      <c r="P102" s="3"/>
      <c r="Q102">
        <v>233</v>
      </c>
      <c r="R102">
        <v>75.11</v>
      </c>
      <c r="S102" s="3">
        <v>1.2211470019999999</v>
      </c>
      <c r="T102">
        <v>250</v>
      </c>
      <c r="U102">
        <v>76.040000000000006</v>
      </c>
      <c r="V102" s="3">
        <v>1.423024947</v>
      </c>
      <c r="W102">
        <f t="shared" si="14"/>
        <v>75.11</v>
      </c>
      <c r="X102">
        <f t="shared" si="12"/>
        <v>1.2211470019999999</v>
      </c>
      <c r="Y102">
        <f t="shared" si="15"/>
        <v>76.040000000000006</v>
      </c>
      <c r="Z102">
        <f t="shared" si="13"/>
        <v>1.423024947</v>
      </c>
      <c r="AA102" s="3"/>
      <c r="AB102" s="3"/>
      <c r="AC102" s="3"/>
      <c r="AD102" s="3"/>
      <c r="AE102" s="3" t="b">
        <v>1</v>
      </c>
    </row>
    <row r="103" spans="1:47">
      <c r="A103" t="s">
        <v>164</v>
      </c>
      <c r="B103" s="5" t="s">
        <v>439</v>
      </c>
      <c r="C103">
        <v>102</v>
      </c>
      <c r="D103" t="s">
        <v>22</v>
      </c>
      <c r="E103" t="s">
        <v>405</v>
      </c>
      <c r="F103" t="s">
        <v>401</v>
      </c>
      <c r="G103" t="s">
        <v>159</v>
      </c>
      <c r="H103" t="s">
        <v>160</v>
      </c>
      <c r="I103" t="s">
        <v>440</v>
      </c>
      <c r="J103">
        <v>15</v>
      </c>
      <c r="K103" s="4"/>
      <c r="L103" s="3"/>
      <c r="M103" s="3"/>
      <c r="N103" s="4"/>
      <c r="O103" s="3"/>
      <c r="P103" s="3"/>
      <c r="Q103">
        <v>231</v>
      </c>
      <c r="R103">
        <v>75.61</v>
      </c>
      <c r="S103" s="3">
        <v>1.215894732</v>
      </c>
      <c r="T103">
        <v>247</v>
      </c>
      <c r="U103">
        <v>75.56</v>
      </c>
      <c r="V103" s="3">
        <v>1.4144610280000001</v>
      </c>
      <c r="W103">
        <f t="shared" si="14"/>
        <v>75.61</v>
      </c>
      <c r="X103">
        <f t="shared" si="12"/>
        <v>1.215894732</v>
      </c>
      <c r="Y103">
        <f t="shared" si="15"/>
        <v>75.56</v>
      </c>
      <c r="Z103">
        <f t="shared" si="13"/>
        <v>1.4144610280000001</v>
      </c>
      <c r="AA103" s="3"/>
      <c r="AB103" s="3"/>
      <c r="AC103" s="3"/>
      <c r="AD103" s="3"/>
      <c r="AE103" s="3" t="b">
        <v>1</v>
      </c>
      <c r="AL103"/>
      <c r="AM103"/>
      <c r="AN103" s="2"/>
      <c r="AO103" s="2"/>
      <c r="AS103"/>
      <c r="AU103" s="2"/>
    </row>
    <row r="104" spans="1:47">
      <c r="A104" t="s">
        <v>164</v>
      </c>
      <c r="B104" s="5" t="s">
        <v>439</v>
      </c>
      <c r="C104">
        <v>103</v>
      </c>
      <c r="D104" t="s">
        <v>22</v>
      </c>
      <c r="E104" t="s">
        <v>405</v>
      </c>
      <c r="F104" t="s">
        <v>401</v>
      </c>
      <c r="G104" t="s">
        <v>159</v>
      </c>
      <c r="H104" t="s">
        <v>160</v>
      </c>
      <c r="I104" t="s">
        <v>440</v>
      </c>
      <c r="J104">
        <v>21</v>
      </c>
      <c r="K104" s="4"/>
      <c r="L104" s="3"/>
      <c r="M104" s="3"/>
      <c r="N104" s="4"/>
      <c r="O104" s="3"/>
      <c r="P104" s="3"/>
      <c r="Q104">
        <v>216</v>
      </c>
      <c r="R104">
        <v>75.650000000000006</v>
      </c>
      <c r="S104" s="3">
        <v>1.175755077</v>
      </c>
      <c r="T104">
        <v>240</v>
      </c>
      <c r="U104">
        <v>76.3</v>
      </c>
      <c r="V104" s="3">
        <v>1.394274005</v>
      </c>
      <c r="W104">
        <f t="shared" si="14"/>
        <v>75.650000000000006</v>
      </c>
      <c r="X104">
        <f t="shared" si="12"/>
        <v>1.175755077</v>
      </c>
      <c r="Y104">
        <f t="shared" si="15"/>
        <v>76.3</v>
      </c>
      <c r="Z104">
        <f t="shared" si="13"/>
        <v>1.394274005</v>
      </c>
      <c r="AA104" s="3"/>
      <c r="AB104" s="3"/>
      <c r="AC104" s="3"/>
      <c r="AD104" s="3"/>
      <c r="AE104" s="3" t="b">
        <v>1</v>
      </c>
      <c r="AL104"/>
      <c r="AM104"/>
      <c r="AN104" s="2"/>
      <c r="AO104" s="2"/>
      <c r="AS104"/>
      <c r="AU104" s="2"/>
    </row>
    <row r="105" spans="1:47">
      <c r="A105" t="s">
        <v>164</v>
      </c>
      <c r="B105" s="5" t="s">
        <v>439</v>
      </c>
      <c r="C105">
        <v>104</v>
      </c>
      <c r="D105" t="s">
        <v>22</v>
      </c>
      <c r="E105" t="s">
        <v>405</v>
      </c>
      <c r="F105" t="s">
        <v>401</v>
      </c>
      <c r="G105" t="s">
        <v>159</v>
      </c>
      <c r="H105" t="s">
        <v>160</v>
      </c>
      <c r="I105" t="s">
        <v>441</v>
      </c>
      <c r="J105">
        <v>9</v>
      </c>
      <c r="K105" s="4"/>
      <c r="L105" s="3"/>
      <c r="M105" s="3"/>
      <c r="N105" s="4"/>
      <c r="O105" s="3"/>
      <c r="P105" s="3"/>
      <c r="Q105">
        <v>233</v>
      </c>
      <c r="R105">
        <v>38.96</v>
      </c>
      <c r="S105" s="3">
        <v>1.07</v>
      </c>
      <c r="T105">
        <v>250</v>
      </c>
      <c r="U105">
        <v>39.43</v>
      </c>
      <c r="V105" s="3">
        <v>1.1100000000000001</v>
      </c>
      <c r="W105">
        <f t="shared" si="14"/>
        <v>38.96</v>
      </c>
      <c r="X105">
        <f t="shared" si="12"/>
        <v>1.07</v>
      </c>
      <c r="Y105">
        <f t="shared" si="15"/>
        <v>39.43</v>
      </c>
      <c r="Z105">
        <f t="shared" si="13"/>
        <v>1.1100000000000001</v>
      </c>
      <c r="AA105" s="3"/>
      <c r="AB105" s="3"/>
      <c r="AC105" s="3"/>
      <c r="AD105" s="3"/>
      <c r="AE105" s="3" t="b">
        <v>1</v>
      </c>
    </row>
    <row r="106" spans="1:47">
      <c r="A106" t="s">
        <v>164</v>
      </c>
      <c r="B106" s="5" t="s">
        <v>439</v>
      </c>
      <c r="C106">
        <v>105</v>
      </c>
      <c r="D106" t="s">
        <v>22</v>
      </c>
      <c r="E106" t="s">
        <v>405</v>
      </c>
      <c r="F106" t="s">
        <v>401</v>
      </c>
      <c r="G106" t="s">
        <v>159</v>
      </c>
      <c r="H106" t="s">
        <v>160</v>
      </c>
      <c r="I106" t="s">
        <v>441</v>
      </c>
      <c r="J106">
        <v>15</v>
      </c>
      <c r="K106" s="4"/>
      <c r="L106" s="3"/>
      <c r="M106" s="3"/>
      <c r="N106" s="4"/>
      <c r="O106" s="3"/>
      <c r="P106" s="3"/>
      <c r="Q106">
        <v>231</v>
      </c>
      <c r="R106">
        <v>38.840000000000003</v>
      </c>
      <c r="S106" s="3">
        <v>1.06</v>
      </c>
      <c r="T106">
        <v>247</v>
      </c>
      <c r="U106">
        <v>38.64</v>
      </c>
      <c r="V106" s="3">
        <v>1.1000000000000001</v>
      </c>
      <c r="W106">
        <f t="shared" si="14"/>
        <v>38.840000000000003</v>
      </c>
      <c r="X106">
        <f t="shared" si="12"/>
        <v>1.06</v>
      </c>
      <c r="Y106">
        <f t="shared" si="15"/>
        <v>38.64</v>
      </c>
      <c r="Z106">
        <f t="shared" si="13"/>
        <v>1.1000000000000001</v>
      </c>
      <c r="AA106" s="3"/>
      <c r="AB106" s="3"/>
      <c r="AC106" s="3"/>
      <c r="AD106" s="3"/>
      <c r="AE106" s="3" t="b">
        <v>1</v>
      </c>
    </row>
    <row r="107" spans="1:47">
      <c r="A107" t="s">
        <v>164</v>
      </c>
      <c r="B107" s="5" t="s">
        <v>439</v>
      </c>
      <c r="C107">
        <v>106</v>
      </c>
      <c r="D107" t="s">
        <v>22</v>
      </c>
      <c r="E107" t="s">
        <v>405</v>
      </c>
      <c r="F107" t="s">
        <v>401</v>
      </c>
      <c r="G107" t="s">
        <v>159</v>
      </c>
      <c r="H107" t="s">
        <v>160</v>
      </c>
      <c r="I107" t="s">
        <v>441</v>
      </c>
      <c r="J107">
        <v>21</v>
      </c>
      <c r="K107" s="4"/>
      <c r="L107" s="3"/>
      <c r="M107" s="3"/>
      <c r="N107" s="4"/>
      <c r="O107" s="3"/>
      <c r="P107" s="3"/>
      <c r="Q107">
        <v>216</v>
      </c>
      <c r="R107">
        <v>38.549999999999997</v>
      </c>
      <c r="S107" s="3">
        <v>1.03</v>
      </c>
      <c r="T107">
        <v>240</v>
      </c>
      <c r="U107">
        <v>39.28</v>
      </c>
      <c r="V107" s="3">
        <v>1.08</v>
      </c>
      <c r="W107">
        <f t="shared" si="14"/>
        <v>38.549999999999997</v>
      </c>
      <c r="X107">
        <f t="shared" si="12"/>
        <v>1.03</v>
      </c>
      <c r="Y107">
        <f t="shared" si="15"/>
        <v>39.28</v>
      </c>
      <c r="Z107">
        <f t="shared" si="13"/>
        <v>1.08</v>
      </c>
      <c r="AA107" s="3"/>
      <c r="AB107" s="3"/>
      <c r="AC107" s="3"/>
      <c r="AD107" s="3"/>
      <c r="AE107" s="3" t="b">
        <v>1</v>
      </c>
    </row>
    <row r="108" spans="1:47">
      <c r="A108" t="s">
        <v>83</v>
      </c>
      <c r="C108">
        <v>107</v>
      </c>
      <c r="D108" t="s">
        <v>22</v>
      </c>
      <c r="E108" t="s">
        <v>405</v>
      </c>
      <c r="F108" t="s">
        <v>406</v>
      </c>
      <c r="G108" t="s">
        <v>170</v>
      </c>
      <c r="H108" t="s">
        <v>160</v>
      </c>
      <c r="I108" t="s">
        <v>170</v>
      </c>
      <c r="J108">
        <v>1</v>
      </c>
      <c r="Q108">
        <v>126</v>
      </c>
      <c r="R108">
        <v>0.31</v>
      </c>
      <c r="S108" s="3">
        <v>23.3</v>
      </c>
      <c r="T108">
        <v>124</v>
      </c>
      <c r="U108">
        <v>-27.4</v>
      </c>
      <c r="V108">
        <v>22.3</v>
      </c>
      <c r="W108">
        <f t="shared" si="14"/>
        <v>0.31</v>
      </c>
      <c r="X108">
        <f t="shared" si="12"/>
        <v>23.3</v>
      </c>
      <c r="Y108">
        <f t="shared" si="15"/>
        <v>-27.4</v>
      </c>
      <c r="Z108">
        <f t="shared" si="13"/>
        <v>22.3</v>
      </c>
      <c r="AE108" s="3" t="b">
        <v>1</v>
      </c>
    </row>
    <row r="109" spans="1:47">
      <c r="A109" t="s">
        <v>83</v>
      </c>
      <c r="C109">
        <v>108</v>
      </c>
      <c r="D109" t="s">
        <v>22</v>
      </c>
      <c r="E109" t="s">
        <v>405</v>
      </c>
      <c r="F109" t="s">
        <v>406</v>
      </c>
      <c r="G109" t="s">
        <v>173</v>
      </c>
      <c r="H109" t="s">
        <v>160</v>
      </c>
      <c r="I109" t="s">
        <v>442</v>
      </c>
      <c r="J109">
        <v>1</v>
      </c>
      <c r="Q109">
        <v>126</v>
      </c>
      <c r="R109">
        <v>4.3</v>
      </c>
      <c r="S109" s="3">
        <v>29.3</v>
      </c>
      <c r="T109">
        <v>124</v>
      </c>
      <c r="U109">
        <v>-22</v>
      </c>
      <c r="V109">
        <v>22.5</v>
      </c>
      <c r="W109">
        <f t="shared" si="14"/>
        <v>4.3</v>
      </c>
      <c r="X109">
        <f t="shared" si="12"/>
        <v>29.3</v>
      </c>
      <c r="Y109">
        <f t="shared" si="15"/>
        <v>-22</v>
      </c>
      <c r="Z109">
        <f t="shared" si="13"/>
        <v>22.5</v>
      </c>
      <c r="AE109" s="3" t="b">
        <v>1</v>
      </c>
    </row>
    <row r="110" spans="1:47">
      <c r="A110" t="s">
        <v>45</v>
      </c>
      <c r="C110">
        <v>109</v>
      </c>
      <c r="D110" t="s">
        <v>22</v>
      </c>
      <c r="E110" t="s">
        <v>405</v>
      </c>
      <c r="F110" t="s">
        <v>406</v>
      </c>
      <c r="G110" t="s">
        <v>175</v>
      </c>
      <c r="H110" t="s">
        <v>160</v>
      </c>
      <c r="J110">
        <v>0</v>
      </c>
      <c r="K110" s="4">
        <v>118</v>
      </c>
      <c r="N110" s="4">
        <v>118</v>
      </c>
      <c r="Q110">
        <v>106</v>
      </c>
      <c r="T110">
        <v>104</v>
      </c>
      <c r="W110">
        <f t="shared" si="14"/>
        <v>0</v>
      </c>
      <c r="X110">
        <f t="shared" si="12"/>
        <v>0</v>
      </c>
      <c r="Y110">
        <f t="shared" si="15"/>
        <v>0</v>
      </c>
      <c r="Z110">
        <f t="shared" si="13"/>
        <v>0</v>
      </c>
      <c r="AA110">
        <v>-9.92392E-2</v>
      </c>
      <c r="AB110">
        <v>6.426864E-3</v>
      </c>
      <c r="AC110">
        <v>-0.18</v>
      </c>
      <c r="AD110">
        <v>0.14540816300000001</v>
      </c>
      <c r="AE110" s="3" t="b">
        <v>1</v>
      </c>
    </row>
    <row r="111" spans="1:47">
      <c r="A111" t="s">
        <v>45</v>
      </c>
      <c r="C111">
        <v>110</v>
      </c>
      <c r="D111" t="s">
        <v>22</v>
      </c>
      <c r="E111" t="s">
        <v>405</v>
      </c>
      <c r="F111" t="s">
        <v>406</v>
      </c>
      <c r="G111" t="s">
        <v>175</v>
      </c>
      <c r="H111" t="s">
        <v>160</v>
      </c>
      <c r="J111">
        <v>1</v>
      </c>
      <c r="K111" s="4">
        <v>118</v>
      </c>
      <c r="N111" s="4">
        <v>118</v>
      </c>
      <c r="Q111">
        <v>94</v>
      </c>
      <c r="T111">
        <v>100</v>
      </c>
      <c r="W111">
        <f t="shared" si="14"/>
        <v>0</v>
      </c>
      <c r="X111">
        <f t="shared" si="12"/>
        <v>0</v>
      </c>
      <c r="Y111">
        <f t="shared" si="15"/>
        <v>0</v>
      </c>
      <c r="Z111">
        <f t="shared" si="13"/>
        <v>0</v>
      </c>
      <c r="AA111">
        <v>1.7256590000000001</v>
      </c>
      <c r="AB111">
        <v>9.4177589999999995E-3</v>
      </c>
      <c r="AC111">
        <v>3.13</v>
      </c>
      <c r="AD111">
        <v>0.17602040799999999</v>
      </c>
      <c r="AE111" s="3" t="b">
        <v>1</v>
      </c>
    </row>
    <row r="112" spans="1:47">
      <c r="A112" t="s">
        <v>45</v>
      </c>
      <c r="C112">
        <v>111</v>
      </c>
      <c r="D112" t="s">
        <v>22</v>
      </c>
      <c r="E112" t="s">
        <v>405</v>
      </c>
      <c r="F112" t="s">
        <v>406</v>
      </c>
      <c r="G112" t="s">
        <v>175</v>
      </c>
      <c r="H112" t="s">
        <v>160</v>
      </c>
      <c r="J112">
        <v>3</v>
      </c>
      <c r="K112" s="4">
        <v>118</v>
      </c>
      <c r="N112" s="4">
        <v>118</v>
      </c>
      <c r="Q112">
        <v>88</v>
      </c>
      <c r="T112">
        <v>98</v>
      </c>
      <c r="W112">
        <f t="shared" si="14"/>
        <v>0</v>
      </c>
      <c r="X112">
        <f t="shared" si="12"/>
        <v>0</v>
      </c>
      <c r="Y112">
        <f t="shared" si="15"/>
        <v>0</v>
      </c>
      <c r="Z112">
        <f t="shared" si="13"/>
        <v>0</v>
      </c>
      <c r="AA112">
        <v>0.41900999999999999</v>
      </c>
      <c r="AB112">
        <v>1.265987E-2</v>
      </c>
      <c r="AC112">
        <v>0.76</v>
      </c>
      <c r="AD112">
        <v>0.20408163300000001</v>
      </c>
      <c r="AE112" s="3" t="b">
        <v>1</v>
      </c>
    </row>
    <row r="113" spans="1:47">
      <c r="A113" t="s">
        <v>202</v>
      </c>
      <c r="B113" t="s">
        <v>421</v>
      </c>
      <c r="C113">
        <v>112</v>
      </c>
      <c r="D113" t="s">
        <v>22</v>
      </c>
      <c r="E113" t="s">
        <v>400</v>
      </c>
      <c r="F113" t="s">
        <v>406</v>
      </c>
      <c r="G113" t="s">
        <v>160</v>
      </c>
      <c r="H113" t="s">
        <v>160</v>
      </c>
      <c r="J113">
        <v>1</v>
      </c>
      <c r="K113">
        <v>20</v>
      </c>
      <c r="L113">
        <v>58.75</v>
      </c>
      <c r="M113">
        <v>8.67</v>
      </c>
      <c r="N113">
        <v>25</v>
      </c>
      <c r="O113">
        <v>58.04</v>
      </c>
      <c r="P113">
        <v>9.39</v>
      </c>
      <c r="Q113">
        <v>20</v>
      </c>
      <c r="R113">
        <v>58.3</v>
      </c>
      <c r="S113" s="3">
        <v>7.31</v>
      </c>
      <c r="T113">
        <v>25</v>
      </c>
      <c r="U113">
        <v>57.6</v>
      </c>
      <c r="V113">
        <v>8.36</v>
      </c>
      <c r="W113">
        <f t="shared" si="14"/>
        <v>-0.45000000000000284</v>
      </c>
      <c r="X113">
        <f t="shared" si="12"/>
        <v>2.5357937613299706</v>
      </c>
      <c r="Y113">
        <f t="shared" si="15"/>
        <v>-0.43999999999999773</v>
      </c>
      <c r="Z113">
        <f t="shared" si="13"/>
        <v>2.5144518289281264</v>
      </c>
      <c r="AE113" t="b">
        <v>1</v>
      </c>
    </row>
    <row r="114" spans="1:47">
      <c r="A114" t="s">
        <v>202</v>
      </c>
      <c r="B114" t="s">
        <v>421</v>
      </c>
      <c r="C114">
        <v>113</v>
      </c>
      <c r="D114" t="s">
        <v>22</v>
      </c>
      <c r="E114" t="s">
        <v>400</v>
      </c>
      <c r="F114" t="s">
        <v>406</v>
      </c>
      <c r="G114" t="s">
        <v>160</v>
      </c>
      <c r="H114" t="s">
        <v>160</v>
      </c>
      <c r="J114">
        <v>2</v>
      </c>
      <c r="K114">
        <v>20</v>
      </c>
      <c r="L114">
        <v>58.75</v>
      </c>
      <c r="M114">
        <v>8.67</v>
      </c>
      <c r="N114">
        <v>25</v>
      </c>
      <c r="O114">
        <v>58.04</v>
      </c>
      <c r="P114">
        <v>9.39</v>
      </c>
      <c r="Q114">
        <v>20</v>
      </c>
      <c r="R114">
        <v>61.2</v>
      </c>
      <c r="S114" s="3">
        <v>7.85</v>
      </c>
      <c r="T114">
        <v>25</v>
      </c>
      <c r="U114">
        <v>58.4</v>
      </c>
      <c r="V114">
        <v>7.92</v>
      </c>
      <c r="W114">
        <f t="shared" si="14"/>
        <v>2.4500000000000028</v>
      </c>
      <c r="X114">
        <f t="shared" si="12"/>
        <v>2.6152571575277257</v>
      </c>
      <c r="Y114">
        <f t="shared" si="15"/>
        <v>0.35999999999999943</v>
      </c>
      <c r="Z114">
        <f t="shared" si="13"/>
        <v>2.4568150113510785</v>
      </c>
      <c r="AE114" t="b">
        <v>1</v>
      </c>
    </row>
    <row r="115" spans="1:47">
      <c r="A115" t="s">
        <v>92</v>
      </c>
      <c r="B115" s="5" t="s">
        <v>429</v>
      </c>
      <c r="C115">
        <v>114</v>
      </c>
      <c r="D115" t="s">
        <v>22</v>
      </c>
      <c r="E115" t="s">
        <v>400</v>
      </c>
      <c r="F115" t="s">
        <v>401</v>
      </c>
      <c r="G115" t="s">
        <v>443</v>
      </c>
      <c r="H115" t="s">
        <v>94</v>
      </c>
      <c r="I115" t="s">
        <v>444</v>
      </c>
      <c r="J115">
        <v>3</v>
      </c>
      <c r="K115">
        <v>134</v>
      </c>
      <c r="L115">
        <v>26.06</v>
      </c>
      <c r="M115">
        <v>9.58</v>
      </c>
      <c r="N115">
        <v>138</v>
      </c>
      <c r="O115">
        <v>25.53</v>
      </c>
      <c r="P115">
        <v>7.86</v>
      </c>
      <c r="Q115">
        <v>120</v>
      </c>
      <c r="R115">
        <v>25.9</v>
      </c>
      <c r="S115" s="3">
        <v>9.26</v>
      </c>
      <c r="T115">
        <v>135</v>
      </c>
      <c r="U115">
        <v>25.25</v>
      </c>
      <c r="V115">
        <v>8.17</v>
      </c>
      <c r="W115">
        <f t="shared" si="14"/>
        <v>-0.16000000000000014</v>
      </c>
      <c r="X115">
        <f t="shared" si="12"/>
        <v>1.1829885209908082</v>
      </c>
      <c r="Y115">
        <f t="shared" si="15"/>
        <v>-0.28000000000000114</v>
      </c>
      <c r="Z115">
        <f t="shared" si="13"/>
        <v>0.97062585848815175</v>
      </c>
      <c r="AE115" t="b">
        <v>1</v>
      </c>
    </row>
    <row r="116" spans="1:47">
      <c r="A116" t="s">
        <v>92</v>
      </c>
      <c r="B116" s="5" t="s">
        <v>429</v>
      </c>
      <c r="C116">
        <v>115</v>
      </c>
      <c r="D116" t="s">
        <v>22</v>
      </c>
      <c r="E116" t="s">
        <v>400</v>
      </c>
      <c r="F116" t="s">
        <v>401</v>
      </c>
      <c r="G116" t="s">
        <v>443</v>
      </c>
      <c r="H116" t="s">
        <v>94</v>
      </c>
      <c r="I116" t="s">
        <v>444</v>
      </c>
      <c r="J116">
        <v>6</v>
      </c>
      <c r="K116">
        <v>134</v>
      </c>
      <c r="L116">
        <v>26.06</v>
      </c>
      <c r="M116">
        <v>9.58</v>
      </c>
      <c r="N116">
        <v>138</v>
      </c>
      <c r="O116">
        <v>25.53</v>
      </c>
      <c r="P116">
        <v>7.86</v>
      </c>
      <c r="Q116">
        <v>129</v>
      </c>
      <c r="R116">
        <v>25.39</v>
      </c>
      <c r="S116" s="3">
        <v>10.039999999999999</v>
      </c>
      <c r="T116">
        <v>134</v>
      </c>
      <c r="U116">
        <v>25.41</v>
      </c>
      <c r="V116">
        <v>9.56</v>
      </c>
      <c r="W116">
        <f t="shared" si="14"/>
        <v>-0.66999999999999815</v>
      </c>
      <c r="X116">
        <f t="shared" si="12"/>
        <v>1.2109113342440356</v>
      </c>
      <c r="Y116">
        <f t="shared" si="15"/>
        <v>-0.12000000000000099</v>
      </c>
      <c r="Z116">
        <f t="shared" si="13"/>
        <v>1.0628828966138939</v>
      </c>
      <c r="AE116" t="b">
        <v>1</v>
      </c>
    </row>
    <row r="117" spans="1:47">
      <c r="A117" t="s">
        <v>92</v>
      </c>
      <c r="B117" s="5" t="s">
        <v>429</v>
      </c>
      <c r="C117">
        <v>116</v>
      </c>
      <c r="D117" t="s">
        <v>22</v>
      </c>
      <c r="E117" t="s">
        <v>400</v>
      </c>
      <c r="F117" t="s">
        <v>401</v>
      </c>
      <c r="G117" t="s">
        <v>443</v>
      </c>
      <c r="H117" t="s">
        <v>94</v>
      </c>
      <c r="I117" t="s">
        <v>444</v>
      </c>
      <c r="J117">
        <v>12</v>
      </c>
      <c r="K117">
        <v>134</v>
      </c>
      <c r="L117">
        <v>26.06</v>
      </c>
      <c r="M117">
        <v>9.58</v>
      </c>
      <c r="N117">
        <v>138</v>
      </c>
      <c r="O117">
        <v>25.53</v>
      </c>
      <c r="P117">
        <v>7.86</v>
      </c>
      <c r="Q117">
        <v>124</v>
      </c>
      <c r="R117">
        <v>25.3</v>
      </c>
      <c r="S117" s="3">
        <v>9.7200000000000006</v>
      </c>
      <c r="T117">
        <v>132</v>
      </c>
      <c r="U117">
        <v>24.64</v>
      </c>
      <c r="V117">
        <v>8.18</v>
      </c>
      <c r="W117">
        <f t="shared" si="14"/>
        <v>-0.75999999999999801</v>
      </c>
      <c r="X117">
        <f t="shared" si="12"/>
        <v>1.2028387623068388</v>
      </c>
      <c r="Y117">
        <f t="shared" si="15"/>
        <v>-0.89000000000000057</v>
      </c>
      <c r="Z117">
        <f t="shared" si="13"/>
        <v>0.97703141304754693</v>
      </c>
      <c r="AE117" t="b">
        <v>1</v>
      </c>
    </row>
    <row r="118" spans="1:47">
      <c r="A118" t="s">
        <v>92</v>
      </c>
      <c r="B118" s="5" t="s">
        <v>429</v>
      </c>
      <c r="C118">
        <v>117</v>
      </c>
      <c r="D118" t="s">
        <v>22</v>
      </c>
      <c r="E118" t="s">
        <v>400</v>
      </c>
      <c r="F118" t="s">
        <v>401</v>
      </c>
      <c r="G118" t="s">
        <v>445</v>
      </c>
      <c r="H118" t="s">
        <v>94</v>
      </c>
      <c r="I118" t="s">
        <v>446</v>
      </c>
      <c r="J118">
        <v>3</v>
      </c>
      <c r="K118">
        <v>134</v>
      </c>
      <c r="L118">
        <v>20.28</v>
      </c>
      <c r="M118">
        <v>6.38</v>
      </c>
      <c r="N118">
        <v>138</v>
      </c>
      <c r="O118">
        <v>19.760000000000002</v>
      </c>
      <c r="P118">
        <v>6.03</v>
      </c>
      <c r="Q118">
        <v>120</v>
      </c>
      <c r="R118">
        <v>19.62</v>
      </c>
      <c r="S118" s="3">
        <v>6.5</v>
      </c>
      <c r="T118">
        <v>135</v>
      </c>
      <c r="U118">
        <v>20.02</v>
      </c>
      <c r="V118">
        <v>5.79</v>
      </c>
      <c r="W118">
        <f t="shared" si="14"/>
        <v>-0.66000000000000014</v>
      </c>
      <c r="X118">
        <f t="shared" si="12"/>
        <v>0.80984412848264264</v>
      </c>
      <c r="Y118">
        <f t="shared" si="15"/>
        <v>0.25999999999999801</v>
      </c>
      <c r="Z118">
        <f t="shared" si="13"/>
        <v>0.7154099868434618</v>
      </c>
      <c r="AE118" t="b">
        <v>1</v>
      </c>
    </row>
    <row r="119" spans="1:47">
      <c r="A119" t="s">
        <v>92</v>
      </c>
      <c r="B119" s="5" t="s">
        <v>429</v>
      </c>
      <c r="C119">
        <v>118</v>
      </c>
      <c r="D119" t="s">
        <v>22</v>
      </c>
      <c r="E119" t="s">
        <v>400</v>
      </c>
      <c r="F119" t="s">
        <v>401</v>
      </c>
      <c r="G119" t="s">
        <v>445</v>
      </c>
      <c r="H119" t="s">
        <v>94</v>
      </c>
      <c r="I119" t="s">
        <v>446</v>
      </c>
      <c r="J119">
        <v>6</v>
      </c>
      <c r="K119">
        <v>134</v>
      </c>
      <c r="L119">
        <v>20.28</v>
      </c>
      <c r="M119">
        <v>6.38</v>
      </c>
      <c r="N119">
        <v>138</v>
      </c>
      <c r="O119">
        <v>19.760000000000002</v>
      </c>
      <c r="P119">
        <v>6.03</v>
      </c>
      <c r="Q119">
        <v>129</v>
      </c>
      <c r="R119">
        <v>19.62</v>
      </c>
      <c r="S119" s="3">
        <v>6.53</v>
      </c>
      <c r="T119">
        <v>134</v>
      </c>
      <c r="U119">
        <v>19.7</v>
      </c>
      <c r="V119">
        <v>6.87</v>
      </c>
      <c r="W119">
        <f t="shared" si="14"/>
        <v>-0.66000000000000014</v>
      </c>
      <c r="X119">
        <f t="shared" si="12"/>
        <v>0.79643819063853183</v>
      </c>
      <c r="Y119">
        <f t="shared" si="15"/>
        <v>-6.0000000000002274E-2</v>
      </c>
      <c r="Z119">
        <f t="shared" si="13"/>
        <v>0.78466582329708146</v>
      </c>
      <c r="AE119" t="b">
        <v>1</v>
      </c>
    </row>
    <row r="120" spans="1:47">
      <c r="A120" t="s">
        <v>92</v>
      </c>
      <c r="B120" s="5" t="s">
        <v>429</v>
      </c>
      <c r="C120">
        <v>119</v>
      </c>
      <c r="D120" t="s">
        <v>22</v>
      </c>
      <c r="E120" t="s">
        <v>400</v>
      </c>
      <c r="F120" t="s">
        <v>401</v>
      </c>
      <c r="G120" t="s">
        <v>445</v>
      </c>
      <c r="H120" t="s">
        <v>94</v>
      </c>
      <c r="I120" t="s">
        <v>446</v>
      </c>
      <c r="J120">
        <v>12</v>
      </c>
      <c r="K120">
        <v>134</v>
      </c>
      <c r="L120">
        <v>20.28</v>
      </c>
      <c r="M120">
        <v>6.38</v>
      </c>
      <c r="N120">
        <v>138</v>
      </c>
      <c r="O120">
        <v>19.760000000000002</v>
      </c>
      <c r="P120">
        <v>6.03</v>
      </c>
      <c r="Q120">
        <v>124</v>
      </c>
      <c r="R120">
        <v>19.52</v>
      </c>
      <c r="S120" s="3">
        <v>6.03</v>
      </c>
      <c r="T120">
        <v>132</v>
      </c>
      <c r="U120">
        <v>19.62</v>
      </c>
      <c r="V120">
        <v>6.07</v>
      </c>
      <c r="W120">
        <f t="shared" si="14"/>
        <v>-0.76000000000000156</v>
      </c>
      <c r="X120">
        <f t="shared" si="12"/>
        <v>0.77265596718112939</v>
      </c>
      <c r="Y120">
        <f t="shared" si="15"/>
        <v>-0.14000000000000057</v>
      </c>
      <c r="Z120">
        <f t="shared" si="13"/>
        <v>0.73662257154646438</v>
      </c>
      <c r="AE120" t="b">
        <v>1</v>
      </c>
      <c r="AL120"/>
      <c r="AM120"/>
      <c r="AN120" s="2"/>
      <c r="AO120" s="2"/>
      <c r="AS120"/>
      <c r="AU120" s="2"/>
    </row>
    <row r="121" spans="1:47">
      <c r="A121" t="s">
        <v>92</v>
      </c>
      <c r="B121" s="5" t="s">
        <v>429</v>
      </c>
      <c r="C121">
        <v>120</v>
      </c>
      <c r="D121" t="s">
        <v>22</v>
      </c>
      <c r="E121" t="s">
        <v>400</v>
      </c>
      <c r="F121" t="s">
        <v>401</v>
      </c>
      <c r="G121" t="s">
        <v>447</v>
      </c>
      <c r="H121" t="s">
        <v>94</v>
      </c>
      <c r="I121" t="s">
        <v>448</v>
      </c>
      <c r="J121">
        <v>3</v>
      </c>
      <c r="K121">
        <v>134</v>
      </c>
      <c r="L121">
        <v>24.72</v>
      </c>
      <c r="M121">
        <v>8.02</v>
      </c>
      <c r="N121">
        <v>138</v>
      </c>
      <c r="O121">
        <v>24.24</v>
      </c>
      <c r="P121">
        <v>7.18</v>
      </c>
      <c r="Q121">
        <v>120</v>
      </c>
      <c r="R121">
        <v>23.97</v>
      </c>
      <c r="S121" s="3">
        <v>7.62</v>
      </c>
      <c r="T121">
        <v>135</v>
      </c>
      <c r="U121">
        <v>24.34</v>
      </c>
      <c r="V121">
        <v>7.29</v>
      </c>
      <c r="W121">
        <f t="shared" si="14"/>
        <v>-0.75</v>
      </c>
      <c r="X121">
        <f t="shared" si="12"/>
        <v>0.98177033214221077</v>
      </c>
      <c r="Y121">
        <f t="shared" si="15"/>
        <v>0.10000000000000142</v>
      </c>
      <c r="Z121">
        <f t="shared" si="13"/>
        <v>0.87591558722403673</v>
      </c>
      <c r="AE121" t="b">
        <v>1</v>
      </c>
      <c r="AL121"/>
      <c r="AM121"/>
      <c r="AN121" s="2"/>
      <c r="AO121" s="2"/>
      <c r="AS121"/>
      <c r="AU121" s="2"/>
    </row>
    <row r="122" spans="1:47">
      <c r="A122" t="s">
        <v>92</v>
      </c>
      <c r="B122" s="5" t="s">
        <v>429</v>
      </c>
      <c r="C122">
        <v>121</v>
      </c>
      <c r="D122" t="s">
        <v>22</v>
      </c>
      <c r="E122" t="s">
        <v>400</v>
      </c>
      <c r="F122" t="s">
        <v>401</v>
      </c>
      <c r="G122" t="s">
        <v>447</v>
      </c>
      <c r="H122" t="s">
        <v>94</v>
      </c>
      <c r="I122" t="s">
        <v>448</v>
      </c>
      <c r="J122">
        <v>6</v>
      </c>
      <c r="K122">
        <v>134</v>
      </c>
      <c r="L122">
        <v>24.72</v>
      </c>
      <c r="M122">
        <v>8.02</v>
      </c>
      <c r="N122">
        <v>138</v>
      </c>
      <c r="O122">
        <v>24.24</v>
      </c>
      <c r="P122">
        <v>7.18</v>
      </c>
      <c r="Q122">
        <v>129</v>
      </c>
      <c r="R122">
        <v>23.37</v>
      </c>
      <c r="S122" s="3">
        <v>7.45</v>
      </c>
      <c r="T122">
        <v>134</v>
      </c>
      <c r="U122">
        <v>23.46</v>
      </c>
      <c r="V122">
        <v>7.66</v>
      </c>
      <c r="W122">
        <f t="shared" si="14"/>
        <v>-1.3499999999999979</v>
      </c>
      <c r="X122">
        <f t="shared" si="12"/>
        <v>0.95407280804932437</v>
      </c>
      <c r="Y122">
        <f t="shared" si="15"/>
        <v>-0.77999999999999758</v>
      </c>
      <c r="Z122">
        <f t="shared" si="13"/>
        <v>0.90080282408656309</v>
      </c>
      <c r="AE122" t="b">
        <v>1</v>
      </c>
    </row>
    <row r="123" spans="1:47">
      <c r="A123" t="s">
        <v>92</v>
      </c>
      <c r="B123" s="5" t="s">
        <v>429</v>
      </c>
      <c r="C123">
        <v>122</v>
      </c>
      <c r="D123" t="s">
        <v>22</v>
      </c>
      <c r="E123" t="s">
        <v>400</v>
      </c>
      <c r="F123" t="s">
        <v>401</v>
      </c>
      <c r="G123" t="s">
        <v>447</v>
      </c>
      <c r="H123" t="s">
        <v>94</v>
      </c>
      <c r="I123" t="s">
        <v>448</v>
      </c>
      <c r="J123">
        <v>12</v>
      </c>
      <c r="K123">
        <v>134</v>
      </c>
      <c r="L123">
        <v>24.72</v>
      </c>
      <c r="M123">
        <v>8.02</v>
      </c>
      <c r="N123">
        <v>138</v>
      </c>
      <c r="O123">
        <v>24.24</v>
      </c>
      <c r="P123">
        <v>7.18</v>
      </c>
      <c r="Q123">
        <v>124</v>
      </c>
      <c r="R123">
        <v>23.11</v>
      </c>
      <c r="S123" s="3">
        <v>7.18</v>
      </c>
      <c r="T123">
        <v>132</v>
      </c>
      <c r="U123">
        <v>23.18</v>
      </c>
      <c r="V123">
        <v>7.6</v>
      </c>
      <c r="W123">
        <f t="shared" si="14"/>
        <v>-1.6099999999999994</v>
      </c>
      <c r="X123">
        <f t="shared" si="12"/>
        <v>0.94643972146405042</v>
      </c>
      <c r="Y123">
        <f t="shared" si="15"/>
        <v>-1.0599999999999987</v>
      </c>
      <c r="Z123">
        <f t="shared" si="13"/>
        <v>0.90063526108951919</v>
      </c>
      <c r="AE123" t="b">
        <v>1</v>
      </c>
    </row>
    <row r="124" spans="1:47">
      <c r="A124" t="s">
        <v>103</v>
      </c>
      <c r="B124" s="5" t="s">
        <v>449</v>
      </c>
      <c r="C124">
        <v>123</v>
      </c>
      <c r="D124" t="s">
        <v>22</v>
      </c>
      <c r="E124" t="s">
        <v>405</v>
      </c>
      <c r="F124" t="s">
        <v>406</v>
      </c>
      <c r="G124" t="s">
        <v>104</v>
      </c>
      <c r="H124" t="s">
        <v>94</v>
      </c>
      <c r="J124">
        <v>0</v>
      </c>
      <c r="Q124">
        <v>18</v>
      </c>
      <c r="R124">
        <v>70.5</v>
      </c>
      <c r="S124" s="3">
        <v>18.54</v>
      </c>
      <c r="T124">
        <v>26</v>
      </c>
      <c r="U124">
        <v>77.150000000000006</v>
      </c>
      <c r="V124">
        <v>17.670000000000002</v>
      </c>
      <c r="W124">
        <f t="shared" si="14"/>
        <v>70.5</v>
      </c>
      <c r="X124">
        <f t="shared" si="12"/>
        <v>18.54</v>
      </c>
      <c r="Y124">
        <f t="shared" si="15"/>
        <v>77.150000000000006</v>
      </c>
      <c r="Z124">
        <f t="shared" si="13"/>
        <v>17.670000000000002</v>
      </c>
      <c r="AE124" t="b">
        <v>0</v>
      </c>
    </row>
    <row r="125" spans="1:47">
      <c r="A125" t="s">
        <v>69</v>
      </c>
      <c r="B125" s="5" t="s">
        <v>450</v>
      </c>
      <c r="C125">
        <v>124</v>
      </c>
      <c r="D125" t="s">
        <v>22</v>
      </c>
      <c r="E125" t="s">
        <v>405</v>
      </c>
      <c r="F125" t="s">
        <v>406</v>
      </c>
      <c r="G125" t="s">
        <v>110</v>
      </c>
      <c r="H125" t="s">
        <v>94</v>
      </c>
      <c r="I125" t="s">
        <v>451</v>
      </c>
      <c r="J125">
        <v>0</v>
      </c>
      <c r="Q125">
        <v>94</v>
      </c>
      <c r="R125">
        <v>7.2</v>
      </c>
      <c r="S125" s="3">
        <v>10.66</v>
      </c>
      <c r="T125">
        <v>154</v>
      </c>
      <c r="U125">
        <v>8.56</v>
      </c>
      <c r="V125">
        <v>12.45</v>
      </c>
      <c r="W125">
        <f t="shared" si="14"/>
        <v>7.2</v>
      </c>
      <c r="X125">
        <f t="shared" si="12"/>
        <v>10.66</v>
      </c>
      <c r="Y125">
        <f t="shared" si="15"/>
        <v>8.56</v>
      </c>
      <c r="Z125">
        <f t="shared" si="13"/>
        <v>12.45</v>
      </c>
      <c r="AE125" s="3" t="b">
        <v>1</v>
      </c>
    </row>
    <row r="126" spans="1:47">
      <c r="A126" t="s">
        <v>69</v>
      </c>
      <c r="B126" s="5" t="s">
        <v>450</v>
      </c>
      <c r="C126">
        <v>125</v>
      </c>
      <c r="D126" t="s">
        <v>22</v>
      </c>
      <c r="E126" t="s">
        <v>405</v>
      </c>
      <c r="F126" t="s">
        <v>406</v>
      </c>
      <c r="G126" t="s">
        <v>94</v>
      </c>
      <c r="H126" t="s">
        <v>94</v>
      </c>
      <c r="I126" t="s">
        <v>94</v>
      </c>
      <c r="J126">
        <v>0</v>
      </c>
      <c r="Q126">
        <v>94</v>
      </c>
      <c r="R126">
        <v>6.66</v>
      </c>
      <c r="S126" s="3">
        <v>4.03</v>
      </c>
      <c r="T126">
        <v>154</v>
      </c>
      <c r="U126">
        <v>6.99</v>
      </c>
      <c r="V126">
        <v>4.84</v>
      </c>
      <c r="W126">
        <f t="shared" si="14"/>
        <v>6.66</v>
      </c>
      <c r="X126">
        <f t="shared" si="12"/>
        <v>4.03</v>
      </c>
      <c r="Y126">
        <f t="shared" si="15"/>
        <v>6.99</v>
      </c>
      <c r="Z126">
        <f t="shared" si="13"/>
        <v>4.84</v>
      </c>
      <c r="AE126" s="3" t="b">
        <v>1</v>
      </c>
    </row>
    <row r="127" spans="1:47">
      <c r="A127" t="s">
        <v>111</v>
      </c>
      <c r="B127" s="5" t="s">
        <v>452</v>
      </c>
      <c r="C127">
        <v>126</v>
      </c>
      <c r="D127" t="s">
        <v>22</v>
      </c>
      <c r="E127" t="s">
        <v>400</v>
      </c>
      <c r="F127" t="s">
        <v>406</v>
      </c>
      <c r="G127" t="s">
        <v>112</v>
      </c>
      <c r="H127" t="s">
        <v>94</v>
      </c>
      <c r="I127" t="s">
        <v>453</v>
      </c>
      <c r="J127">
        <v>0</v>
      </c>
      <c r="Q127">
        <v>209</v>
      </c>
      <c r="R127">
        <v>60.46</v>
      </c>
      <c r="S127" s="3">
        <v>10.72</v>
      </c>
      <c r="T127">
        <v>211</v>
      </c>
      <c r="U127">
        <v>47.29</v>
      </c>
      <c r="V127">
        <v>11.34</v>
      </c>
      <c r="W127">
        <f t="shared" si="14"/>
        <v>60.46</v>
      </c>
      <c r="X127">
        <f t="shared" si="12"/>
        <v>10.72</v>
      </c>
      <c r="Y127">
        <f t="shared" si="15"/>
        <v>47.29</v>
      </c>
      <c r="Z127">
        <f t="shared" si="13"/>
        <v>11.34</v>
      </c>
      <c r="AE127" s="3" t="b">
        <v>1</v>
      </c>
    </row>
    <row r="128" spans="1:47">
      <c r="A128" t="s">
        <v>111</v>
      </c>
      <c r="B128" s="5" t="s">
        <v>452</v>
      </c>
      <c r="C128">
        <v>127</v>
      </c>
      <c r="D128" t="s">
        <v>22</v>
      </c>
      <c r="E128" t="s">
        <v>400</v>
      </c>
      <c r="F128" t="s">
        <v>406</v>
      </c>
      <c r="G128" t="s">
        <v>116</v>
      </c>
      <c r="H128" t="s">
        <v>94</v>
      </c>
      <c r="I128" t="s">
        <v>454</v>
      </c>
      <c r="J128">
        <v>0</v>
      </c>
      <c r="Q128">
        <v>191</v>
      </c>
      <c r="R128">
        <v>53.65</v>
      </c>
      <c r="S128" s="3">
        <v>10.53</v>
      </c>
      <c r="T128">
        <v>213</v>
      </c>
      <c r="U128">
        <v>42.42</v>
      </c>
      <c r="V128">
        <v>12.92</v>
      </c>
      <c r="W128">
        <f t="shared" si="14"/>
        <v>53.65</v>
      </c>
      <c r="X128">
        <f t="shared" si="12"/>
        <v>10.53</v>
      </c>
      <c r="Y128">
        <f t="shared" si="15"/>
        <v>42.42</v>
      </c>
      <c r="Z128">
        <f t="shared" si="13"/>
        <v>12.92</v>
      </c>
      <c r="AE128" s="3" t="b">
        <v>1</v>
      </c>
      <c r="AL128"/>
      <c r="AM128"/>
      <c r="AN128" s="2"/>
      <c r="AO128" s="2"/>
      <c r="AS128"/>
      <c r="AU128" s="2"/>
    </row>
    <row r="129" spans="1:47">
      <c r="A129" t="s">
        <v>71</v>
      </c>
      <c r="B129" s="5" t="s">
        <v>455</v>
      </c>
      <c r="C129">
        <v>128</v>
      </c>
      <c r="D129" t="s">
        <v>22</v>
      </c>
      <c r="E129" t="s">
        <v>405</v>
      </c>
      <c r="F129" t="s">
        <v>406</v>
      </c>
      <c r="G129" t="s">
        <v>118</v>
      </c>
      <c r="H129" t="s">
        <v>94</v>
      </c>
      <c r="J129">
        <v>0</v>
      </c>
      <c r="Q129">
        <v>24</v>
      </c>
      <c r="R129">
        <v>26.71</v>
      </c>
      <c r="S129" s="3">
        <v>7.47</v>
      </c>
      <c r="T129">
        <v>12</v>
      </c>
      <c r="U129">
        <v>22.17</v>
      </c>
      <c r="V129">
        <v>5.98</v>
      </c>
      <c r="W129">
        <f t="shared" si="14"/>
        <v>26.71</v>
      </c>
      <c r="X129">
        <f t="shared" si="12"/>
        <v>7.47</v>
      </c>
      <c r="Y129">
        <f t="shared" si="15"/>
        <v>22.17</v>
      </c>
      <c r="Z129">
        <f t="shared" si="13"/>
        <v>5.98</v>
      </c>
      <c r="AE129" s="3" t="b">
        <v>1</v>
      </c>
      <c r="AL129"/>
      <c r="AM129"/>
      <c r="AN129" s="2"/>
      <c r="AO129" s="2"/>
      <c r="AS129"/>
      <c r="AU129" s="2"/>
    </row>
    <row r="130" spans="1:47">
      <c r="A130" t="s">
        <v>196</v>
      </c>
      <c r="B130" t="s">
        <v>413</v>
      </c>
      <c r="C130">
        <v>129</v>
      </c>
      <c r="D130" t="s">
        <v>22</v>
      </c>
      <c r="E130" t="s">
        <v>405</v>
      </c>
      <c r="F130" t="s">
        <v>401</v>
      </c>
      <c r="G130" t="s">
        <v>108</v>
      </c>
      <c r="H130" t="s">
        <v>94</v>
      </c>
      <c r="I130" t="s">
        <v>414</v>
      </c>
      <c r="J130">
        <v>12</v>
      </c>
      <c r="K130">
        <v>97</v>
      </c>
      <c r="N130">
        <v>96</v>
      </c>
      <c r="Q130">
        <v>97</v>
      </c>
      <c r="T130">
        <v>96</v>
      </c>
      <c r="W130">
        <f t="shared" ref="W130:W140" si="16">R130-L130</f>
        <v>0</v>
      </c>
      <c r="X130">
        <f t="shared" si="12"/>
        <v>0</v>
      </c>
      <c r="Y130">
        <f t="shared" ref="Y130:Y140" si="17">U130 - O130</f>
        <v>0</v>
      </c>
      <c r="Z130">
        <f t="shared" si="13"/>
        <v>0</v>
      </c>
      <c r="AA130">
        <v>0.27</v>
      </c>
      <c r="AB130">
        <v>2.0914805120809073E-2</v>
      </c>
      <c r="AE130" t="b">
        <v>1</v>
      </c>
      <c r="AL130"/>
      <c r="AM130"/>
      <c r="AN130" s="2"/>
      <c r="AO130" s="2"/>
      <c r="AS130"/>
      <c r="AU130" s="2"/>
    </row>
    <row r="131" spans="1:47">
      <c r="A131" t="s">
        <v>196</v>
      </c>
      <c r="B131" t="s">
        <v>413</v>
      </c>
      <c r="C131">
        <v>130</v>
      </c>
      <c r="D131" t="s">
        <v>22</v>
      </c>
      <c r="E131" t="s">
        <v>405</v>
      </c>
      <c r="F131" t="s">
        <v>401</v>
      </c>
      <c r="G131" t="s">
        <v>108</v>
      </c>
      <c r="H131" t="s">
        <v>94</v>
      </c>
      <c r="I131" t="s">
        <v>415</v>
      </c>
      <c r="J131">
        <v>12</v>
      </c>
      <c r="K131">
        <v>74</v>
      </c>
      <c r="N131">
        <v>79</v>
      </c>
      <c r="Q131">
        <v>74</v>
      </c>
      <c r="T131">
        <v>79</v>
      </c>
      <c r="W131">
        <f t="shared" si="16"/>
        <v>0</v>
      </c>
      <c r="X131">
        <f t="shared" si="12"/>
        <v>0</v>
      </c>
      <c r="Y131">
        <f t="shared" si="17"/>
        <v>0</v>
      </c>
      <c r="Z131">
        <f t="shared" si="13"/>
        <v>0</v>
      </c>
      <c r="AA131">
        <v>0.13</v>
      </c>
      <c r="AB131">
        <v>2.6226970119784712E-2</v>
      </c>
      <c r="AE131" t="b">
        <v>1</v>
      </c>
      <c r="AH131" s="2"/>
      <c r="AI131" s="2"/>
      <c r="AL131"/>
      <c r="AM131"/>
      <c r="AO131" s="2"/>
      <c r="AS131"/>
    </row>
    <row r="132" spans="1:47">
      <c r="A132" t="s">
        <v>164</v>
      </c>
      <c r="B132" s="5" t="s">
        <v>439</v>
      </c>
      <c r="C132">
        <v>131</v>
      </c>
      <c r="D132" t="s">
        <v>22</v>
      </c>
      <c r="E132" t="s">
        <v>405</v>
      </c>
      <c r="F132" t="s">
        <v>401</v>
      </c>
      <c r="G132" t="s">
        <v>456</v>
      </c>
      <c r="H132" t="s">
        <v>94</v>
      </c>
      <c r="I132" t="s">
        <v>457</v>
      </c>
      <c r="J132">
        <v>9</v>
      </c>
      <c r="K132" s="4"/>
      <c r="L132" s="3"/>
      <c r="N132" s="4"/>
      <c r="Q132">
        <v>233</v>
      </c>
      <c r="R132">
        <v>20.82</v>
      </c>
      <c r="S132" s="3">
        <v>0.61057350099999996</v>
      </c>
      <c r="T132" s="4">
        <v>250</v>
      </c>
      <c r="U132" s="3">
        <v>20.59</v>
      </c>
      <c r="V132" s="3">
        <v>0.63245553200000004</v>
      </c>
      <c r="W132">
        <f t="shared" si="16"/>
        <v>20.82</v>
      </c>
      <c r="X132">
        <f t="shared" si="12"/>
        <v>0.61057350099999996</v>
      </c>
      <c r="Y132">
        <f t="shared" si="17"/>
        <v>20.59</v>
      </c>
      <c r="Z132">
        <f t="shared" si="13"/>
        <v>0.63245553200000004</v>
      </c>
      <c r="AA132" s="3"/>
      <c r="AB132" s="3"/>
      <c r="AC132" s="3"/>
      <c r="AD132" s="3"/>
      <c r="AE132" s="3" t="b">
        <v>1</v>
      </c>
      <c r="AL132"/>
      <c r="AM132"/>
      <c r="AS132"/>
    </row>
    <row r="133" spans="1:47">
      <c r="A133" t="s">
        <v>164</v>
      </c>
      <c r="B133" s="5" t="s">
        <v>439</v>
      </c>
      <c r="C133">
        <v>132</v>
      </c>
      <c r="D133" t="s">
        <v>22</v>
      </c>
      <c r="E133" t="s">
        <v>405</v>
      </c>
      <c r="F133" t="s">
        <v>401</v>
      </c>
      <c r="G133" t="s">
        <v>456</v>
      </c>
      <c r="H133" t="s">
        <v>94</v>
      </c>
      <c r="I133" t="s">
        <v>457</v>
      </c>
      <c r="J133">
        <v>15</v>
      </c>
      <c r="K133" s="4"/>
      <c r="L133" s="3"/>
      <c r="N133" s="4"/>
      <c r="Q133">
        <v>231</v>
      </c>
      <c r="R133">
        <v>20.22</v>
      </c>
      <c r="S133" s="3">
        <v>0.60794736599999999</v>
      </c>
      <c r="T133" s="4">
        <v>247</v>
      </c>
      <c r="U133" s="3">
        <v>20.21</v>
      </c>
      <c r="V133" s="3">
        <v>0.628649346</v>
      </c>
      <c r="W133">
        <f t="shared" si="16"/>
        <v>20.22</v>
      </c>
      <c r="X133">
        <f t="shared" si="12"/>
        <v>0.60794736599999999</v>
      </c>
      <c r="Y133">
        <f t="shared" si="17"/>
        <v>20.21</v>
      </c>
      <c r="Z133">
        <f t="shared" si="13"/>
        <v>0.628649346</v>
      </c>
      <c r="AA133" s="3"/>
      <c r="AB133" s="3"/>
      <c r="AC133" s="3"/>
      <c r="AD133" s="3"/>
      <c r="AE133" s="3" t="b">
        <v>1</v>
      </c>
      <c r="AL133"/>
      <c r="AM133"/>
      <c r="AS133"/>
    </row>
    <row r="134" spans="1:47">
      <c r="A134" t="s">
        <v>164</v>
      </c>
      <c r="B134" s="5" t="s">
        <v>439</v>
      </c>
      <c r="C134">
        <v>133</v>
      </c>
      <c r="D134" t="s">
        <v>22</v>
      </c>
      <c r="E134" t="s">
        <v>405</v>
      </c>
      <c r="F134" t="s">
        <v>401</v>
      </c>
      <c r="G134" t="s">
        <v>456</v>
      </c>
      <c r="H134" t="s">
        <v>94</v>
      </c>
      <c r="I134" t="s">
        <v>457</v>
      </c>
      <c r="J134">
        <v>21</v>
      </c>
      <c r="K134" s="4"/>
      <c r="L134" s="3"/>
      <c r="N134" s="4"/>
      <c r="Q134">
        <v>216</v>
      </c>
      <c r="R134">
        <v>20.329999999999998</v>
      </c>
      <c r="S134" s="3">
        <v>0.58787753799999998</v>
      </c>
      <c r="T134" s="4">
        <v>240</v>
      </c>
      <c r="U134" s="3">
        <v>19.86</v>
      </c>
      <c r="V134" s="3">
        <v>0.619677335</v>
      </c>
      <c r="W134">
        <f t="shared" si="16"/>
        <v>20.329999999999998</v>
      </c>
      <c r="X134">
        <f t="shared" si="12"/>
        <v>0.58787753799999998</v>
      </c>
      <c r="Y134">
        <f t="shared" si="17"/>
        <v>19.86</v>
      </c>
      <c r="Z134">
        <f t="shared" si="13"/>
        <v>0.619677335</v>
      </c>
      <c r="AA134" s="3"/>
      <c r="AB134" s="3"/>
      <c r="AC134" s="3"/>
      <c r="AD134" s="3"/>
      <c r="AE134" s="3" t="b">
        <v>1</v>
      </c>
      <c r="AL134"/>
      <c r="AM134"/>
      <c r="AS134"/>
    </row>
    <row r="135" spans="1:47">
      <c r="A135" t="s">
        <v>164</v>
      </c>
      <c r="B135" s="5" t="s">
        <v>439</v>
      </c>
      <c r="C135">
        <v>134</v>
      </c>
      <c r="D135" t="s">
        <v>22</v>
      </c>
      <c r="E135" t="s">
        <v>405</v>
      </c>
      <c r="F135" t="s">
        <v>401</v>
      </c>
      <c r="G135" t="s">
        <v>458</v>
      </c>
      <c r="H135" t="s">
        <v>94</v>
      </c>
      <c r="I135" t="s">
        <v>459</v>
      </c>
      <c r="J135">
        <v>9</v>
      </c>
      <c r="K135" s="4"/>
      <c r="L135" s="3"/>
      <c r="N135" s="4"/>
      <c r="Q135">
        <v>233</v>
      </c>
      <c r="R135">
        <v>11.89</v>
      </c>
      <c r="S135" s="3">
        <v>0.30528675</v>
      </c>
      <c r="T135" s="4">
        <v>250</v>
      </c>
      <c r="U135" s="3">
        <v>11.49</v>
      </c>
      <c r="V135" s="3">
        <v>0.31622776601683794</v>
      </c>
      <c r="W135">
        <f t="shared" si="16"/>
        <v>11.89</v>
      </c>
      <c r="X135">
        <f t="shared" si="12"/>
        <v>0.30528675</v>
      </c>
      <c r="Y135">
        <f t="shared" si="17"/>
        <v>11.49</v>
      </c>
      <c r="Z135">
        <f t="shared" si="13"/>
        <v>0.31622776601683794</v>
      </c>
      <c r="AA135" s="3"/>
      <c r="AB135" s="3"/>
      <c r="AC135" s="3"/>
      <c r="AD135" s="3"/>
      <c r="AE135" s="3" t="b">
        <v>1</v>
      </c>
      <c r="AL135"/>
      <c r="AM135"/>
      <c r="AS135"/>
    </row>
    <row r="136" spans="1:47">
      <c r="A136" t="s">
        <v>164</v>
      </c>
      <c r="B136" s="5" t="s">
        <v>439</v>
      </c>
      <c r="C136">
        <v>135</v>
      </c>
      <c r="D136" t="s">
        <v>22</v>
      </c>
      <c r="E136" t="s">
        <v>405</v>
      </c>
      <c r="F136" t="s">
        <v>401</v>
      </c>
      <c r="G136" t="s">
        <v>458</v>
      </c>
      <c r="H136" t="s">
        <v>94</v>
      </c>
      <c r="I136" t="s">
        <v>459</v>
      </c>
      <c r="J136">
        <v>15</v>
      </c>
      <c r="K136" s="4"/>
      <c r="L136" s="3"/>
      <c r="N136" s="4"/>
      <c r="Q136">
        <v>231</v>
      </c>
      <c r="R136">
        <v>11.77</v>
      </c>
      <c r="S136" s="3">
        <v>0.30397368299999999</v>
      </c>
      <c r="T136" s="4">
        <v>247</v>
      </c>
      <c r="U136" s="3">
        <v>11.74</v>
      </c>
      <c r="V136" s="3">
        <v>0.31432467291003424</v>
      </c>
      <c r="W136">
        <f t="shared" si="16"/>
        <v>11.77</v>
      </c>
      <c r="X136">
        <f t="shared" si="12"/>
        <v>0.30397368299999999</v>
      </c>
      <c r="Y136">
        <f t="shared" si="17"/>
        <v>11.74</v>
      </c>
      <c r="Z136">
        <f t="shared" si="13"/>
        <v>0.31432467291003424</v>
      </c>
      <c r="AA136" s="3"/>
      <c r="AB136" s="3"/>
      <c r="AC136" s="3"/>
      <c r="AD136" s="3"/>
      <c r="AE136" s="3" t="b">
        <v>1</v>
      </c>
      <c r="AL136"/>
      <c r="AM136"/>
      <c r="AS136"/>
    </row>
    <row r="137" spans="1:47">
      <c r="A137" t="s">
        <v>164</v>
      </c>
      <c r="B137" s="5" t="s">
        <v>439</v>
      </c>
      <c r="C137">
        <v>136</v>
      </c>
      <c r="D137" t="s">
        <v>22</v>
      </c>
      <c r="E137" t="s">
        <v>405</v>
      </c>
      <c r="F137" t="s">
        <v>401</v>
      </c>
      <c r="G137" t="s">
        <v>458</v>
      </c>
      <c r="H137" t="s">
        <v>94</v>
      </c>
      <c r="I137" t="s">
        <v>459</v>
      </c>
      <c r="J137">
        <v>21</v>
      </c>
      <c r="K137" s="4"/>
      <c r="L137" s="3"/>
      <c r="N137" s="4"/>
      <c r="Q137">
        <v>216</v>
      </c>
      <c r="R137">
        <v>11.79</v>
      </c>
      <c r="S137" s="3">
        <v>0.29393876899999999</v>
      </c>
      <c r="T137" s="4">
        <v>240</v>
      </c>
      <c r="U137" s="3">
        <v>11.77</v>
      </c>
      <c r="V137" s="3">
        <v>0.30983866769659335</v>
      </c>
      <c r="W137">
        <f t="shared" si="16"/>
        <v>11.79</v>
      </c>
      <c r="X137">
        <f t="shared" si="12"/>
        <v>0.29393876899999999</v>
      </c>
      <c r="Y137">
        <f t="shared" si="17"/>
        <v>11.77</v>
      </c>
      <c r="Z137">
        <f t="shared" si="13"/>
        <v>0.30983866769659335</v>
      </c>
      <c r="AA137" s="3"/>
      <c r="AB137" s="3"/>
      <c r="AC137" s="3"/>
      <c r="AD137" s="3"/>
      <c r="AE137" s="3" t="b">
        <v>1</v>
      </c>
      <c r="AL137"/>
      <c r="AM137"/>
      <c r="AS137"/>
    </row>
    <row r="138" spans="1:47">
      <c r="A138" t="s">
        <v>202</v>
      </c>
      <c r="B138" s="5" t="s">
        <v>421</v>
      </c>
      <c r="C138">
        <v>137</v>
      </c>
      <c r="D138" t="s">
        <v>22</v>
      </c>
      <c r="E138" t="s">
        <v>400</v>
      </c>
      <c r="F138" t="s">
        <v>406</v>
      </c>
      <c r="G138" t="s">
        <v>204</v>
      </c>
      <c r="H138" t="s">
        <v>94</v>
      </c>
      <c r="J138">
        <v>1</v>
      </c>
      <c r="K138">
        <v>20</v>
      </c>
      <c r="L138">
        <v>39.549999999999997</v>
      </c>
      <c r="M138">
        <v>12.15</v>
      </c>
      <c r="N138">
        <v>25</v>
      </c>
      <c r="O138">
        <v>33.200000000000003</v>
      </c>
      <c r="P138">
        <v>6.91</v>
      </c>
      <c r="Q138">
        <v>20</v>
      </c>
      <c r="R138">
        <v>35.9</v>
      </c>
      <c r="S138" s="3">
        <v>10.65</v>
      </c>
      <c r="T138">
        <v>25</v>
      </c>
      <c r="U138">
        <v>33.68</v>
      </c>
      <c r="V138">
        <v>9.5399999999999991</v>
      </c>
      <c r="W138">
        <f t="shared" si="16"/>
        <v>-3.6499999999999986</v>
      </c>
      <c r="X138">
        <f t="shared" si="12"/>
        <v>3.6127897807649978</v>
      </c>
      <c r="Y138">
        <f t="shared" si="17"/>
        <v>0.47999999999999687</v>
      </c>
      <c r="Z138">
        <f t="shared" si="13"/>
        <v>2.3559261448525928</v>
      </c>
      <c r="AE138" t="b">
        <v>1</v>
      </c>
      <c r="AL138"/>
      <c r="AM138"/>
      <c r="AS138"/>
    </row>
    <row r="139" spans="1:47">
      <c r="A139" t="s">
        <v>202</v>
      </c>
      <c r="B139" s="5" t="s">
        <v>421</v>
      </c>
      <c r="C139">
        <v>138</v>
      </c>
      <c r="D139" t="s">
        <v>22</v>
      </c>
      <c r="E139" t="s">
        <v>400</v>
      </c>
      <c r="F139" t="s">
        <v>406</v>
      </c>
      <c r="G139" t="s">
        <v>204</v>
      </c>
      <c r="H139" t="s">
        <v>94</v>
      </c>
      <c r="J139">
        <v>2</v>
      </c>
      <c r="K139">
        <v>20</v>
      </c>
      <c r="L139">
        <v>39.549999999999997</v>
      </c>
      <c r="M139">
        <v>12.15</v>
      </c>
      <c r="N139">
        <v>25</v>
      </c>
      <c r="O139">
        <v>33.200000000000003</v>
      </c>
      <c r="P139">
        <v>6.91</v>
      </c>
      <c r="Q139">
        <v>20</v>
      </c>
      <c r="R139">
        <v>30.15</v>
      </c>
      <c r="S139" s="3">
        <v>9.16</v>
      </c>
      <c r="T139">
        <v>25</v>
      </c>
      <c r="U139">
        <v>30.4</v>
      </c>
      <c r="V139">
        <v>10.17</v>
      </c>
      <c r="W139">
        <f t="shared" si="16"/>
        <v>-9.3999999999999986</v>
      </c>
      <c r="X139">
        <f t="shared" si="12"/>
        <v>3.4024116447014463</v>
      </c>
      <c r="Y139">
        <f t="shared" si="17"/>
        <v>-2.8000000000000043</v>
      </c>
      <c r="Z139">
        <f t="shared" si="13"/>
        <v>2.4590811292025321</v>
      </c>
      <c r="AE139" t="b">
        <v>1</v>
      </c>
      <c r="AL139"/>
      <c r="AM139"/>
      <c r="AS139"/>
    </row>
    <row r="140" spans="1:47">
      <c r="A140" t="s">
        <v>200</v>
      </c>
      <c r="B140" s="5" t="s">
        <v>419</v>
      </c>
      <c r="C140">
        <v>139</v>
      </c>
      <c r="D140" t="s">
        <v>22</v>
      </c>
      <c r="E140" t="s">
        <v>400</v>
      </c>
      <c r="F140" t="s">
        <v>406</v>
      </c>
      <c r="G140" t="s">
        <v>104</v>
      </c>
      <c r="H140" t="s">
        <v>94</v>
      </c>
      <c r="J140">
        <v>6</v>
      </c>
      <c r="Q140">
        <v>29</v>
      </c>
      <c r="R140">
        <v>54</v>
      </c>
      <c r="S140" s="3">
        <v>20.74074074074074</v>
      </c>
      <c r="T140">
        <v>29</v>
      </c>
      <c r="U140">
        <v>65</v>
      </c>
      <c r="V140" s="3">
        <v>16.296296296296294</v>
      </c>
      <c r="W140">
        <f t="shared" si="16"/>
        <v>54</v>
      </c>
      <c r="X140">
        <f t="shared" si="12"/>
        <v>20.74074074074074</v>
      </c>
      <c r="Y140">
        <f t="shared" si="17"/>
        <v>65</v>
      </c>
      <c r="Z140">
        <f t="shared" si="13"/>
        <v>16.296296296296294</v>
      </c>
      <c r="AE140" t="b">
        <v>0</v>
      </c>
    </row>
  </sheetData>
  <sortState xmlns:xlrd2="http://schemas.microsoft.com/office/spreadsheetml/2017/richdata2" ref="A2:AF140">
    <sortCondition ref="H2:H140"/>
    <sortCondition ref="A2:A140"/>
  </sortState>
  <hyperlinks>
    <hyperlink ref="B6" r:id="rId1" xr:uid="{43B139F4-4959-4E3B-93B5-FA87C4D118FD}"/>
    <hyperlink ref="B7" r:id="rId2" xr:uid="{7711EB79-3770-4A51-9DDC-C86D438E43D0}"/>
    <hyperlink ref="B124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9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100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101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0" r:id="rId18" xr:uid="{B9371528-507B-4B5B-AD88-6251617251EC}"/>
    <hyperlink ref="B93" r:id="rId19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85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6" r:id="rId21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7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8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9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15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6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7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8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9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20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21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22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23" r:id="rId3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90" r:id="rId34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91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92" r:id="rId36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94" r:id="rId37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32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33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34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35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6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7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102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103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104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105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6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7" r:id="rId4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  <hyperlink ref="B125" r:id="rId50" xr:uid="{5CD56F0A-D88F-4B69-9BFD-24E6DE7673EB}"/>
    <hyperlink ref="B126" r:id="rId51" xr:uid="{68180BF0-D74B-47AB-8548-69AD4EA4AFD5}"/>
    <hyperlink ref="B127" r:id="rId52" xr:uid="{166012F6-ECEC-4E51-B9B6-2CDD64D45AC3}"/>
    <hyperlink ref="B128" r:id="rId53" xr:uid="{4341EF26-B858-481F-A28F-CC4E96AD2855}"/>
    <hyperlink ref="B129" r:id="rId54" xr:uid="{41DD919E-5396-4600-AA09-0F92B0A0B9C1}"/>
    <hyperlink ref="B138" r:id="rId5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AFEB6DBE-8080-42EB-A8ED-773E27C875E6}"/>
    <hyperlink ref="B139" r:id="rId56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049DA949-9BFC-4AD1-A955-81BAB32CCDFE}"/>
    <hyperlink ref="B140" r:id="rId57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4462B5E2-D370-455C-989A-5FD63A558474}"/>
    <hyperlink ref="B2" r:id="rId58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BEA78679-8B44-44EF-9E1D-D97792F27D16}"/>
    <hyperlink ref="B4" r:id="rId59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xr:uid="{CA5126B4-7895-483D-B7D9-01C565F0438A}"/>
    <hyperlink ref="B17" r:id="rId60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xr:uid="{6153CF93-6F9A-4201-A081-7789E2C6B566}"/>
    <hyperlink ref="B48" r:id="rId61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5377202E-444F-4C8A-ABB9-A9C5298E08B3}"/>
    <hyperlink ref="B77" r:id="rId62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73A02DEC-21AC-4D55-9EE3-9509F1D6F3CE}"/>
    <hyperlink ref="B79" r:id="rId63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xr:uid="{A9212CDB-7205-4C58-BAC1-E6E5F61BA32C}"/>
    <hyperlink ref="B82" r:id="rId64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xr:uid="{C8ACBA42-CD29-43F4-9700-BF59179A55C7}"/>
  </hyperlinks>
  <pageMargins left="0.7" right="0.7" top="0.75" bottom="0.75" header="0.3" footer="0.3"/>
  <legacyDrawing r:id="rId6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EAEB-E98C-4248-AAC1-ACAFA775285F}">
  <dimension ref="A1:AS39"/>
  <sheetViews>
    <sheetView workbookViewId="0">
      <selection activeCell="AA38" sqref="AA38"/>
    </sheetView>
  </sheetViews>
  <sheetFormatPr defaultRowHeight="14.45"/>
  <cols>
    <col min="1" max="1" width="12.42578125" bestFit="1" customWidth="1"/>
    <col min="3" max="3" width="9.5703125" bestFit="1" customWidth="1"/>
    <col min="4" max="4" width="8.140625" customWidth="1"/>
    <col min="5" max="5" width="23" customWidth="1"/>
    <col min="6" max="6" width="17.42578125" bestFit="1" customWidth="1"/>
    <col min="7" max="7" width="13.7109375" customWidth="1"/>
    <col min="8" max="8" width="13.85546875" customWidth="1"/>
    <col min="9" max="9" width="6.85546875" bestFit="1" customWidth="1"/>
    <col min="10" max="10" width="7.42578125" bestFit="1" customWidth="1"/>
    <col min="11" max="12" width="7.7109375" bestFit="1" customWidth="1"/>
    <col min="13" max="13" width="8.28515625" bestFit="1" customWidth="1"/>
    <col min="14" max="14" width="8.5703125" bestFit="1" customWidth="1"/>
    <col min="15" max="15" width="4.28515625" bestFit="1" customWidth="1"/>
    <col min="16" max="16" width="6" bestFit="1" customWidth="1"/>
    <col min="17" max="17" width="5.5703125" bestFit="1" customWidth="1"/>
    <col min="18" max="18" width="5.28515625" bestFit="1" customWidth="1"/>
    <col min="19" max="20" width="6" bestFit="1" customWidth="1"/>
    <col min="21" max="21" width="8.7109375" bestFit="1" customWidth="1"/>
    <col min="22" max="22" width="12" bestFit="1" customWidth="1"/>
    <col min="23" max="23" width="9.7109375" bestFit="1" customWidth="1"/>
    <col min="24" max="24" width="12" bestFit="1" customWidth="1"/>
    <col min="25" max="25" width="9.140625" bestFit="1" customWidth="1"/>
    <col min="26" max="26" width="9" bestFit="1" customWidth="1"/>
    <col min="27" max="27" width="13.140625" bestFit="1" customWidth="1"/>
    <col min="28" max="28" width="14.85546875" bestFit="1" customWidth="1"/>
    <col min="29" max="29" width="11.7109375" bestFit="1" customWidth="1"/>
    <col min="30" max="30" width="5.7109375" bestFit="1" customWidth="1"/>
  </cols>
  <sheetData>
    <row r="1" spans="1:43" s="1" customFormat="1">
      <c r="A1" s="1" t="s">
        <v>0</v>
      </c>
      <c r="B1" s="1" t="s">
        <v>371</v>
      </c>
      <c r="C1" s="1" t="s">
        <v>372</v>
      </c>
      <c r="D1" s="1" t="s">
        <v>1</v>
      </c>
      <c r="E1" s="1" t="s">
        <v>2</v>
      </c>
      <c r="F1" s="1" t="s">
        <v>3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J1" s="9"/>
      <c r="AK1" s="9"/>
      <c r="AQ1" s="9"/>
    </row>
    <row r="2" spans="1:43">
      <c r="A2" t="s">
        <v>21</v>
      </c>
      <c r="B2" s="5" t="s">
        <v>412</v>
      </c>
      <c r="C2">
        <v>7</v>
      </c>
      <c r="D2" t="s">
        <v>22</v>
      </c>
      <c r="E2" t="s">
        <v>23</v>
      </c>
      <c r="F2" t="s">
        <v>23</v>
      </c>
      <c r="H2">
        <v>1</v>
      </c>
      <c r="I2" s="4">
        <v>68</v>
      </c>
      <c r="J2" s="3">
        <v>5.2</v>
      </c>
      <c r="K2">
        <v>3.8</v>
      </c>
      <c r="L2" s="4"/>
      <c r="O2">
        <v>64</v>
      </c>
      <c r="P2">
        <v>3.39</v>
      </c>
      <c r="Q2" s="3">
        <v>7.68</v>
      </c>
      <c r="T2" s="3"/>
      <c r="U2">
        <f t="shared" ref="U2:U4" si="0">P2-J2</f>
        <v>-1.81</v>
      </c>
      <c r="V2">
        <f t="shared" ref="V2:V4" si="1">IF(ISBLANK(I2), Q2, SQRT(Q2 ^ 2 / O2 + K2 ^ 2 / I2))</f>
        <v>1.0648722651926241</v>
      </c>
      <c r="W2">
        <f t="shared" ref="W2:W4" si="2">S2 - M2</f>
        <v>0</v>
      </c>
      <c r="X2" t="e">
        <f t="shared" ref="X2:X4" si="3">IF(ISBLANK(I2), T2, SQRT(T2 ^ 2 / R2 + N2 ^ 2 / L2))</f>
        <v>#DIV/0!</v>
      </c>
      <c r="Y2" s="3"/>
      <c r="Z2" s="3"/>
      <c r="AA2" s="3"/>
      <c r="AB2" s="3"/>
      <c r="AC2" s="3" t="b">
        <v>1</v>
      </c>
      <c r="AJ2" s="2"/>
      <c r="AK2" s="2"/>
      <c r="AQ2" s="2"/>
    </row>
    <row r="3" spans="1:43">
      <c r="A3" t="s">
        <v>21</v>
      </c>
      <c r="B3" s="5" t="s">
        <v>412</v>
      </c>
      <c r="C3">
        <v>8</v>
      </c>
      <c r="D3" t="s">
        <v>22</v>
      </c>
      <c r="E3" t="s">
        <v>23</v>
      </c>
      <c r="F3" t="s">
        <v>23</v>
      </c>
      <c r="H3">
        <v>3</v>
      </c>
      <c r="I3" s="4">
        <v>68</v>
      </c>
      <c r="J3" s="3">
        <v>5.2</v>
      </c>
      <c r="K3">
        <v>3.8</v>
      </c>
      <c r="L3" s="4"/>
      <c r="O3">
        <v>56</v>
      </c>
      <c r="P3">
        <v>1.91</v>
      </c>
      <c r="Q3" s="3">
        <v>6.62</v>
      </c>
      <c r="T3" s="3"/>
      <c r="U3">
        <f t="shared" si="0"/>
        <v>-3.29</v>
      </c>
      <c r="V3">
        <f t="shared" si="1"/>
        <v>0.99746253694313847</v>
      </c>
      <c r="W3">
        <f t="shared" si="2"/>
        <v>0</v>
      </c>
      <c r="X3" t="e">
        <f t="shared" si="3"/>
        <v>#DIV/0!</v>
      </c>
      <c r="Y3" s="3"/>
      <c r="Z3" s="3"/>
      <c r="AA3" s="3"/>
      <c r="AB3" s="3"/>
      <c r="AC3" s="3" t="b">
        <v>1</v>
      </c>
      <c r="AJ3" s="2"/>
      <c r="AK3" s="2"/>
      <c r="AQ3" s="2"/>
    </row>
    <row r="4" spans="1:43">
      <c r="A4" t="s">
        <v>21</v>
      </c>
      <c r="B4" s="5" t="s">
        <v>412</v>
      </c>
      <c r="C4">
        <v>9</v>
      </c>
      <c r="D4" t="s">
        <v>22</v>
      </c>
      <c r="E4" t="s">
        <v>23</v>
      </c>
      <c r="F4" t="s">
        <v>23</v>
      </c>
      <c r="H4">
        <v>6</v>
      </c>
      <c r="I4" s="4">
        <v>68</v>
      </c>
      <c r="J4" s="3">
        <v>5.2</v>
      </c>
      <c r="K4">
        <v>3.8</v>
      </c>
      <c r="L4" s="4"/>
      <c r="O4">
        <v>61</v>
      </c>
      <c r="P4">
        <v>3.4</v>
      </c>
      <c r="Q4" s="3">
        <v>6.94</v>
      </c>
      <c r="T4" s="3"/>
      <c r="U4">
        <f t="shared" si="0"/>
        <v>-1.8000000000000003</v>
      </c>
      <c r="V4">
        <f t="shared" si="1"/>
        <v>1.000959616713494</v>
      </c>
      <c r="W4">
        <f t="shared" si="2"/>
        <v>0</v>
      </c>
      <c r="X4" t="e">
        <f t="shared" si="3"/>
        <v>#DIV/0!</v>
      </c>
      <c r="Y4" s="3"/>
      <c r="Z4" s="3"/>
      <c r="AA4" s="3"/>
      <c r="AB4" s="3"/>
      <c r="AC4" s="3" t="b">
        <v>1</v>
      </c>
      <c r="AJ4" s="2"/>
      <c r="AK4" s="2"/>
      <c r="AQ4" s="2"/>
    </row>
    <row r="6" spans="1:43">
      <c r="A6" t="s">
        <v>21</v>
      </c>
      <c r="B6" s="5" t="s">
        <v>412</v>
      </c>
      <c r="C6">
        <v>27</v>
      </c>
      <c r="D6" t="s">
        <v>22</v>
      </c>
      <c r="E6" t="s">
        <v>63</v>
      </c>
      <c r="F6" t="s">
        <v>53</v>
      </c>
      <c r="H6">
        <v>1</v>
      </c>
      <c r="I6" s="4">
        <v>68</v>
      </c>
      <c r="J6" s="3">
        <v>7.4</v>
      </c>
      <c r="K6">
        <v>4.5</v>
      </c>
      <c r="L6" s="4"/>
      <c r="O6">
        <v>64</v>
      </c>
      <c r="P6">
        <v>4.7300000000000004</v>
      </c>
      <c r="Q6" s="3">
        <v>9.94</v>
      </c>
      <c r="T6" s="3"/>
      <c r="U6">
        <f t="shared" ref="U6:U8" si="4">P6-J6</f>
        <v>-2.67</v>
      </c>
      <c r="V6">
        <f t="shared" ref="V6:V8" si="5">IF(ISBLANK(I6), Q6, SQRT(Q6 ^ 2 / O6 + K6 ^ 2 / I6))</f>
        <v>1.3570557717526051</v>
      </c>
      <c r="W6">
        <f t="shared" ref="W6:W8" si="6">S6 - M6</f>
        <v>0</v>
      </c>
      <c r="X6" t="e">
        <f t="shared" ref="X6:X8" si="7">IF(ISBLANK(I6), T6, SQRT(T6 ^ 2 / R6 + N6 ^ 2 / L6))</f>
        <v>#DIV/0!</v>
      </c>
      <c r="Y6" s="3"/>
      <c r="Z6" s="3"/>
      <c r="AA6" s="3"/>
      <c r="AB6" s="3"/>
      <c r="AC6" s="3" t="b">
        <v>1</v>
      </c>
      <c r="AJ6" s="2"/>
      <c r="AK6" s="2"/>
      <c r="AQ6" s="2"/>
    </row>
    <row r="7" spans="1:43">
      <c r="A7" t="s">
        <v>21</v>
      </c>
      <c r="B7" s="5" t="s">
        <v>412</v>
      </c>
      <c r="C7">
        <v>28</v>
      </c>
      <c r="D7" t="s">
        <v>22</v>
      </c>
      <c r="E7" t="s">
        <v>63</v>
      </c>
      <c r="F7" t="s">
        <v>53</v>
      </c>
      <c r="H7">
        <v>3</v>
      </c>
      <c r="I7" s="4">
        <v>68</v>
      </c>
      <c r="J7" s="3">
        <v>7.4</v>
      </c>
      <c r="K7">
        <v>4.5</v>
      </c>
      <c r="L7" s="4"/>
      <c r="O7">
        <v>56</v>
      </c>
      <c r="P7">
        <v>2.5099999999999998</v>
      </c>
      <c r="Q7" s="3">
        <v>9.01</v>
      </c>
      <c r="T7" s="3"/>
      <c r="U7">
        <f t="shared" si="4"/>
        <v>-4.8900000000000006</v>
      </c>
      <c r="V7">
        <f t="shared" si="5"/>
        <v>1.3219072435326926</v>
      </c>
      <c r="W7">
        <f t="shared" si="6"/>
        <v>0</v>
      </c>
      <c r="X7" t="e">
        <f t="shared" si="7"/>
        <v>#DIV/0!</v>
      </c>
      <c r="Y7" s="3"/>
      <c r="Z7" s="3"/>
      <c r="AA7" s="3"/>
      <c r="AB7" s="3"/>
      <c r="AC7" s="3" t="b">
        <v>1</v>
      </c>
      <c r="AJ7" s="2"/>
      <c r="AK7" s="2"/>
      <c r="AQ7" s="2"/>
    </row>
    <row r="8" spans="1:43">
      <c r="A8" t="s">
        <v>21</v>
      </c>
      <c r="B8" s="5" t="s">
        <v>412</v>
      </c>
      <c r="C8">
        <v>29</v>
      </c>
      <c r="D8" t="s">
        <v>22</v>
      </c>
      <c r="E8" t="s">
        <v>63</v>
      </c>
      <c r="F8" t="s">
        <v>53</v>
      </c>
      <c r="H8">
        <v>6</v>
      </c>
      <c r="I8" s="4">
        <v>68</v>
      </c>
      <c r="J8" s="3">
        <v>7.4</v>
      </c>
      <c r="K8">
        <v>4.5</v>
      </c>
      <c r="L8" s="4"/>
      <c r="O8">
        <v>61</v>
      </c>
      <c r="P8">
        <v>4.34</v>
      </c>
      <c r="Q8" s="3">
        <v>10.71</v>
      </c>
      <c r="T8" s="3"/>
      <c r="U8">
        <f t="shared" si="4"/>
        <v>-3.0600000000000005</v>
      </c>
      <c r="V8">
        <f t="shared" si="5"/>
        <v>1.4758689642425145</v>
      </c>
      <c r="W8">
        <f t="shared" si="6"/>
        <v>0</v>
      </c>
      <c r="X8" t="e">
        <f t="shared" si="7"/>
        <v>#DIV/0!</v>
      </c>
      <c r="Y8" s="3"/>
      <c r="Z8" s="3"/>
      <c r="AA8" s="3"/>
      <c r="AB8" s="3"/>
      <c r="AC8" s="3" t="b">
        <v>1</v>
      </c>
      <c r="AJ8" s="2"/>
      <c r="AK8" s="2"/>
      <c r="AQ8" s="2"/>
    </row>
    <row r="10" spans="1:43">
      <c r="A10" t="s">
        <v>21</v>
      </c>
      <c r="B10" s="5" t="s">
        <v>412</v>
      </c>
      <c r="C10">
        <v>66</v>
      </c>
      <c r="D10" t="s">
        <v>22</v>
      </c>
      <c r="E10" t="s">
        <v>144</v>
      </c>
      <c r="F10" t="s">
        <v>138</v>
      </c>
      <c r="H10">
        <v>1</v>
      </c>
      <c r="I10" s="4">
        <v>68</v>
      </c>
      <c r="J10">
        <v>45.7</v>
      </c>
      <c r="K10">
        <v>6.9</v>
      </c>
      <c r="L10" s="4"/>
      <c r="O10">
        <v>64</v>
      </c>
      <c r="P10">
        <v>52.44</v>
      </c>
      <c r="Q10" s="3">
        <v>14.08</v>
      </c>
      <c r="U10">
        <f t="shared" ref="U10:U12" si="8">P10-J10</f>
        <v>6.7399999999999949</v>
      </c>
      <c r="V10">
        <f t="shared" ref="V10:V12" si="9">IF(ISBLANK(I10), Q10, SQRT(Q10 ^ 2 / O10 + K10 ^ 2 / I10))</f>
        <v>1.948780916066126</v>
      </c>
      <c r="W10">
        <f t="shared" ref="W10:W12" si="10">S10 - M10</f>
        <v>0</v>
      </c>
      <c r="X10" t="e">
        <f t="shared" ref="X10:X12" si="11">IF(ISBLANK(I10), T10, SQRT(T10 ^ 2 / R10 + N10 ^ 2 / L10))</f>
        <v>#DIV/0!</v>
      </c>
      <c r="AC10" s="3" t="b">
        <v>1</v>
      </c>
      <c r="AJ10" s="2"/>
      <c r="AK10" s="2"/>
      <c r="AQ10" s="2"/>
    </row>
    <row r="11" spans="1:43">
      <c r="A11" t="s">
        <v>21</v>
      </c>
      <c r="B11" s="5" t="s">
        <v>412</v>
      </c>
      <c r="C11">
        <v>67</v>
      </c>
      <c r="D11" t="s">
        <v>22</v>
      </c>
      <c r="E11" t="s">
        <v>144</v>
      </c>
      <c r="F11" t="s">
        <v>138</v>
      </c>
      <c r="H11">
        <v>3</v>
      </c>
      <c r="I11" s="4">
        <v>68</v>
      </c>
      <c r="J11">
        <v>45.7</v>
      </c>
      <c r="K11">
        <v>6.9</v>
      </c>
      <c r="L11" s="4"/>
      <c r="O11">
        <v>56</v>
      </c>
      <c r="P11">
        <v>57.9</v>
      </c>
      <c r="Q11" s="3">
        <v>14.47</v>
      </c>
      <c r="U11">
        <f t="shared" si="8"/>
        <v>12.199999999999996</v>
      </c>
      <c r="V11">
        <f t="shared" si="9"/>
        <v>2.1069152098935238</v>
      </c>
      <c r="W11">
        <f t="shared" si="10"/>
        <v>0</v>
      </c>
      <c r="X11" t="e">
        <f t="shared" si="11"/>
        <v>#DIV/0!</v>
      </c>
      <c r="AC11" s="3" t="b">
        <v>1</v>
      </c>
      <c r="AJ11" s="2"/>
      <c r="AK11" s="2"/>
      <c r="AQ11" s="2"/>
    </row>
    <row r="12" spans="1:43">
      <c r="A12" t="s">
        <v>21</v>
      </c>
      <c r="B12" s="5" t="s">
        <v>412</v>
      </c>
      <c r="C12">
        <v>68</v>
      </c>
      <c r="D12" t="s">
        <v>22</v>
      </c>
      <c r="E12" t="s">
        <v>144</v>
      </c>
      <c r="F12" t="s">
        <v>138</v>
      </c>
      <c r="H12">
        <v>6</v>
      </c>
      <c r="I12" s="4">
        <v>68</v>
      </c>
      <c r="J12">
        <v>45.7</v>
      </c>
      <c r="K12">
        <v>6.9</v>
      </c>
      <c r="L12" s="4"/>
      <c r="O12">
        <v>61</v>
      </c>
      <c r="P12">
        <v>60.72</v>
      </c>
      <c r="Q12" s="3">
        <v>15.56</v>
      </c>
      <c r="U12">
        <f t="shared" si="8"/>
        <v>15.019999999999996</v>
      </c>
      <c r="V12">
        <f t="shared" si="9"/>
        <v>2.1608383717112201</v>
      </c>
      <c r="W12">
        <f t="shared" si="10"/>
        <v>0</v>
      </c>
      <c r="X12" t="e">
        <f t="shared" si="11"/>
        <v>#DIV/0!</v>
      </c>
      <c r="AC12" s="3" t="b">
        <v>1</v>
      </c>
      <c r="AJ12" s="2"/>
      <c r="AK12" s="2"/>
      <c r="AQ12" s="2"/>
    </row>
    <row r="14" spans="1:43">
      <c r="A14" t="s">
        <v>21</v>
      </c>
      <c r="B14" s="14" t="s">
        <v>412</v>
      </c>
      <c r="C14">
        <v>98</v>
      </c>
      <c r="D14" t="s">
        <v>22</v>
      </c>
      <c r="E14" t="s">
        <v>162</v>
      </c>
      <c r="F14" t="s">
        <v>160</v>
      </c>
      <c r="H14">
        <v>1</v>
      </c>
      <c r="I14" s="4">
        <v>68</v>
      </c>
      <c r="J14">
        <v>79.400000000000006</v>
      </c>
      <c r="K14">
        <v>11.7</v>
      </c>
      <c r="L14" s="4"/>
      <c r="O14">
        <v>64</v>
      </c>
      <c r="P14">
        <v>82.92</v>
      </c>
      <c r="Q14" s="3">
        <v>20.82</v>
      </c>
      <c r="U14">
        <f t="shared" ref="U14:U16" si="12">P14-J14</f>
        <v>3.519999999999996</v>
      </c>
      <c r="V14">
        <f t="shared" ref="V14:V16" si="13">IF(ISBLANK(I14), Q14, SQRT(Q14 ^ 2 / O14 + K14 ^ 2 / I14))</f>
        <v>2.9641346941888651</v>
      </c>
      <c r="W14">
        <f t="shared" ref="W14:W16" si="14">S14 - M14</f>
        <v>0</v>
      </c>
      <c r="X14" t="e">
        <f t="shared" ref="X14:X16" si="15">IF(ISBLANK(I14), T14, SQRT(T14 ^ 2 / R14 + N14 ^ 2 / L14))</f>
        <v>#DIV/0!</v>
      </c>
      <c r="AC14" s="3" t="b">
        <v>1</v>
      </c>
      <c r="AJ14" s="2"/>
      <c r="AK14" s="2"/>
      <c r="AQ14" s="2"/>
    </row>
    <row r="15" spans="1:43">
      <c r="A15" t="s">
        <v>21</v>
      </c>
      <c r="B15" s="14" t="s">
        <v>412</v>
      </c>
      <c r="C15">
        <v>99</v>
      </c>
      <c r="D15" t="s">
        <v>22</v>
      </c>
      <c r="E15" t="s">
        <v>162</v>
      </c>
      <c r="F15" t="s">
        <v>160</v>
      </c>
      <c r="H15">
        <v>3</v>
      </c>
      <c r="I15" s="4">
        <v>68</v>
      </c>
      <c r="J15">
        <v>79.400000000000006</v>
      </c>
      <c r="K15">
        <v>11.7</v>
      </c>
      <c r="L15" s="4"/>
      <c r="O15">
        <v>56</v>
      </c>
      <c r="P15">
        <v>85.98</v>
      </c>
      <c r="Q15" s="3">
        <v>19.489999999999998</v>
      </c>
      <c r="U15">
        <f t="shared" si="12"/>
        <v>6.5799999999999983</v>
      </c>
      <c r="V15">
        <f t="shared" si="13"/>
        <v>2.9658564204496964</v>
      </c>
      <c r="W15">
        <f t="shared" si="14"/>
        <v>0</v>
      </c>
      <c r="X15" t="e">
        <f t="shared" si="15"/>
        <v>#DIV/0!</v>
      </c>
      <c r="AC15" s="3" t="b">
        <v>1</v>
      </c>
      <c r="AJ15" s="2"/>
      <c r="AK15" s="2"/>
      <c r="AQ15" s="2"/>
    </row>
    <row r="16" spans="1:43">
      <c r="A16" t="s">
        <v>21</v>
      </c>
      <c r="B16" s="14" t="s">
        <v>412</v>
      </c>
      <c r="C16">
        <v>100</v>
      </c>
      <c r="D16" t="s">
        <v>22</v>
      </c>
      <c r="E16" t="s">
        <v>162</v>
      </c>
      <c r="F16" t="s">
        <v>160</v>
      </c>
      <c r="H16">
        <v>6</v>
      </c>
      <c r="I16" s="4">
        <v>68</v>
      </c>
      <c r="J16">
        <v>79.400000000000006</v>
      </c>
      <c r="K16">
        <v>11.7</v>
      </c>
      <c r="L16" s="4"/>
      <c r="O16">
        <v>61</v>
      </c>
      <c r="P16">
        <v>85.86</v>
      </c>
      <c r="Q16" s="3">
        <v>21.78</v>
      </c>
      <c r="U16">
        <f t="shared" si="12"/>
        <v>6.4599999999999937</v>
      </c>
      <c r="V16">
        <f t="shared" si="13"/>
        <v>3.1288367459544935</v>
      </c>
      <c r="W16">
        <f t="shared" si="14"/>
        <v>0</v>
      </c>
      <c r="X16" t="e">
        <f t="shared" si="15"/>
        <v>#DIV/0!</v>
      </c>
      <c r="AC16" s="3" t="b">
        <v>1</v>
      </c>
      <c r="AJ16" s="2"/>
      <c r="AK16" s="2"/>
      <c r="AQ16" s="2"/>
    </row>
    <row r="18" spans="1:45">
      <c r="A18" t="s">
        <v>164</v>
      </c>
      <c r="B18" t="s">
        <v>423</v>
      </c>
      <c r="C18">
        <v>81</v>
      </c>
      <c r="D18" t="s">
        <v>22</v>
      </c>
      <c r="E18" t="s">
        <v>180</v>
      </c>
      <c r="F18" t="s">
        <v>180</v>
      </c>
      <c r="H18">
        <v>9</v>
      </c>
      <c r="I18" s="4"/>
      <c r="L18" s="4"/>
      <c r="O18">
        <v>233</v>
      </c>
      <c r="P18">
        <v>41.79</v>
      </c>
      <c r="Q18" s="3">
        <v>0.30528675044947495</v>
      </c>
      <c r="R18" s="4">
        <v>250</v>
      </c>
      <c r="S18" s="3">
        <v>41.83</v>
      </c>
      <c r="T18" s="3">
        <v>0.31622776601683794</v>
      </c>
      <c r="U18">
        <f t="shared" ref="U18:U20" si="16">P18-J18</f>
        <v>41.79</v>
      </c>
      <c r="V18">
        <f t="shared" ref="V18:V20" si="17">IF(ISBLANK(I18), Q18, SQRT(Q18 ^ 2 / O18 + K18 ^ 2 / I18))</f>
        <v>0.30528675044947495</v>
      </c>
      <c r="W18">
        <f t="shared" ref="W18:W20" si="18">S18 - M18</f>
        <v>41.83</v>
      </c>
      <c r="X18">
        <f t="shared" ref="X18:X20" si="19">IF(ISBLANK(I18), T18, SQRT(T18 ^ 2 / R18 + N18 ^ 2 / L18))</f>
        <v>0.31622776601683794</v>
      </c>
      <c r="AC18" s="3" t="b">
        <v>1</v>
      </c>
      <c r="AL18" s="2"/>
      <c r="AM18" s="2"/>
      <c r="AS18" s="2"/>
    </row>
    <row r="19" spans="1:45">
      <c r="A19" t="s">
        <v>164</v>
      </c>
      <c r="B19" t="s">
        <v>423</v>
      </c>
      <c r="C19">
        <v>82</v>
      </c>
      <c r="D19" t="s">
        <v>22</v>
      </c>
      <c r="E19" t="s">
        <v>180</v>
      </c>
      <c r="F19" t="s">
        <v>180</v>
      </c>
      <c r="H19">
        <v>15</v>
      </c>
      <c r="I19" s="4"/>
      <c r="L19" s="4"/>
      <c r="O19">
        <v>231</v>
      </c>
      <c r="P19">
        <v>41.83</v>
      </c>
      <c r="Q19" s="3">
        <v>0.30397368307141326</v>
      </c>
      <c r="R19" s="4">
        <v>247</v>
      </c>
      <c r="S19" s="3">
        <v>41.8</v>
      </c>
      <c r="T19" s="3">
        <v>0.31432467291003424</v>
      </c>
      <c r="U19">
        <f t="shared" si="16"/>
        <v>41.83</v>
      </c>
      <c r="V19">
        <f t="shared" si="17"/>
        <v>0.30397368307141326</v>
      </c>
      <c r="W19">
        <f t="shared" si="18"/>
        <v>41.8</v>
      </c>
      <c r="X19">
        <f t="shared" si="19"/>
        <v>0.31432467291003424</v>
      </c>
      <c r="AC19" s="3" t="b">
        <v>1</v>
      </c>
      <c r="AL19" s="2"/>
      <c r="AM19" s="2"/>
      <c r="AS19" s="2"/>
    </row>
    <row r="20" spans="1:45">
      <c r="A20" t="s">
        <v>164</v>
      </c>
      <c r="B20" t="s">
        <v>423</v>
      </c>
      <c r="C20">
        <v>83</v>
      </c>
      <c r="D20" t="s">
        <v>22</v>
      </c>
      <c r="E20" t="s">
        <v>180</v>
      </c>
      <c r="F20" t="s">
        <v>180</v>
      </c>
      <c r="H20">
        <v>21</v>
      </c>
      <c r="I20" s="4"/>
      <c r="L20" s="4"/>
      <c r="O20">
        <v>216</v>
      </c>
      <c r="P20">
        <v>42.07</v>
      </c>
      <c r="Q20" s="3">
        <v>0.29393876913398137</v>
      </c>
      <c r="R20" s="4">
        <v>240</v>
      </c>
      <c r="S20" s="3">
        <v>42.22</v>
      </c>
      <c r="T20" s="3">
        <v>0.30983866769659335</v>
      </c>
      <c r="U20">
        <f t="shared" si="16"/>
        <v>42.07</v>
      </c>
      <c r="V20">
        <f t="shared" si="17"/>
        <v>0.29393876913398137</v>
      </c>
      <c r="W20">
        <f t="shared" si="18"/>
        <v>42.22</v>
      </c>
      <c r="X20">
        <f t="shared" si="19"/>
        <v>0.30983866769659335</v>
      </c>
      <c r="AC20" s="3" t="b">
        <v>1</v>
      </c>
      <c r="AL20" s="2"/>
      <c r="AM20" s="2"/>
      <c r="AS20" s="2"/>
    </row>
    <row r="22" spans="1:45">
      <c r="A22" t="s">
        <v>164</v>
      </c>
      <c r="B22" s="5" t="s">
        <v>439</v>
      </c>
      <c r="C22">
        <v>101</v>
      </c>
      <c r="D22" t="s">
        <v>22</v>
      </c>
      <c r="E22" t="s">
        <v>159</v>
      </c>
      <c r="F22" t="s">
        <v>160</v>
      </c>
      <c r="G22" t="s">
        <v>440</v>
      </c>
      <c r="H22">
        <v>9</v>
      </c>
      <c r="I22" s="4"/>
      <c r="J22" s="3"/>
      <c r="K22" s="3"/>
      <c r="L22" s="4"/>
      <c r="M22" s="3"/>
      <c r="N22" s="3"/>
      <c r="O22">
        <v>233</v>
      </c>
      <c r="P22">
        <v>75.11</v>
      </c>
      <c r="Q22" s="3">
        <v>1.2211470019999999</v>
      </c>
      <c r="R22">
        <v>250</v>
      </c>
      <c r="S22">
        <v>76.040000000000006</v>
      </c>
      <c r="T22" s="3">
        <v>1.423024947</v>
      </c>
      <c r="U22">
        <f t="shared" ref="U22:U27" si="20">P22-J22</f>
        <v>75.11</v>
      </c>
      <c r="V22">
        <f t="shared" ref="V22:V27" si="21">IF(ISBLANK(I22), Q22, SQRT(Q22 ^ 2 / O22 + K22 ^ 2 / I22))</f>
        <v>1.2211470019999999</v>
      </c>
      <c r="W22">
        <f t="shared" ref="W22:W27" si="22">S22 - M22</f>
        <v>76.040000000000006</v>
      </c>
      <c r="X22">
        <f t="shared" ref="X22:X27" si="23">IF(ISBLANK(I22), T22, SQRT(T22 ^ 2 / R22 + N22 ^ 2 / L22))</f>
        <v>1.423024947</v>
      </c>
      <c r="Y22" s="3"/>
      <c r="Z22" s="3"/>
      <c r="AA22" s="3"/>
      <c r="AB22" s="3"/>
      <c r="AC22" s="3" t="b">
        <v>1</v>
      </c>
      <c r="AJ22" s="2"/>
      <c r="AK22" s="2"/>
      <c r="AQ22" s="2"/>
    </row>
    <row r="23" spans="1:45">
      <c r="A23" t="s">
        <v>164</v>
      </c>
      <c r="B23" s="5" t="s">
        <v>439</v>
      </c>
      <c r="C23">
        <v>102</v>
      </c>
      <c r="D23" t="s">
        <v>22</v>
      </c>
      <c r="E23" t="s">
        <v>159</v>
      </c>
      <c r="F23" t="s">
        <v>160</v>
      </c>
      <c r="G23" t="s">
        <v>440</v>
      </c>
      <c r="H23">
        <v>15</v>
      </c>
      <c r="I23" s="4"/>
      <c r="J23" s="3"/>
      <c r="K23" s="3"/>
      <c r="L23" s="4"/>
      <c r="M23" s="3"/>
      <c r="N23" s="3"/>
      <c r="O23">
        <v>231</v>
      </c>
      <c r="P23">
        <v>75.61</v>
      </c>
      <c r="Q23" s="3">
        <v>1.215894732</v>
      </c>
      <c r="R23">
        <v>247</v>
      </c>
      <c r="S23">
        <v>75.56</v>
      </c>
      <c r="T23" s="3">
        <v>1.4144610280000001</v>
      </c>
      <c r="U23">
        <f t="shared" si="20"/>
        <v>75.61</v>
      </c>
      <c r="V23">
        <f t="shared" si="21"/>
        <v>1.215894732</v>
      </c>
      <c r="W23">
        <f t="shared" si="22"/>
        <v>75.56</v>
      </c>
      <c r="X23">
        <f t="shared" si="23"/>
        <v>1.4144610280000001</v>
      </c>
      <c r="Y23" s="3"/>
      <c r="Z23" s="3"/>
      <c r="AA23" s="3"/>
      <c r="AB23" s="3"/>
      <c r="AC23" s="3" t="b">
        <v>1</v>
      </c>
      <c r="AL23" s="2"/>
      <c r="AM23" s="2"/>
      <c r="AS23" s="2"/>
    </row>
    <row r="24" spans="1:45">
      <c r="A24" t="s">
        <v>164</v>
      </c>
      <c r="B24" s="5" t="s">
        <v>439</v>
      </c>
      <c r="C24">
        <v>103</v>
      </c>
      <c r="D24" t="s">
        <v>22</v>
      </c>
      <c r="E24" t="s">
        <v>159</v>
      </c>
      <c r="F24" t="s">
        <v>160</v>
      </c>
      <c r="G24" t="s">
        <v>440</v>
      </c>
      <c r="H24">
        <v>21</v>
      </c>
      <c r="I24" s="4"/>
      <c r="J24" s="3"/>
      <c r="K24" s="3"/>
      <c r="L24" s="4"/>
      <c r="M24" s="3"/>
      <c r="N24" s="3"/>
      <c r="O24">
        <v>216</v>
      </c>
      <c r="P24">
        <v>75.650000000000006</v>
      </c>
      <c r="Q24" s="3">
        <v>1.175755077</v>
      </c>
      <c r="R24">
        <v>240</v>
      </c>
      <c r="S24">
        <v>76.3</v>
      </c>
      <c r="T24" s="3">
        <v>1.394274005</v>
      </c>
      <c r="U24">
        <f t="shared" si="20"/>
        <v>75.650000000000006</v>
      </c>
      <c r="V24">
        <f t="shared" si="21"/>
        <v>1.175755077</v>
      </c>
      <c r="W24">
        <f t="shared" si="22"/>
        <v>76.3</v>
      </c>
      <c r="X24">
        <f t="shared" si="23"/>
        <v>1.394274005</v>
      </c>
      <c r="Y24" s="3"/>
      <c r="Z24" s="3"/>
      <c r="AA24" s="3"/>
      <c r="AB24" s="3"/>
      <c r="AC24" s="3" t="b">
        <v>1</v>
      </c>
      <c r="AL24" s="2"/>
      <c r="AM24" s="2"/>
      <c r="AS24" s="2"/>
    </row>
    <row r="25" spans="1:45">
      <c r="A25" t="s">
        <v>164</v>
      </c>
      <c r="B25" s="5" t="s">
        <v>439</v>
      </c>
      <c r="C25">
        <v>104</v>
      </c>
      <c r="D25" t="s">
        <v>22</v>
      </c>
      <c r="E25" t="s">
        <v>159</v>
      </c>
      <c r="F25" t="s">
        <v>160</v>
      </c>
      <c r="G25" t="s">
        <v>441</v>
      </c>
      <c r="H25">
        <v>9</v>
      </c>
      <c r="I25" s="4"/>
      <c r="J25" s="3"/>
      <c r="K25" s="3"/>
      <c r="L25" s="4"/>
      <c r="M25" s="3"/>
      <c r="N25" s="3"/>
      <c r="O25">
        <v>233</v>
      </c>
      <c r="P25">
        <v>38.96</v>
      </c>
      <c r="Q25" s="3">
        <v>1.07</v>
      </c>
      <c r="R25">
        <v>250</v>
      </c>
      <c r="S25">
        <v>39.43</v>
      </c>
      <c r="T25" s="3">
        <v>1.1100000000000001</v>
      </c>
      <c r="U25">
        <f t="shared" si="20"/>
        <v>38.96</v>
      </c>
      <c r="V25">
        <f t="shared" si="21"/>
        <v>1.07</v>
      </c>
      <c r="W25">
        <f t="shared" si="22"/>
        <v>39.43</v>
      </c>
      <c r="X25">
        <f t="shared" si="23"/>
        <v>1.1100000000000001</v>
      </c>
      <c r="Y25" s="3"/>
      <c r="Z25" s="3"/>
      <c r="AA25" s="3"/>
      <c r="AB25" s="3"/>
      <c r="AC25" s="3" t="b">
        <v>1</v>
      </c>
      <c r="AJ25" s="2"/>
      <c r="AK25" s="2"/>
      <c r="AQ25" s="2"/>
    </row>
    <row r="26" spans="1:45">
      <c r="A26" t="s">
        <v>164</v>
      </c>
      <c r="B26" s="5" t="s">
        <v>439</v>
      </c>
      <c r="C26">
        <v>105</v>
      </c>
      <c r="D26" t="s">
        <v>22</v>
      </c>
      <c r="E26" t="s">
        <v>159</v>
      </c>
      <c r="F26" t="s">
        <v>160</v>
      </c>
      <c r="G26" t="s">
        <v>441</v>
      </c>
      <c r="H26">
        <v>15</v>
      </c>
      <c r="I26" s="4"/>
      <c r="J26" s="3"/>
      <c r="K26" s="3"/>
      <c r="L26" s="4"/>
      <c r="M26" s="3"/>
      <c r="N26" s="3"/>
      <c r="O26">
        <v>231</v>
      </c>
      <c r="P26">
        <v>38.840000000000003</v>
      </c>
      <c r="Q26" s="3">
        <v>1.06</v>
      </c>
      <c r="R26">
        <v>247</v>
      </c>
      <c r="S26">
        <v>38.64</v>
      </c>
      <c r="T26" s="3">
        <v>1.1000000000000001</v>
      </c>
      <c r="U26">
        <f t="shared" si="20"/>
        <v>38.840000000000003</v>
      </c>
      <c r="V26">
        <f t="shared" si="21"/>
        <v>1.06</v>
      </c>
      <c r="W26">
        <f t="shared" si="22"/>
        <v>38.64</v>
      </c>
      <c r="X26">
        <f t="shared" si="23"/>
        <v>1.1000000000000001</v>
      </c>
      <c r="Y26" s="3"/>
      <c r="Z26" s="3"/>
      <c r="AA26" s="3"/>
      <c r="AB26" s="3"/>
      <c r="AC26" s="3" t="b">
        <v>1</v>
      </c>
      <c r="AJ26" s="2"/>
      <c r="AK26" s="2"/>
      <c r="AQ26" s="2"/>
    </row>
    <row r="27" spans="1:45">
      <c r="A27" t="s">
        <v>164</v>
      </c>
      <c r="B27" s="5" t="s">
        <v>439</v>
      </c>
      <c r="C27">
        <v>106</v>
      </c>
      <c r="D27" t="s">
        <v>22</v>
      </c>
      <c r="E27" t="s">
        <v>159</v>
      </c>
      <c r="F27" t="s">
        <v>160</v>
      </c>
      <c r="G27" t="s">
        <v>441</v>
      </c>
      <c r="H27">
        <v>21</v>
      </c>
      <c r="I27" s="4"/>
      <c r="J27" s="3"/>
      <c r="K27" s="3"/>
      <c r="L27" s="4"/>
      <c r="M27" s="3"/>
      <c r="N27" s="3"/>
      <c r="O27">
        <v>216</v>
      </c>
      <c r="P27">
        <v>38.549999999999997</v>
      </c>
      <c r="Q27" s="3">
        <v>1.03</v>
      </c>
      <c r="R27">
        <v>240</v>
      </c>
      <c r="S27">
        <v>39.28</v>
      </c>
      <c r="T27" s="3">
        <v>1.08</v>
      </c>
      <c r="U27">
        <f t="shared" si="20"/>
        <v>38.549999999999997</v>
      </c>
      <c r="V27">
        <f t="shared" si="21"/>
        <v>1.03</v>
      </c>
      <c r="W27">
        <f t="shared" si="22"/>
        <v>39.28</v>
      </c>
      <c r="X27">
        <f t="shared" si="23"/>
        <v>1.08</v>
      </c>
      <c r="Y27" s="3"/>
      <c r="Z27" s="3"/>
      <c r="AA27" s="3"/>
      <c r="AB27" s="3"/>
      <c r="AC27" s="3" t="b">
        <v>1</v>
      </c>
      <c r="AJ27" s="2"/>
      <c r="AK27" s="2"/>
      <c r="AQ27" s="2"/>
    </row>
    <row r="29" spans="1:45">
      <c r="A29" t="s">
        <v>164</v>
      </c>
      <c r="B29" s="5" t="s">
        <v>439</v>
      </c>
      <c r="C29">
        <v>131</v>
      </c>
      <c r="D29" t="s">
        <v>22</v>
      </c>
      <c r="E29" t="s">
        <v>456</v>
      </c>
      <c r="F29" t="s">
        <v>94</v>
      </c>
      <c r="G29" t="s">
        <v>457</v>
      </c>
      <c r="H29">
        <v>9</v>
      </c>
      <c r="I29" s="4"/>
      <c r="J29" s="3"/>
      <c r="L29" s="4"/>
      <c r="O29">
        <v>233</v>
      </c>
      <c r="P29">
        <v>20.82</v>
      </c>
      <c r="Q29" s="3">
        <v>0.61057350099999996</v>
      </c>
      <c r="R29" s="4">
        <v>250</v>
      </c>
      <c r="S29" s="3">
        <v>20.59</v>
      </c>
      <c r="T29" s="3">
        <v>0.63245553200000004</v>
      </c>
      <c r="U29">
        <f t="shared" ref="U29:U34" si="24">P29-J29</f>
        <v>20.82</v>
      </c>
      <c r="V29">
        <f t="shared" ref="V29:V34" si="25">IF(ISBLANK(I29), Q29, SQRT(Q29 ^ 2 / O29 + K29 ^ 2 / I29))</f>
        <v>0.61057350099999996</v>
      </c>
      <c r="W29">
        <f t="shared" ref="W29:W34" si="26">S29 - M29</f>
        <v>20.59</v>
      </c>
      <c r="X29">
        <f t="shared" ref="X29:X34" si="27">IF(ISBLANK(I29), T29, SQRT(T29 ^ 2 / R29 + N29 ^ 2 / L29))</f>
        <v>0.63245553200000004</v>
      </c>
      <c r="Y29" s="3"/>
      <c r="Z29" s="3"/>
      <c r="AA29" s="3"/>
      <c r="AB29" s="3"/>
      <c r="AC29" s="3" t="b">
        <v>1</v>
      </c>
    </row>
    <row r="30" spans="1:45">
      <c r="A30" t="s">
        <v>164</v>
      </c>
      <c r="B30" s="5" t="s">
        <v>439</v>
      </c>
      <c r="C30">
        <v>132</v>
      </c>
      <c r="D30" t="s">
        <v>22</v>
      </c>
      <c r="E30" t="s">
        <v>456</v>
      </c>
      <c r="F30" t="s">
        <v>94</v>
      </c>
      <c r="G30" t="s">
        <v>457</v>
      </c>
      <c r="H30">
        <v>15</v>
      </c>
      <c r="I30" s="4"/>
      <c r="J30" s="3"/>
      <c r="L30" s="4"/>
      <c r="O30">
        <v>231</v>
      </c>
      <c r="P30">
        <v>20.22</v>
      </c>
      <c r="Q30" s="3">
        <v>0.60794736599999999</v>
      </c>
      <c r="R30" s="4">
        <v>247</v>
      </c>
      <c r="S30" s="3">
        <v>20.21</v>
      </c>
      <c r="T30" s="3">
        <v>0.628649346</v>
      </c>
      <c r="U30">
        <f t="shared" si="24"/>
        <v>20.22</v>
      </c>
      <c r="V30">
        <f t="shared" si="25"/>
        <v>0.60794736599999999</v>
      </c>
      <c r="W30">
        <f t="shared" si="26"/>
        <v>20.21</v>
      </c>
      <c r="X30">
        <f t="shared" si="27"/>
        <v>0.628649346</v>
      </c>
      <c r="Y30" s="3"/>
      <c r="Z30" s="3"/>
      <c r="AA30" s="3"/>
      <c r="AB30" s="3"/>
      <c r="AC30" s="3" t="b">
        <v>1</v>
      </c>
    </row>
    <row r="31" spans="1:45">
      <c r="A31" t="s">
        <v>164</v>
      </c>
      <c r="B31" s="5" t="s">
        <v>439</v>
      </c>
      <c r="C31">
        <v>133</v>
      </c>
      <c r="D31" t="s">
        <v>22</v>
      </c>
      <c r="E31" t="s">
        <v>456</v>
      </c>
      <c r="F31" t="s">
        <v>94</v>
      </c>
      <c r="G31" t="s">
        <v>457</v>
      </c>
      <c r="H31">
        <v>21</v>
      </c>
      <c r="I31" s="4"/>
      <c r="J31" s="3"/>
      <c r="L31" s="4"/>
      <c r="O31">
        <v>216</v>
      </c>
      <c r="P31">
        <v>20.329999999999998</v>
      </c>
      <c r="Q31" s="3">
        <v>0.58787753799999998</v>
      </c>
      <c r="R31" s="4">
        <v>240</v>
      </c>
      <c r="S31" s="3">
        <v>19.86</v>
      </c>
      <c r="T31" s="3">
        <v>0.619677335</v>
      </c>
      <c r="U31">
        <f t="shared" si="24"/>
        <v>20.329999999999998</v>
      </c>
      <c r="V31">
        <f t="shared" si="25"/>
        <v>0.58787753799999998</v>
      </c>
      <c r="W31">
        <f t="shared" si="26"/>
        <v>19.86</v>
      </c>
      <c r="X31">
        <f t="shared" si="27"/>
        <v>0.619677335</v>
      </c>
      <c r="Y31" s="3"/>
      <c r="Z31" s="3"/>
      <c r="AA31" s="3"/>
      <c r="AB31" s="3"/>
      <c r="AC31" s="3" t="b">
        <v>1</v>
      </c>
    </row>
    <row r="32" spans="1:45">
      <c r="A32" t="s">
        <v>164</v>
      </c>
      <c r="B32" s="5" t="s">
        <v>439</v>
      </c>
      <c r="C32">
        <v>134</v>
      </c>
      <c r="D32" t="s">
        <v>22</v>
      </c>
      <c r="E32" t="s">
        <v>458</v>
      </c>
      <c r="F32" t="s">
        <v>94</v>
      </c>
      <c r="G32" t="s">
        <v>459</v>
      </c>
      <c r="H32">
        <v>9</v>
      </c>
      <c r="I32" s="4"/>
      <c r="J32" s="3"/>
      <c r="L32" s="4"/>
      <c r="O32">
        <v>233</v>
      </c>
      <c r="P32">
        <v>11.89</v>
      </c>
      <c r="Q32" s="3">
        <v>0.30528675</v>
      </c>
      <c r="R32" s="4">
        <v>250</v>
      </c>
      <c r="S32" s="3">
        <v>11.49</v>
      </c>
      <c r="T32" s="3">
        <v>0.31622776601683794</v>
      </c>
      <c r="U32">
        <f t="shared" si="24"/>
        <v>11.89</v>
      </c>
      <c r="V32">
        <f t="shared" si="25"/>
        <v>0.30528675</v>
      </c>
      <c r="W32">
        <f t="shared" si="26"/>
        <v>11.49</v>
      </c>
      <c r="X32">
        <f t="shared" si="27"/>
        <v>0.31622776601683794</v>
      </c>
      <c r="Y32" s="3"/>
      <c r="Z32" s="3"/>
      <c r="AA32" s="3"/>
      <c r="AB32" s="3"/>
      <c r="AC32" s="3" t="b">
        <v>1</v>
      </c>
    </row>
    <row r="33" spans="1:45">
      <c r="A33" t="s">
        <v>164</v>
      </c>
      <c r="B33" s="5" t="s">
        <v>439</v>
      </c>
      <c r="C33">
        <v>135</v>
      </c>
      <c r="D33" t="s">
        <v>22</v>
      </c>
      <c r="E33" t="s">
        <v>458</v>
      </c>
      <c r="F33" t="s">
        <v>94</v>
      </c>
      <c r="G33" t="s">
        <v>459</v>
      </c>
      <c r="H33">
        <v>15</v>
      </c>
      <c r="I33" s="4"/>
      <c r="J33" s="3"/>
      <c r="L33" s="4"/>
      <c r="O33">
        <v>231</v>
      </c>
      <c r="P33">
        <v>11.77</v>
      </c>
      <c r="Q33" s="3">
        <v>0.30397368299999999</v>
      </c>
      <c r="R33" s="4">
        <v>247</v>
      </c>
      <c r="S33" s="3">
        <v>11.74</v>
      </c>
      <c r="T33" s="3">
        <v>0.31432467291003424</v>
      </c>
      <c r="U33">
        <f t="shared" si="24"/>
        <v>11.77</v>
      </c>
      <c r="V33">
        <f t="shared" si="25"/>
        <v>0.30397368299999999</v>
      </c>
      <c r="W33">
        <f t="shared" si="26"/>
        <v>11.74</v>
      </c>
      <c r="X33">
        <f t="shared" si="27"/>
        <v>0.31432467291003424</v>
      </c>
      <c r="Y33" s="3"/>
      <c r="Z33" s="3"/>
      <c r="AA33" s="3"/>
      <c r="AB33" s="3"/>
      <c r="AC33" s="3" t="b">
        <v>1</v>
      </c>
    </row>
    <row r="34" spans="1:45">
      <c r="A34" t="s">
        <v>164</v>
      </c>
      <c r="B34" s="5" t="s">
        <v>439</v>
      </c>
      <c r="C34">
        <v>136</v>
      </c>
      <c r="D34" t="s">
        <v>22</v>
      </c>
      <c r="E34" t="s">
        <v>458</v>
      </c>
      <c r="F34" t="s">
        <v>94</v>
      </c>
      <c r="G34" t="s">
        <v>459</v>
      </c>
      <c r="H34">
        <v>21</v>
      </c>
      <c r="I34" s="4"/>
      <c r="J34" s="3"/>
      <c r="L34" s="4"/>
      <c r="O34">
        <v>216</v>
      </c>
      <c r="P34">
        <v>11.79</v>
      </c>
      <c r="Q34" s="3">
        <v>0.29393876899999999</v>
      </c>
      <c r="R34" s="4">
        <v>240</v>
      </c>
      <c r="S34" s="3">
        <v>11.77</v>
      </c>
      <c r="T34" s="3">
        <v>0.30983866769659335</v>
      </c>
      <c r="U34">
        <f t="shared" si="24"/>
        <v>11.79</v>
      </c>
      <c r="V34">
        <f t="shared" si="25"/>
        <v>0.29393876899999999</v>
      </c>
      <c r="W34">
        <f t="shared" si="26"/>
        <v>11.77</v>
      </c>
      <c r="X34">
        <f t="shared" si="27"/>
        <v>0.30983866769659335</v>
      </c>
      <c r="Y34" s="3"/>
      <c r="Z34" s="3"/>
      <c r="AA34" s="3"/>
      <c r="AB34" s="3"/>
      <c r="AC34" s="3" t="b">
        <v>1</v>
      </c>
    </row>
    <row r="36" spans="1:45">
      <c r="A36" t="s">
        <v>193</v>
      </c>
      <c r="B36" s="5" t="s">
        <v>399</v>
      </c>
      <c r="C36">
        <v>1</v>
      </c>
      <c r="D36" t="s">
        <v>22</v>
      </c>
      <c r="E36" t="s">
        <v>402</v>
      </c>
      <c r="F36" t="s">
        <v>23</v>
      </c>
      <c r="G36" t="s">
        <v>402</v>
      </c>
      <c r="H36">
        <v>0</v>
      </c>
      <c r="O36">
        <v>427</v>
      </c>
      <c r="P36">
        <v>44.62</v>
      </c>
      <c r="Q36" s="3">
        <v>10.24</v>
      </c>
      <c r="R36">
        <v>714</v>
      </c>
      <c r="S36">
        <v>46.18</v>
      </c>
      <c r="T36">
        <v>11.23</v>
      </c>
      <c r="U36">
        <f t="shared" ref="U36:U37" si="28">P36-J36</f>
        <v>44.62</v>
      </c>
      <c r="V36">
        <f t="shared" ref="V36:V37" si="29">IF(ISBLANK(I36), Q36, SQRT(Q36 ^ 2 / O36 + K36 ^ 2 / I36))</f>
        <v>10.24</v>
      </c>
      <c r="W36">
        <f t="shared" ref="W36:W37" si="30">S36 - M36</f>
        <v>46.18</v>
      </c>
      <c r="X36">
        <f t="shared" ref="X36:X37" si="31">IF(ISBLANK(I36), T36, SQRT(T36 ^ 2 / R36 + N36 ^ 2 / L36))</f>
        <v>11.23</v>
      </c>
      <c r="AC36" t="b">
        <v>0</v>
      </c>
      <c r="AL36" s="2"/>
      <c r="AM36" s="2"/>
      <c r="AS36" s="2"/>
    </row>
    <row r="37" spans="1:45">
      <c r="A37" t="s">
        <v>193</v>
      </c>
      <c r="B37" t="s">
        <v>399</v>
      </c>
      <c r="C37">
        <v>2</v>
      </c>
      <c r="D37" t="s">
        <v>22</v>
      </c>
      <c r="E37" t="s">
        <v>403</v>
      </c>
      <c r="F37" t="s">
        <v>23</v>
      </c>
      <c r="G37" t="s">
        <v>403</v>
      </c>
      <c r="H37">
        <v>0</v>
      </c>
      <c r="O37">
        <v>427</v>
      </c>
      <c r="P37">
        <v>44.76</v>
      </c>
      <c r="Q37" s="3">
        <v>8.2100000000000009</v>
      </c>
      <c r="R37">
        <v>714</v>
      </c>
      <c r="S37">
        <v>46.17</v>
      </c>
      <c r="T37">
        <v>8.49</v>
      </c>
      <c r="U37">
        <f t="shared" si="28"/>
        <v>44.76</v>
      </c>
      <c r="V37">
        <f t="shared" si="29"/>
        <v>8.2100000000000009</v>
      </c>
      <c r="W37">
        <f t="shared" si="30"/>
        <v>46.17</v>
      </c>
      <c r="X37">
        <f t="shared" si="31"/>
        <v>8.49</v>
      </c>
      <c r="AC37" t="b">
        <v>0</v>
      </c>
      <c r="AL37" s="2"/>
      <c r="AM37" s="2"/>
      <c r="AS37" s="2"/>
    </row>
    <row r="39" spans="1:45">
      <c r="A39" t="s">
        <v>193</v>
      </c>
      <c r="B39" t="s">
        <v>404</v>
      </c>
      <c r="C39">
        <v>22</v>
      </c>
      <c r="D39" t="s">
        <v>22</v>
      </c>
      <c r="E39" t="s">
        <v>53</v>
      </c>
      <c r="F39" t="s">
        <v>53</v>
      </c>
      <c r="H39">
        <v>0</v>
      </c>
      <c r="O39">
        <v>427</v>
      </c>
      <c r="P39">
        <v>8.2799999999999994</v>
      </c>
      <c r="Q39" s="3">
        <v>4.95</v>
      </c>
      <c r="R39">
        <v>714</v>
      </c>
      <c r="S39">
        <v>8.9600000000000009</v>
      </c>
      <c r="T39">
        <v>5.35</v>
      </c>
      <c r="U39">
        <f t="shared" ref="U39" si="32">P39-J39</f>
        <v>8.2799999999999994</v>
      </c>
      <c r="V39">
        <f t="shared" ref="V39" si="33">IF(ISBLANK(I39), Q39, SQRT(Q39 ^ 2 / O39 + K39 ^ 2 / I39))</f>
        <v>4.95</v>
      </c>
      <c r="W39">
        <f t="shared" ref="W39" si="34">S39 - M39</f>
        <v>8.9600000000000009</v>
      </c>
      <c r="X39">
        <f t="shared" ref="X39" si="35">IF(ISBLANK(I39), T39, SQRT(T39 ^ 2 / R39 + N39 ^ 2 / L39))</f>
        <v>5.35</v>
      </c>
      <c r="AC39" t="b">
        <v>0</v>
      </c>
      <c r="AL39" s="2"/>
      <c r="AM39" s="2"/>
      <c r="AS39" s="2"/>
    </row>
  </sheetData>
  <hyperlinks>
    <hyperlink ref="B2" r:id="rId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A793D3B-DA33-48DD-81B4-9E7D3BBE01F6}"/>
    <hyperlink ref="B3" r:id="rId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952D37A7-DFC2-4953-8629-C96882F5A7E8}"/>
    <hyperlink ref="B4" r:id="rId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4270B2A-17AE-44F6-8CEF-964EB64EE370}"/>
    <hyperlink ref="B6" r:id="rId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A6A7C97-E3AB-4DDB-B435-B3C510066A02}"/>
    <hyperlink ref="B7" r:id="rId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71F1A4C-0C5E-43CD-AC07-72908B92C7CA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1F3B9AC-A222-4A00-AFBD-51EAD94B6935}"/>
    <hyperlink ref="B10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EBEE7AF0-E329-47FC-B2E3-67D2D9E97F0F}"/>
    <hyperlink ref="B11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82097B3-B51D-4942-BFFE-01A0DA72B895}"/>
    <hyperlink ref="B12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535AA40-BB0F-4F77-A5BF-0D3E6034BB41}"/>
    <hyperlink ref="B14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C9A96B7-F6F2-466A-BAAD-0A6A2F2AED55}"/>
    <hyperlink ref="B15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B94DE2B4-3D8C-491D-B13D-4F7C51C14382}"/>
    <hyperlink ref="B16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7A66675-D0BD-46CB-995C-52A12F62E7E5}"/>
    <hyperlink ref="B22" r:id="rId1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9242178-9012-483D-86FE-A82B4AB56358}"/>
    <hyperlink ref="B23" r:id="rId1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78069AF-7FE7-4A87-A3BA-8127FC78FACC}"/>
    <hyperlink ref="B24" r:id="rId1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28840F1-9DF0-4D2D-99D0-366E96EED3CE}"/>
    <hyperlink ref="B25" r:id="rId1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F7DAA86-F446-4D78-A6A8-0FD5FB9D48B4}"/>
    <hyperlink ref="B26" r:id="rId1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1C7C1EBA-A3EB-4242-944C-138D62775EE9}"/>
    <hyperlink ref="B27" r:id="rId1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2C8B752-CC38-493C-90C8-9168FE8DEC5E}"/>
    <hyperlink ref="B29" r:id="rId1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C5C1A2A5-4C4D-40B3-BA8A-90F153844CE9}"/>
    <hyperlink ref="B30" r:id="rId2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7821DAD1-029D-4E37-96E2-1641036E4EB7}"/>
    <hyperlink ref="B31" r:id="rId2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6B68A19-1780-4489-A61E-DA72234CE728}"/>
    <hyperlink ref="B32" r:id="rId2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9DE361F-7257-4005-93D2-E58602B842BD}"/>
    <hyperlink ref="B33" r:id="rId2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5224FBC-560A-4674-AD2B-4DFF9A343E19}"/>
    <hyperlink ref="B34" r:id="rId2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BC1EA32-A939-4165-8114-EE09728147BD}"/>
    <hyperlink ref="B36" r:id="rId2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7BD64A97-AF7F-437E-ABE5-5555DF891E73}"/>
  </hyperlinks>
  <pageMargins left="0.7" right="0.7" top="0.75" bottom="0.75" header="0.3" footer="0.3"/>
  <legacy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workbookViewId="0">
      <selection activeCell="J9" sqref="J9:J10"/>
    </sheetView>
  </sheetViews>
  <sheetFormatPr defaultRowHeight="14.45"/>
  <cols>
    <col min="1" max="1" width="13.42578125" customWidth="1"/>
    <col min="4" max="4" width="31.85546875" bestFit="1" customWidth="1"/>
    <col min="21" max="22" width="8.85546875" bestFit="1" customWidth="1"/>
    <col min="23" max="23" width="12.5703125" bestFit="1" customWidth="1"/>
  </cols>
  <sheetData>
    <row r="1" spans="1:23">
      <c r="A1" s="16" t="s">
        <v>460</v>
      </c>
      <c r="B1" s="16"/>
      <c r="C1" s="16"/>
      <c r="D1" s="16"/>
      <c r="G1" s="17" t="s">
        <v>461</v>
      </c>
      <c r="H1" s="17"/>
      <c r="I1" s="17"/>
      <c r="J1" s="17"/>
      <c r="K1" s="10"/>
      <c r="M1" s="17" t="s">
        <v>462</v>
      </c>
      <c r="N1" s="17"/>
      <c r="Q1" s="17" t="s">
        <v>463</v>
      </c>
      <c r="R1" s="17"/>
      <c r="S1" s="17"/>
      <c r="U1" s="16" t="s">
        <v>460</v>
      </c>
      <c r="V1" s="16"/>
      <c r="W1" s="16"/>
    </row>
    <row r="2" spans="1:23">
      <c r="A2" s="1" t="s">
        <v>464</v>
      </c>
      <c r="B2" s="1" t="s">
        <v>465</v>
      </c>
      <c r="C2" s="1" t="s">
        <v>466</v>
      </c>
      <c r="D2" s="1" t="s">
        <v>467</v>
      </c>
      <c r="G2" s="1" t="s">
        <v>468</v>
      </c>
      <c r="H2" s="1" t="s">
        <v>469</v>
      </c>
      <c r="I2" s="1" t="s">
        <v>6</v>
      </c>
      <c r="J2" s="1" t="s">
        <v>470</v>
      </c>
      <c r="K2" s="1"/>
      <c r="M2" s="1" t="s">
        <v>471</v>
      </c>
      <c r="N2" s="1" t="s">
        <v>467</v>
      </c>
      <c r="Q2" s="1" t="s">
        <v>472</v>
      </c>
      <c r="R2" s="1" t="s">
        <v>466</v>
      </c>
      <c r="S2" s="1" t="s">
        <v>467</v>
      </c>
      <c r="U2" s="1" t="s">
        <v>464</v>
      </c>
      <c r="V2" s="1" t="s">
        <v>465</v>
      </c>
      <c r="W2" s="1" t="s">
        <v>472</v>
      </c>
    </row>
    <row r="3" spans="1:2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>
      <c r="Q19">
        <v>0.02</v>
      </c>
      <c r="R19" s="4">
        <v>240</v>
      </c>
      <c r="S19">
        <f t="shared" si="3"/>
        <v>0.30983866769659335</v>
      </c>
    </row>
    <row r="20" spans="1:23">
      <c r="Q20">
        <v>0.02</v>
      </c>
      <c r="R20" s="4">
        <v>240</v>
      </c>
      <c r="S20">
        <f t="shared" si="3"/>
        <v>0.30983866769659335</v>
      </c>
    </row>
    <row r="21" spans="1:23">
      <c r="Q21">
        <v>0.04</v>
      </c>
      <c r="R21" s="4">
        <v>251</v>
      </c>
      <c r="S21">
        <f t="shared" si="3"/>
        <v>0.6337191807101944</v>
      </c>
    </row>
    <row r="22" spans="1:23">
      <c r="Q22">
        <v>0.04</v>
      </c>
      <c r="R22" s="4">
        <v>251</v>
      </c>
      <c r="S22">
        <f t="shared" si="3"/>
        <v>0.6337191807101944</v>
      </c>
    </row>
    <row r="23" spans="1:23">
      <c r="Q23">
        <v>0.04</v>
      </c>
      <c r="R23" s="4">
        <v>251</v>
      </c>
      <c r="S23">
        <f t="shared" si="3"/>
        <v>0.6337191807101944</v>
      </c>
    </row>
    <row r="24" spans="1:23">
      <c r="Q24">
        <v>0.02</v>
      </c>
      <c r="R24" s="4">
        <v>251</v>
      </c>
      <c r="S24">
        <f t="shared" si="3"/>
        <v>0.3168595903550972</v>
      </c>
    </row>
    <row r="25" spans="1:23">
      <c r="Q25">
        <v>0.02</v>
      </c>
      <c r="R25" s="4">
        <v>251</v>
      </c>
      <c r="S25">
        <f t="shared" si="3"/>
        <v>0.3168595903550972</v>
      </c>
    </row>
    <row r="26" spans="1:23">
      <c r="Q26">
        <v>0.02</v>
      </c>
      <c r="R26" s="4">
        <v>251</v>
      </c>
      <c r="S26">
        <f t="shared" si="3"/>
        <v>0.3168595903550972</v>
      </c>
    </row>
    <row r="27" spans="1:23">
      <c r="Q27">
        <v>0.02</v>
      </c>
      <c r="R27" s="4">
        <v>240</v>
      </c>
      <c r="S27">
        <f t="shared" si="3"/>
        <v>0.30983866769659335</v>
      </c>
    </row>
    <row r="28" spans="1:23">
      <c r="Q28">
        <v>0.02</v>
      </c>
      <c r="R28" s="4">
        <v>240</v>
      </c>
      <c r="S28">
        <f t="shared" si="3"/>
        <v>0.30983866769659335</v>
      </c>
    </row>
    <row r="29" spans="1:23">
      <c r="Q29">
        <v>0.02</v>
      </c>
      <c r="R29" s="4">
        <v>240</v>
      </c>
      <c r="S29">
        <f t="shared" si="3"/>
        <v>0.30983866769659335</v>
      </c>
    </row>
    <row r="30" spans="1:23">
      <c r="Q30">
        <v>0.02</v>
      </c>
      <c r="R30" s="4">
        <v>251</v>
      </c>
      <c r="S30">
        <f t="shared" si="3"/>
        <v>0.3168595903550972</v>
      </c>
    </row>
    <row r="31" spans="1:23">
      <c r="Q31">
        <v>0.02</v>
      </c>
      <c r="R31" s="4">
        <v>251</v>
      </c>
      <c r="S31">
        <f t="shared" si="3"/>
        <v>0.3168595903550972</v>
      </c>
    </row>
    <row r="32" spans="1:23">
      <c r="Q32">
        <v>0.02</v>
      </c>
      <c r="R32" s="4">
        <v>251</v>
      </c>
      <c r="S32">
        <f t="shared" si="3"/>
        <v>0.3168595903550972</v>
      </c>
    </row>
    <row r="33" spans="17:19">
      <c r="Q33" s="3">
        <v>0.02</v>
      </c>
      <c r="R33">
        <v>233</v>
      </c>
      <c r="S33">
        <f t="shared" si="3"/>
        <v>0.30528675044947495</v>
      </c>
    </row>
    <row r="34" spans="17:19">
      <c r="Q34" s="3">
        <v>0.02</v>
      </c>
      <c r="R34">
        <v>231</v>
      </c>
      <c r="S34">
        <f t="shared" si="3"/>
        <v>0.30397368307141326</v>
      </c>
    </row>
    <row r="35" spans="17:19">
      <c r="Q35" s="3">
        <v>0.02</v>
      </c>
      <c r="R35">
        <v>216</v>
      </c>
      <c r="S35">
        <f t="shared" si="3"/>
        <v>0.29393876913398137</v>
      </c>
    </row>
    <row r="36" spans="17:19">
      <c r="Q36" s="3">
        <v>0.02</v>
      </c>
      <c r="R36" s="4">
        <v>250</v>
      </c>
      <c r="S36">
        <f t="shared" si="3"/>
        <v>0.31622776601683794</v>
      </c>
    </row>
    <row r="37" spans="17:19">
      <c r="Q37" s="3">
        <v>0.02</v>
      </c>
      <c r="R37" s="4">
        <v>247</v>
      </c>
      <c r="S37">
        <f t="shared" si="3"/>
        <v>0.31432467291003424</v>
      </c>
    </row>
    <row r="38" spans="17:19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Props1.xml><?xml version="1.0" encoding="utf-8"?>
<ds:datastoreItem xmlns:ds="http://schemas.openxmlformats.org/officeDocument/2006/customXml" ds:itemID="{2C637C4C-9A48-4ADA-A1DE-A69ED46A1145}"/>
</file>

<file path=customXml/itemProps2.xml><?xml version="1.0" encoding="utf-8"?>
<ds:datastoreItem xmlns:ds="http://schemas.openxmlformats.org/officeDocument/2006/customXml" ds:itemID="{CBE96651-E477-4C50-BC89-C335725EFCB2}"/>
</file>

<file path=customXml/itemProps3.xml><?xml version="1.0" encoding="utf-8"?>
<ds:datastoreItem xmlns:ds="http://schemas.openxmlformats.org/officeDocument/2006/customXml" ds:itemID="{B935DA7E-A5AF-431A-9EAB-82483DAFB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2023-02-05T19:05:49Z</dcterms:created>
  <dcterms:modified xsi:type="dcterms:W3CDTF">2023-04-30T21:57:13Z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