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900" activeTab="1"/>
  </bookViews>
  <sheets>
    <sheet name="INV" sheetId="1" r:id="rId1"/>
    <sheet name="PL" sheetId="2" r:id="rId2"/>
    <sheet name="PI" sheetId="3" r:id="rId3"/>
    <sheet name="未出货" sheetId="4" r:id="rId4"/>
  </sheets>
  <definedNames>
    <definedName name="_xlnm.Print_Titles" localSheetId="1">PL!$8:$8</definedName>
  </definedNames>
  <calcPr calcId="191029" iterate="1" iterateCount="100" iterateDelta="0.00100000004749745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<sst xmlns="http://schemas.openxmlformats.org/spreadsheetml/2006/main" count="175" uniqueCount="77">
  <si>
    <t>DONGYANG REECE IMPORT&amp;EXPORT CO.,LTD</t>
  </si>
  <si>
    <t>Tel:0579-86152262     Fax:0579-86152265    E-mails:xindayun@126.com</t>
  </si>
  <si>
    <t>ADD:NO.5-8，AIHUA BUILDING,HULU MARKET,DONGYANG,ZHEJIANG,CHINA</t>
  </si>
  <si>
    <t>TO:</t>
  </si>
  <si>
    <t>INV.NO:</t>
  </si>
  <si>
    <t>COMPANY:</t>
  </si>
  <si>
    <t>Date:</t>
  </si>
  <si>
    <t>E-mail</t>
  </si>
  <si>
    <t>Tel:</t>
  </si>
  <si>
    <t>COMMERCIAL  INVOICE</t>
  </si>
  <si>
    <t>S/N</t>
  </si>
  <si>
    <t>Item NO.</t>
  </si>
  <si>
    <t>DESCRIPTION</t>
  </si>
  <si>
    <t>PICTURE</t>
  </si>
  <si>
    <t>BRAND</t>
  </si>
  <si>
    <t>QTY</t>
  </si>
  <si>
    <t>UNIT</t>
  </si>
  <si>
    <t>RATE（RMB）</t>
  </si>
  <si>
    <t>AMOUNT(RMB)</t>
  </si>
  <si>
    <t>TOTAL</t>
  </si>
  <si>
    <t>注：</t>
  </si>
  <si>
    <t>1.我们所报价的价格均为人民币，收款只接受美元。</t>
  </si>
  <si>
    <t>Noted:</t>
  </si>
  <si>
    <t xml:space="preserve">1. All quotation will be in RMB, but only US dollars are accepted for payment.  </t>
  </si>
  <si>
    <t>2.收到的美元，将按照实际到账金额和收款当天的汇率结算。</t>
  </si>
  <si>
    <t>2. The USD payment we will count  when settled according to the actual exchange rate on the receiving day.</t>
  </si>
  <si>
    <t>KNI.TRADING LTD.,PART</t>
  </si>
  <si>
    <t>QXY2024823</t>
  </si>
  <si>
    <t>Add:</t>
  </si>
  <si>
    <t>Dec.03.2024</t>
  </si>
  <si>
    <t>Fax:</t>
  </si>
  <si>
    <t>PACKING  LIST</t>
  </si>
  <si>
    <t>不用加#</t>
  </si>
  <si>
    <t>C/NO</t>
  </si>
  <si>
    <t>Item Name</t>
  </si>
  <si>
    <t>QTY CTN</t>
  </si>
  <si>
    <t>G.W./CTN</t>
  </si>
  <si>
    <t>G.W.
TOTAL</t>
  </si>
  <si>
    <t>N.W.
TOTAL</t>
  </si>
  <si>
    <t>L.W.H（M）</t>
  </si>
  <si>
    <t>CBM/CTN</t>
  </si>
  <si>
    <t>TOTAL CBM</t>
  </si>
  <si>
    <t>1-3</t>
  </si>
  <si>
    <t>4-5</t>
  </si>
  <si>
    <t>6</t>
  </si>
  <si>
    <t>7</t>
  </si>
  <si>
    <t>8</t>
  </si>
  <si>
    <t>9</t>
  </si>
  <si>
    <t>10</t>
  </si>
  <si>
    <t>11</t>
  </si>
  <si>
    <t>PROFORMA  INVOICE</t>
  </si>
  <si>
    <t>Item NO.(with prefix)</t>
  </si>
  <si>
    <t>1981.2518</t>
  </si>
  <si>
    <t>2518</t>
  </si>
  <si>
    <t>家用铁梭心</t>
  </si>
  <si>
    <t>BOBBIN</t>
  </si>
  <si>
    <t>Q.X.YUN</t>
  </si>
  <si>
    <t>PCS</t>
  </si>
  <si>
    <t/>
  </si>
  <si>
    <t>1981.DC*1 65/9#SES</t>
  </si>
  <si>
    <t>DC*1 65/9#SES</t>
  </si>
  <si>
    <t>NEEDLE</t>
  </si>
  <si>
    <t>BAG</t>
  </si>
  <si>
    <t>1981.DC*1 85/13#SES</t>
  </si>
  <si>
    <t>DC*1 85/13#SES</t>
  </si>
  <si>
    <t>1981.DB*1 75/11#SES</t>
  </si>
  <si>
    <t>DB*1 75/11#SES</t>
  </si>
  <si>
    <t>1981.DB*1 100/16#SES</t>
  </si>
  <si>
    <t>DB*1 100/16#SES</t>
  </si>
  <si>
    <t>1981.HA*1 100/16#`</t>
  </si>
  <si>
    <t>HA*1 100/16#`</t>
  </si>
  <si>
    <t>HA*1 100/16# 机针</t>
  </si>
  <si>
    <t>1981.TQ*1 100/16#SES</t>
  </si>
  <si>
    <t>TQ*1 100/16#SES</t>
  </si>
  <si>
    <t>1981.UO*113GS 100/16#SES</t>
  </si>
  <si>
    <t>UO*113GS 100/16#SES</t>
  </si>
  <si>
    <t>LESS ITEMS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</si>
</sst>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1">
    <numFmt numFmtId="8" formatCode="&quot;$&quot;#,##0.00_);[Red]\(&quot;$&quot;#,##0.00\)"/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  <numFmt numFmtId="180" formatCode="&quot;￥&quot;#,##0.00_);[Red]\(&quot;￥&quot;#,##0.00\)"/>
    <numFmt numFmtId="181" formatCode="&quot;$&quot;#,##0.00;\-&quot;$&quot;#,##0.00"/>
    <numFmt numFmtId="182" formatCode="&quot;￥&quot;#,##0.00;&quot;￥&quot;\-#,##0.00"/>
    <numFmt numFmtId="183" formatCode="\¥#,##0.00"/>
    <numFmt numFmtId="184" formatCode="0.00_ "/>
    <numFmt numFmtId="185" formatCode="0.00_);[Red]\(0.00\)"/>
  </numFmts>
  <fonts count="51">
    <font>
      <sz val="12"/>
      <name val="宋体"/>
      <charset val="134"/>
    </font>
    <font>
      <b/>
      <sz val="16"/>
      <name val="宋体"/>
      <charset val="134"/>
    </font>
    <font>
      <b/>
      <sz val="22"/>
      <name val="Calibri"/>
      <charset val="134"/>
    </font>
    <font>
      <sz val="10"/>
      <name val="Calibri Light"/>
      <charset val="134"/>
    </font>
    <font>
      <sz val="12"/>
      <name val="Calibri Light"/>
      <charset val="134"/>
    </font>
    <font>
      <b/>
      <sz val="20"/>
      <name val="Calibri"/>
      <charset val="134"/>
    </font>
    <font>
      <b/>
      <sz val="13"/>
      <name val="Calibri"/>
      <charset val="134"/>
    </font>
    <font>
      <b/>
      <sz val="14"/>
      <name val="Calibri"/>
      <charset val="134"/>
    </font>
    <font>
      <sz val="12"/>
      <name val="Calibri"/>
      <charset val="134"/>
    </font>
    <font>
      <sz val="14"/>
      <name val="宋体"/>
      <charset val="134"/>
    </font>
    <font>
      <sz val="12"/>
      <name val="Calibri Light"/>
      <charset val="0"/>
    </font>
    <font>
      <b/>
      <sz val="16"/>
      <name val="Calibri"/>
      <charset val="134"/>
    </font>
    <font>
      <sz val="11"/>
      <color indexed="8"/>
      <name val="Calibri Light"/>
      <charset val="134"/>
    </font>
    <font>
      <b/>
      <sz val="20"/>
      <name val="宋体"/>
      <charset val="134"/>
    </font>
    <font>
      <b/>
      <sz val="12"/>
      <name val="宋体"/>
      <charset val="134"/>
    </font>
    <font>
      <sz val="12"/>
      <name val="Arial"/>
      <charset val="0"/>
    </font>
    <font>
      <sz val="10"/>
      <name val="Arial"/>
      <charset val="0"/>
    </font>
    <font>
      <sz val="12"/>
      <name val="Calibri"/>
      <charset val="0"/>
    </font>
    <font>
      <b/>
      <sz val="20"/>
      <name val="Calibri"/>
      <charset val="0"/>
    </font>
    <font>
      <b/>
      <sz val="12"/>
      <name val="Calibri"/>
      <charset val="134"/>
    </font>
    <font>
      <sz val="12"/>
      <name val="Times New Roman"/>
      <charset val="0"/>
    </font>
    <font>
      <sz val="12"/>
      <color theme="1"/>
      <name val="Calibri"/>
      <charset val="0"/>
    </font>
    <font>
      <b/>
      <sz val="16"/>
      <name val="Calibri Light"/>
      <charset val="134"/>
    </font>
    <font>
      <b/>
      <sz val="10"/>
      <name val="宋体"/>
      <charset val="134"/>
    </font>
    <font>
      <b/>
      <sz val="22"/>
      <name val="新宋体"/>
      <charset val="134"/>
    </font>
    <font>
      <sz val="10"/>
      <name val="新宋体"/>
      <charset val="134"/>
    </font>
    <font>
      <sz val="12"/>
      <name val="新宋体"/>
      <charset val="134"/>
    </font>
    <font>
      <b/>
      <sz val="13"/>
      <name val="宋体"/>
      <charset val="134"/>
    </font>
    <font>
      <b/>
      <sz val="14"/>
      <name val="宋体"/>
      <charset val="134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</font>
    <font>
      <sz val="12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176" fontId="0" fillId="0" borderId="0">
      <alignment vertical="center"/>
    </xf>
    <xf numFmtId="177" fontId="0" fillId="0" borderId="0">
      <alignment vertical="center"/>
    </xf>
    <xf numFmtId="9" fontId="0" fillId="0" borderId="0">
      <alignment vertical="center"/>
    </xf>
    <xf numFmtId="178" fontId="0" fillId="0" borderId="0">
      <alignment vertical="center"/>
    </xf>
    <xf numFmtId="179" fontId="0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29" fillId="3" borderId="1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35" fillId="0" borderId="11">
      <alignment vertical="center"/>
    </xf>
    <xf numFmtId="0" fontId="36" fillId="0" borderId="11">
      <alignment vertical="center"/>
    </xf>
    <xf numFmtId="0" fontId="37" fillId="0" borderId="12">
      <alignment vertical="center"/>
    </xf>
    <xf numFmtId="0" fontId="37" fillId="0" borderId="0">
      <alignment vertical="center"/>
    </xf>
    <xf numFmtId="0" fontId="38" fillId="4" borderId="13">
      <alignment vertical="center"/>
    </xf>
    <xf numFmtId="0" fontId="39" fillId="5" borderId="14">
      <alignment vertical="center"/>
    </xf>
    <xf numFmtId="0" fontId="40" fillId="5" borderId="13">
      <alignment vertical="center"/>
    </xf>
    <xf numFmtId="0" fontId="41" fillId="6" borderId="15">
      <alignment vertical="center"/>
    </xf>
    <xf numFmtId="0" fontId="42" fillId="0" borderId="16">
      <alignment vertical="center"/>
    </xf>
    <xf numFmtId="0" fontId="43" fillId="0" borderId="17">
      <alignment vertical="center"/>
    </xf>
    <xf numFmtId="0" fontId="44" fillId="7" borderId="0">
      <alignment vertical="center"/>
    </xf>
    <xf numFmtId="0" fontId="45" fillId="8" borderId="0">
      <alignment vertical="center"/>
    </xf>
    <xf numFmtId="0" fontId="46" fillId="9" borderId="0">
      <alignment vertical="center"/>
    </xf>
    <xf numFmtId="0" fontId="47" fillId="2" borderId="0">
      <alignment vertical="center"/>
    </xf>
    <xf numFmtId="0" fontId="48" fillId="10" borderId="0">
      <alignment vertical="center"/>
    </xf>
    <xf numFmtId="0" fontId="48" fillId="11" borderId="0">
      <alignment vertical="center"/>
    </xf>
    <xf numFmtId="0" fontId="47" fillId="12" borderId="0">
      <alignment vertical="center"/>
    </xf>
    <xf numFmtId="0" fontId="47" fillId="13" borderId="0">
      <alignment vertical="center"/>
    </xf>
    <xf numFmtId="0" fontId="48" fillId="14" borderId="0">
      <alignment vertical="center"/>
    </xf>
    <xf numFmtId="0" fontId="48" fillId="15" borderId="0">
      <alignment vertical="center"/>
    </xf>
    <xf numFmtId="0" fontId="47" fillId="16" borderId="0">
      <alignment vertical="center"/>
    </xf>
    <xf numFmtId="0" fontId="47" fillId="17" borderId="0">
      <alignment vertical="center"/>
    </xf>
    <xf numFmtId="0" fontId="48" fillId="18" borderId="0">
      <alignment vertical="center"/>
    </xf>
    <xf numFmtId="0" fontId="48" fillId="19" borderId="0">
      <alignment vertical="center"/>
    </xf>
    <xf numFmtId="0" fontId="47" fillId="20" borderId="0">
      <alignment vertical="center"/>
    </xf>
    <xf numFmtId="0" fontId="47" fillId="21" borderId="0">
      <alignment vertical="center"/>
    </xf>
    <xf numFmtId="0" fontId="48" fillId="22" borderId="0">
      <alignment vertical="center"/>
    </xf>
    <xf numFmtId="0" fontId="48" fillId="23" borderId="0">
      <alignment vertical="center"/>
    </xf>
    <xf numFmtId="0" fontId="47" fillId="24" borderId="0">
      <alignment vertical="center"/>
    </xf>
    <xf numFmtId="0" fontId="47" fillId="25" borderId="0">
      <alignment vertical="center"/>
    </xf>
    <xf numFmtId="0" fontId="48" fillId="26" borderId="0">
      <alignment vertical="center"/>
    </xf>
    <xf numFmtId="0" fontId="48" fillId="27" borderId="0">
      <alignment vertical="center"/>
    </xf>
    <xf numFmtId="0" fontId="47" fillId="28" borderId="0">
      <alignment vertical="center"/>
    </xf>
    <xf numFmtId="0" fontId="47" fillId="29" borderId="0">
      <alignment vertical="center"/>
    </xf>
    <xf numFmtId="0" fontId="48" fillId="30" borderId="0">
      <alignment vertical="center"/>
    </xf>
    <xf numFmtId="0" fontId="48" fillId="31" borderId="0">
      <alignment vertical="center"/>
    </xf>
    <xf numFmtId="0" fontId="47" fillId="32" borderId="0">
      <alignment vertical="center"/>
    </xf>
    <xf numFmtId="0" fontId="49" fillId="0" borderId="0">
      <alignment vertical="center"/>
    </xf>
    <xf numFmtId="0" fontId="50" fillId="0" borderId="0">
      <alignment vertical="center"/>
    </xf>
    <xf numFmtId="0" fontId="0" fillId="0" borderId="0">
      <alignment vertical="center"/>
    </xf>
  </cellStyleXfs>
  <cellXfs count="135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180" fontId="0" fillId="0" borderId="0" xfId="0" applyNumberFormat="1" applyAlignment="1">
      <alignment horizontal="center" vertical="center"/>
    </xf>
    <xf numFmtId="0" fontId="0" fillId="0" borderId="0" xfId="0" applyAlignment="1"/>
    <xf numFmtId="0" fontId="2" fillId="0" borderId="0" xfId="49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/>
    <xf numFmtId="0" fontId="4" fillId="0" borderId="0" xfId="0" applyAlignment="1">
      <alignment horizontal="right" vertical="center"/>
    </xf>
    <xf numFmtId="0" fontId="4" fillId="0" borderId="0" xfId="0" applyAlignment="1">
      <alignment horizontal="left"/>
    </xf>
    <xf numFmtId="0" fontId="4" fillId="0" borderId="0" xfId="0" applyAlignment="1">
      <alignment horizontal="center" vertical="center"/>
    </xf>
    <xf numFmtId="180" fontId="4" fillId="0" borderId="0" xfId="0" applyNumberFormat="1" applyAlignment="1">
      <alignment horizontal="right" vertical="center"/>
    </xf>
    <xf numFmtId="181" fontId="4" fillId="0" borderId="0" xfId="0" applyNumberFormat="1" applyAlignment="1">
      <alignment horizontal="left" vertical="center"/>
    </xf>
    <xf numFmtId="0" fontId="4" fillId="0" borderId="0" xfId="0" applyAlignment="1">
      <alignment horizontal="right"/>
    </xf>
    <xf numFmtId="0" fontId="4" fillId="0" borderId="0" xfId="0" applyAlignment="1">
      <alignment horizontal="left" vertical="center" wrapText="1"/>
    </xf>
    <xf numFmtId="49" fontId="4" fillId="0" borderId="0" xfId="0" applyNumberFormat="1" applyAlignment="1">
      <alignment horizontal="center" vertical="center"/>
    </xf>
    <xf numFmtId="8" fontId="4" fillId="0" borderId="0" xfId="0" applyNumberFormat="1" applyAlignment="1">
      <alignment horizontal="center" vertical="center"/>
    </xf>
    <xf numFmtId="58" fontId="4" fillId="0" borderId="0" xfId="0" applyNumberFormat="1" applyAlignment="1">
      <alignment horizontal="left" vertical="center"/>
    </xf>
    <xf numFmtId="181" fontId="4" fillId="0" borderId="0" xfId="0" applyNumberFormat="1" applyAlignment="1">
      <alignment horizontal="center" vertical="center"/>
    </xf>
    <xf numFmtId="49" fontId="5" fillId="0" borderId="0" xfId="50" applyNumberFormat="1" applyFont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180" fontId="6" fillId="0" borderId="2" xfId="0" applyNumberFormat="1" applyFont="1" applyBorder="1" applyAlignment="1">
      <alignment horizontal="center" vertical="center" wrapText="1"/>
    </xf>
    <xf numFmtId="182" fontId="6" fillId="0" borderId="2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180" fontId="0" fillId="0" borderId="5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/>
    </xf>
    <xf numFmtId="182" fontId="1" fillId="0" borderId="6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8" fillId="0" borderId="0" xfId="0" applyAlignment="1">
      <alignment horizontal="center" vertical="center"/>
    </xf>
    <xf numFmtId="0" fontId="9" fillId="0" borderId="0" xfId="0" applyFont="1" applyAlignment="1">
      <alignment vertical="center"/>
    </xf>
    <xf numFmtId="0" fontId="8" fillId="0" borderId="0" xfId="0" applyAlignment="1">
      <alignment horizontal="left" vertical="center" wrapText="1"/>
    </xf>
    <xf numFmtId="4" fontId="8" fillId="0" borderId="0" xfId="0" applyNumberFormat="1" applyAlignment="1">
      <alignment horizontal="center" vertical="center"/>
    </xf>
    <xf numFmtId="0" fontId="10" fillId="0" borderId="0" xfId="0" applyFont="1" applyAlignment="1">
      <alignment horizontal="left"/>
    </xf>
    <xf numFmtId="0" fontId="6" fillId="2" borderId="3" xfId="0" applyFont="1" applyFill="1" applyBorder="1" applyAlignment="1">
      <alignment horizontal="center" vertical="center" wrapText="1"/>
    </xf>
    <xf numFmtId="0" fontId="8" fillId="0" borderId="7" xfId="0" applyBorder="1" applyAlignment="1">
      <alignment horizontal="center" vertical="center"/>
    </xf>
    <xf numFmtId="0" fontId="8" fillId="0" borderId="7" xfId="0" applyBorder="1" applyAlignment="1">
      <alignment vertical="center" wrapText="1"/>
    </xf>
    <xf numFmtId="0" fontId="0" fillId="0" borderId="7" xfId="0" applyBorder="1" applyAlignment="1"/>
    <xf numFmtId="0" fontId="8" fillId="0" borderId="7" xfId="0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4" fontId="4" fillId="0" borderId="0" xfId="0" applyNumberFormat="1" applyAlignment="1">
      <alignment horizontal="right" vertical="center"/>
    </xf>
    <xf numFmtId="0" fontId="12" fillId="0" borderId="0" xfId="0" applyFont="1" applyAlignment="1">
      <alignment vertical="center"/>
    </xf>
    <xf numFmtId="4" fontId="6" fillId="0" borderId="2" xfId="0" applyNumberFormat="1" applyFont="1" applyBorder="1" applyAlignment="1">
      <alignment horizontal="center" vertical="center" wrapText="1"/>
    </xf>
    <xf numFmtId="0" fontId="8" fillId="0" borderId="0" xfId="0" applyAlignment="1">
      <alignment vertical="center"/>
    </xf>
    <xf numFmtId="183" fontId="8" fillId="0" borderId="7" xfId="0" applyNumberFormat="1" applyBorder="1" applyAlignment="1">
      <alignment horizontal="center" vertical="center"/>
    </xf>
    <xf numFmtId="183" fontId="11" fillId="0" borderId="7" xfId="0" applyNumberFormat="1" applyFont="1" applyBorder="1" applyAlignment="1">
      <alignment horizontal="center" vertical="center"/>
    </xf>
    <xf numFmtId="0" fontId="13" fillId="0" borderId="0" xfId="0" applyFont="1" applyAlignment="1"/>
    <xf numFmtId="0" fontId="14" fillId="0" borderId="0" xfId="0" applyFont="1" applyAlignment="1">
      <alignment horizontal="center" vertical="center"/>
    </xf>
    <xf numFmtId="0" fontId="15" fillId="0" borderId="0" xfId="0" applyFont="1" applyAlignment="1"/>
    <xf numFmtId="49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0" xfId="0" applyFont="1" applyAlignment="1"/>
    <xf numFmtId="184" fontId="16" fillId="0" borderId="0" xfId="0" applyNumberFormat="1" applyFont="1" applyAlignment="1">
      <alignment horizontal="center"/>
    </xf>
    <xf numFmtId="184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vertical="center"/>
    </xf>
    <xf numFmtId="0" fontId="5" fillId="0" borderId="0" xfId="49" applyFont="1" applyAlignment="1">
      <alignment horizontal="center" vertical="center"/>
    </xf>
    <xf numFmtId="0" fontId="17" fillId="0" borderId="0" xfId="0" applyFont="1" applyAlignment="1">
      <alignment horizontal="right"/>
    </xf>
    <xf numFmtId="0" fontId="8" fillId="0" borderId="0" xfId="0" applyAlignment="1">
      <alignment horizontal="left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 vertical="center"/>
    </xf>
    <xf numFmtId="49" fontId="17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/>
    </xf>
    <xf numFmtId="49" fontId="14" fillId="0" borderId="0" xfId="0" applyNumberFormat="1" applyFont="1" applyAlignment="1">
      <alignment horizontal="center" vertical="center"/>
    </xf>
    <xf numFmtId="0" fontId="19" fillId="0" borderId="5" xfId="51" applyFont="1" applyBorder="1" applyAlignment="1">
      <alignment horizontal="center" vertical="center" wrapText="1"/>
    </xf>
    <xf numFmtId="49" fontId="15" fillId="0" borderId="0" xfId="0" applyNumberFormat="1" applyFont="1" applyAlignment="1">
      <alignment horizontal="center" vertical="center"/>
    </xf>
    <xf numFmtId="0" fontId="4" fillId="0" borderId="5" xfId="0" applyBorder="1" applyAlignment="1">
      <alignment horizontal="center" vertical="center"/>
    </xf>
    <xf numFmtId="0" fontId="4" fillId="0" borderId="5" xfId="0" applyBorder="1" applyAlignment="1">
      <alignment horizontal="left" vertical="center" wrapText="1"/>
    </xf>
    <xf numFmtId="0" fontId="4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/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184" fontId="17" fillId="0" borderId="0" xfId="0" applyNumberFormat="1" applyFont="1" applyAlignment="1">
      <alignment horizontal="center" vertical="center"/>
    </xf>
    <xf numFmtId="184" fontId="8" fillId="0" borderId="0" xfId="0" applyNumberFormat="1" applyAlignment="1">
      <alignment horizontal="center" vertical="center"/>
    </xf>
    <xf numFmtId="184" fontId="21" fillId="0" borderId="0" xfId="0" applyNumberFormat="1" applyFont="1" applyAlignment="1">
      <alignment horizontal="center" vertical="center"/>
    </xf>
    <xf numFmtId="184" fontId="21" fillId="0" borderId="0" xfId="0" applyNumberFormat="1" applyFont="1" applyAlignment="1">
      <alignment horizontal="right" vertical="center"/>
    </xf>
    <xf numFmtId="8" fontId="17" fillId="0" borderId="0" xfId="0" applyNumberFormat="1" applyFont="1" applyAlignment="1">
      <alignment horizontal="left"/>
    </xf>
    <xf numFmtId="8" fontId="17" fillId="0" borderId="0" xfId="0" applyNumberFormat="1" applyFont="1" applyAlignment="1">
      <alignment horizontal="center"/>
    </xf>
    <xf numFmtId="184" fontId="17" fillId="0" borderId="0" xfId="0" applyNumberFormat="1" applyFont="1" applyAlignment="1">
      <alignment horizontal="center"/>
    </xf>
    <xf numFmtId="184" fontId="21" fillId="0" borderId="0" xfId="0" applyNumberFormat="1" applyFont="1" applyAlignment="1">
      <alignment horizontal="right"/>
    </xf>
    <xf numFmtId="184" fontId="17" fillId="0" borderId="0" xfId="0" applyNumberFormat="1" applyFont="1" applyAlignment="1">
      <alignment horizontal="right"/>
    </xf>
    <xf numFmtId="184" fontId="19" fillId="0" borderId="5" xfId="51" applyNumberFormat="1" applyFont="1" applyBorder="1" applyAlignment="1">
      <alignment horizontal="center" vertical="center" wrapText="1"/>
    </xf>
    <xf numFmtId="184" fontId="19" fillId="0" borderId="2" xfId="51" applyNumberFormat="1" applyFont="1" applyBorder="1" applyAlignment="1">
      <alignment horizontal="center" vertical="center" wrapText="1"/>
    </xf>
    <xf numFmtId="0" fontId="0" fillId="0" borderId="8" xfId="0" applyBorder="1" applyAlignment="1"/>
    <xf numFmtId="0" fontId="0" fillId="0" borderId="3" xfId="0" applyBorder="1" applyAlignment="1"/>
    <xf numFmtId="0" fontId="4" fillId="0" borderId="5" xfId="0" applyBorder="1" applyAlignment="1">
      <alignment horizontal="center" vertical="center" wrapText="1"/>
    </xf>
    <xf numFmtId="184" fontId="4" fillId="0" borderId="5" xfId="0" applyNumberFormat="1" applyBorder="1" applyAlignment="1">
      <alignment horizontal="center" vertical="center"/>
    </xf>
    <xf numFmtId="185" fontId="4" fillId="0" borderId="5" xfId="0" applyNumberForma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84" fontId="4" fillId="0" borderId="0" xfId="0" applyNumberFormat="1" applyAlignment="1">
      <alignment horizontal="center"/>
    </xf>
    <xf numFmtId="184" fontId="22" fillId="0" borderId="0" xfId="0" applyNumberFormat="1" applyFont="1" applyAlignment="1">
      <alignment horizontal="center"/>
    </xf>
    <xf numFmtId="184" fontId="20" fillId="0" borderId="0" xfId="0" applyNumberFormat="1" applyFont="1" applyAlignment="1">
      <alignment horizontal="center"/>
    </xf>
    <xf numFmtId="184" fontId="15" fillId="0" borderId="0" xfId="0" applyNumberFormat="1" applyFont="1" applyAlignment="1">
      <alignment horizontal="center"/>
    </xf>
    <xf numFmtId="181" fontId="8" fillId="0" borderId="0" xfId="0" applyNumberFormat="1" applyAlignment="1">
      <alignment horizontal="left" vertical="center"/>
    </xf>
    <xf numFmtId="58" fontId="8" fillId="0" borderId="0" xfId="0" applyNumberFormat="1" applyAlignment="1">
      <alignment horizontal="left" vertical="center"/>
    </xf>
    <xf numFmtId="184" fontId="21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 vertical="center"/>
    </xf>
    <xf numFmtId="184" fontId="22" fillId="0" borderId="0" xfId="0" applyNumberFormat="1" applyFont="1" applyAlignment="1">
      <alignment horizontal="center" wrapText="1"/>
    </xf>
    <xf numFmtId="184" fontId="20" fillId="0" borderId="0" xfId="0" applyNumberFormat="1" applyFont="1" applyAlignment="1">
      <alignment horizontal="center" wrapText="1"/>
    </xf>
    <xf numFmtId="184" fontId="15" fillId="0" borderId="0" xfId="0" applyNumberFormat="1" applyFont="1" applyAlignment="1">
      <alignment horizontal="center" wrapText="1"/>
    </xf>
    <xf numFmtId="4" fontId="0" fillId="0" borderId="0" xfId="0" applyNumberFormat="1" applyAlignment="1">
      <alignment horizontal="center" vertical="center"/>
    </xf>
    <xf numFmtId="0" fontId="24" fillId="0" borderId="0" xfId="49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Alignment="1">
      <alignment horizontal="right" vertical="center"/>
    </xf>
    <xf numFmtId="0" fontId="0" fillId="0" borderId="0" xfId="0" applyAlignment="1">
      <alignment horizontal="left"/>
    </xf>
    <xf numFmtId="0" fontId="20" fillId="0" borderId="0" xfId="0" applyFont="1" applyAlignment="1">
      <alignment horizontal="left"/>
    </xf>
    <xf numFmtId="0" fontId="26" fillId="0" borderId="0" xfId="0" applyAlignment="1">
      <alignment horizontal="center" vertical="center"/>
    </xf>
    <xf numFmtId="0" fontId="26" fillId="0" borderId="0" xfId="0" applyAlignment="1">
      <alignment horizontal="right"/>
    </xf>
    <xf numFmtId="0" fontId="26" fillId="0" borderId="0" xfId="0" applyAlignment="1">
      <alignment horizontal="left" vertical="center" wrapText="1"/>
    </xf>
    <xf numFmtId="49" fontId="26" fillId="0" borderId="0" xfId="0" applyNumberFormat="1" applyAlignment="1">
      <alignment horizontal="center" vertical="center"/>
    </xf>
    <xf numFmtId="8" fontId="26" fillId="0" borderId="0" xfId="0" applyNumberFormat="1" applyAlignment="1">
      <alignment horizontal="center" vertical="center"/>
    </xf>
    <xf numFmtId="49" fontId="13" fillId="0" borderId="0" xfId="50" applyNumberFormat="1" applyFont="1" applyAlignment="1">
      <alignment horizontal="center" vertical="center"/>
    </xf>
    <xf numFmtId="0" fontId="27" fillId="0" borderId="2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4" fontId="26" fillId="0" borderId="0" xfId="0" applyNumberFormat="1" applyAlignment="1">
      <alignment horizontal="right" vertical="center"/>
    </xf>
    <xf numFmtId="0" fontId="29" fillId="0" borderId="0" xfId="0" applyFont="1" applyAlignment="1">
      <alignment vertical="center"/>
    </xf>
    <xf numFmtId="58" fontId="0" fillId="0" borderId="0" xfId="0" applyNumberFormat="1" applyAlignment="1">
      <alignment horizontal="left" vertical="center"/>
    </xf>
    <xf numFmtId="181" fontId="0" fillId="0" borderId="0" xfId="0" applyNumberFormat="1" applyAlignment="1">
      <alignment horizontal="center" vertical="center"/>
    </xf>
    <xf numFmtId="4" fontId="27" fillId="0" borderId="2" xfId="0" applyNumberFormat="1" applyFont="1" applyBorder="1" applyAlignment="1">
      <alignment horizontal="center" vertical="center" wrapText="1"/>
    </xf>
    <xf numFmtId="182" fontId="27" fillId="0" borderId="2" xfId="0" applyNumberFormat="1" applyFont="1" applyBorder="1" applyAlignment="1">
      <alignment horizontal="center" vertical="center" wrapText="1"/>
    </xf>
    <xf numFmtId="4" fontId="0" fillId="0" borderId="5" xfId="0" applyNumberFormat="1" applyBorder="1" applyAlignment="1">
      <alignment horizontal="center" vertical="center"/>
    </xf>
    <xf numFmtId="180" fontId="0" fillId="0" borderId="9" xfId="0" applyNumberFormat="1" applyBorder="1" applyAlignment="1">
      <alignment horizontal="center" vertical="center"/>
    </xf>
  </cellXfs>
  <cellStyles count="52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_Sheet1" xfId="49"/>
    <cellStyle name="常规_Sheet1_1" xfId="50"/>
    <cellStyle name="常规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34925</xdr:colOff>
      <xdr:row>0</xdr:row>
      <xdr:rowOff>0</xdr:rowOff>
    </xdr:from>
    <xdr:to>
      <xdr:col>0</xdr:col>
      <xdr:colOff>600710</xdr:colOff>
      <xdr:row>2</xdr:row>
      <xdr:rowOff>120015</xdr:rowOff>
    </xdr:to>
    <xdr:pic>
      <xdr:nvPicPr>
        <xdr:cNvPr id="456871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5785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34925</xdr:colOff>
      <xdr:row>0</xdr:row>
      <xdr:rowOff>0</xdr:rowOff>
    </xdr:from>
    <xdr:to>
      <xdr:col>0</xdr:col>
      <xdr:colOff>601345</xdr:colOff>
      <xdr:row>2</xdr:row>
      <xdr:rowOff>120015</xdr:rowOff>
    </xdr:to>
    <xdr:pic>
      <xdr:nvPicPr>
        <xdr:cNvPr id="457012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6420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34925</xdr:colOff>
      <xdr:row>0</xdr:row>
      <xdr:rowOff>0</xdr:rowOff>
    </xdr:from>
    <xdr:to>
      <xdr:col>0</xdr:col>
      <xdr:colOff>601345</xdr:colOff>
      <xdr:row>2</xdr:row>
      <xdr:rowOff>120015</xdr:rowOff>
    </xdr:to>
    <xdr:pic>
      <xdr:nvPicPr>
        <xdr:cNvPr id="457153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6420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34925</xdr:colOff>
      <xdr:row>0</xdr:row>
      <xdr:rowOff>0</xdr:rowOff>
    </xdr:from>
    <xdr:to>
      <xdr:col>0</xdr:col>
      <xdr:colOff>601345</xdr:colOff>
      <xdr:row>2</xdr:row>
      <xdr:rowOff>120015</xdr:rowOff>
    </xdr:to>
    <xdr:pic>
      <xdr:nvPicPr>
        <xdr:cNvPr id="457294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6420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381000</xdr:colOff>
      <xdr:row>0</xdr:row>
      <xdr:rowOff>19050</xdr:rowOff>
    </xdr:from>
    <xdr:to>
      <xdr:col>2</xdr:col>
      <xdr:colOff>428625</xdr:colOff>
      <xdr:row>2</xdr:row>
      <xdr:rowOff>145415</xdr:rowOff>
    </xdr:to>
    <xdr:pic>
      <xdr:nvPicPr>
        <xdr:cNvPr id="457788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0" y="19050"/>
          <a:ext cx="657225" cy="640715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34925</xdr:colOff>
      <xdr:row>0</xdr:row>
      <xdr:rowOff>0</xdr:rowOff>
    </xdr:from>
    <xdr:to>
      <xdr:col>0</xdr:col>
      <xdr:colOff>601345</xdr:colOff>
      <xdr:row>2</xdr:row>
      <xdr:rowOff>100965</xdr:rowOff>
    </xdr:to>
    <xdr:pic>
      <xdr:nvPicPr>
        <xdr:cNvPr id="455036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6420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5</xdr:col>
      <xdr:colOff>285750</xdr:colOff>
      <xdr:row>8</xdr:row>
      <xdr:rowOff>0</xdr:rowOff>
    </xdr:from>
    <xdr:to>
      <xdr:col>5</xdr:col>
      <xdr:colOff>628650</xdr:colOff>
      <xdr:row>8</xdr:row>
      <xdr:rowOff>400050</xdr:rowOff>
    </xdr:to>
    <xdr:pic>
      <xdr:nvPicPr>
        <xdr:cNvPr id="2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7029450" y="2162175"/>
          <a:ext cx="342900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180975</xdr:colOff>
      <xdr:row>9</xdr:row>
      <xdr:rowOff>0</xdr:rowOff>
    </xdr:from>
    <xdr:to>
      <xdr:col>5</xdr:col>
      <xdr:colOff>742950</xdr:colOff>
      <xdr:row>9</xdr:row>
      <xdr:rowOff>400050</xdr:rowOff>
    </xdr:to>
    <xdr:pic>
      <xdr:nvPicPr>
        <xdr:cNvPr id="3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6924675" y="2568575"/>
          <a:ext cx="561975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180975</xdr:colOff>
      <xdr:row>10</xdr:row>
      <xdr:rowOff>0</xdr:rowOff>
    </xdr:from>
    <xdr:to>
      <xdr:col>5</xdr:col>
      <xdr:colOff>742950</xdr:colOff>
      <xdr:row>10</xdr:row>
      <xdr:rowOff>400050</xdr:rowOff>
    </xdr:to>
    <xdr:pic>
      <xdr:nvPicPr>
        <xdr:cNvPr id="4" name="Image 4" descr="Picture"/>
        <xdr:cNvPicPr/>
      </xdr:nvPicPr>
      <xdr:blipFill>
        <a:blip r:embed="rId3" cstate="print"/>
        <a:stretch>
          <a:fillRect/>
        </a:stretch>
      </xdr:blipFill>
      <xdr:spPr>
        <a:xfrm>
          <a:off x="6924675" y="2974975"/>
          <a:ext cx="561975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142875</xdr:colOff>
      <xdr:row>11</xdr:row>
      <xdr:rowOff>0</xdr:rowOff>
    </xdr:from>
    <xdr:to>
      <xdr:col>5</xdr:col>
      <xdr:colOff>781050</xdr:colOff>
      <xdr:row>11</xdr:row>
      <xdr:rowOff>400050</xdr:rowOff>
    </xdr:to>
    <xdr:pic>
      <xdr:nvPicPr>
        <xdr:cNvPr id="5" name="Image 5" descr="Picture"/>
        <xdr:cNvPicPr/>
      </xdr:nvPicPr>
      <xdr:blipFill>
        <a:blip r:embed="rId4" cstate="print"/>
        <a:stretch>
          <a:fillRect/>
        </a:stretch>
      </xdr:blipFill>
      <xdr:spPr>
        <a:xfrm>
          <a:off x="6886575" y="3381375"/>
          <a:ext cx="638175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200025</xdr:colOff>
      <xdr:row>12</xdr:row>
      <xdr:rowOff>0</xdr:rowOff>
    </xdr:from>
    <xdr:to>
      <xdr:col>5</xdr:col>
      <xdr:colOff>723900</xdr:colOff>
      <xdr:row>12</xdr:row>
      <xdr:rowOff>400050</xdr:rowOff>
    </xdr:to>
    <xdr:pic>
      <xdr:nvPicPr>
        <xdr:cNvPr id="6" name="Image 6" descr="Picture"/>
        <xdr:cNvPicPr/>
      </xdr:nvPicPr>
      <xdr:blipFill>
        <a:blip r:embed="rId5" cstate="print"/>
        <a:stretch>
          <a:fillRect/>
        </a:stretch>
      </xdr:blipFill>
      <xdr:spPr>
        <a:xfrm>
          <a:off x="6943725" y="3787775"/>
          <a:ext cx="523875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200025</xdr:colOff>
      <xdr:row>13</xdr:row>
      <xdr:rowOff>0</xdr:rowOff>
    </xdr:from>
    <xdr:to>
      <xdr:col>5</xdr:col>
      <xdr:colOff>723900</xdr:colOff>
      <xdr:row>13</xdr:row>
      <xdr:rowOff>400050</xdr:rowOff>
    </xdr:to>
    <xdr:pic>
      <xdr:nvPicPr>
        <xdr:cNvPr id="7" name="Image 7" descr="Picture"/>
        <xdr:cNvPicPr/>
      </xdr:nvPicPr>
      <xdr:blipFill>
        <a:blip r:embed="rId6" cstate="print"/>
        <a:stretch>
          <a:fillRect/>
        </a:stretch>
      </xdr:blipFill>
      <xdr:spPr>
        <a:xfrm>
          <a:off x="6943725" y="4194175"/>
          <a:ext cx="523875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171450</xdr:colOff>
      <xdr:row>14</xdr:row>
      <xdr:rowOff>0</xdr:rowOff>
    </xdr:from>
    <xdr:to>
      <xdr:col>5</xdr:col>
      <xdr:colOff>742950</xdr:colOff>
      <xdr:row>14</xdr:row>
      <xdr:rowOff>400050</xdr:rowOff>
    </xdr:to>
    <xdr:pic>
      <xdr:nvPicPr>
        <xdr:cNvPr id="8" name="Image 8" descr="Picture"/>
        <xdr:cNvPicPr/>
      </xdr:nvPicPr>
      <xdr:blipFill>
        <a:blip r:embed="rId7" cstate="print"/>
        <a:stretch>
          <a:fillRect/>
        </a:stretch>
      </xdr:blipFill>
      <xdr:spPr>
        <a:xfrm>
          <a:off x="6915150" y="4600575"/>
          <a:ext cx="571500" cy="400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19050</xdr:colOff>
      <xdr:row>15</xdr:row>
      <xdr:rowOff>0</xdr:rowOff>
    </xdr:from>
    <xdr:to>
      <xdr:col>5</xdr:col>
      <xdr:colOff>895350</xdr:colOff>
      <xdr:row>15</xdr:row>
      <xdr:rowOff>400050</xdr:rowOff>
    </xdr:to>
    <xdr:pic>
      <xdr:nvPicPr>
        <xdr:cNvPr id="9" name="Image 9" descr="Picture"/>
        <xdr:cNvPicPr/>
      </xdr:nvPicPr>
      <xdr:blipFill>
        <a:blip r:embed="rId8" cstate="print"/>
        <a:stretch>
          <a:fillRect/>
        </a:stretch>
      </xdr:blipFill>
      <xdr:spPr>
        <a:xfrm>
          <a:off x="6762750" y="5006975"/>
          <a:ext cx="876300" cy="4000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34925</xdr:colOff>
      <xdr:row>0</xdr:row>
      <xdr:rowOff>0</xdr:rowOff>
    </xdr:from>
    <xdr:to>
      <xdr:col>0</xdr:col>
      <xdr:colOff>600710</xdr:colOff>
      <xdr:row>2</xdr:row>
      <xdr:rowOff>100965</xdr:rowOff>
    </xdr:to>
    <xdr:pic>
      <xdr:nvPicPr>
        <xdr:cNvPr id="399502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5785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  <xdr:twoCellAnchor editAs="oneCell">
    <xdr:from>
      <xdr:col>0</xdr:col>
      <xdr:colOff>34925</xdr:colOff>
      <xdr:row>0</xdr:row>
      <xdr:rowOff>0</xdr:rowOff>
    </xdr:from>
    <xdr:to>
      <xdr:col>0</xdr:col>
      <xdr:colOff>601345</xdr:colOff>
      <xdr:row>2</xdr:row>
      <xdr:rowOff>100965</xdr:rowOff>
    </xdr:to>
    <xdr:pic>
      <xdr:nvPicPr>
        <xdr:cNvPr id="399503" name="图片 3" descr="Q.X.YU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0"/>
          <a:ext cx="566420" cy="643890"/>
        </a:xfrm>
        <a:prstGeom prst="rect">
          <a:avLst/>
        </a:prstGeom>
        <a:noFill/>
        <a:ln w="9525"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  <a:tileRect/>
        </a:gradFill>
        <a:ln w="15875" cap="flat" cmpd="sng">
          <a:solidFill>
            <a:srgbClr val="739CC3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"/>
  <sheetViews>
    <sheetView workbookViewId="0">
      <selection activeCell="A1" sqref="A1:J1"/>
    </sheetView>
  </sheetViews>
  <sheetFormatPr defaultColWidth="9" defaultRowHeight="14.25"/>
  <cols>
    <col min="1" max="1" width="11.5" style="2" customWidth="1"/>
    <col min="2" max="2" width="22" style="3" customWidth="1"/>
    <col min="3" max="3" width="17.25" style="3" customWidth="1"/>
    <col min="4" max="5" width="20.5" style="3" customWidth="1"/>
    <col min="6" max="6" width="10.25" style="2" customWidth="1"/>
    <col min="7" max="7" width="8.625" style="2" customWidth="1"/>
    <col min="8" max="8" width="7.75" style="2" customWidth="1"/>
    <col min="9" max="9" width="11.625" style="109" customWidth="1"/>
    <col min="10" max="10" width="17.375" style="2" customWidth="1"/>
    <col min="11" max="16384" width="9" style="5" customWidth="1"/>
  </cols>
  <sheetData>
    <row r="1" ht="27" customHeight="1" spans="1:1">
      <c r="A1" s="110" t="s">
        <v>0</v>
      </c>
    </row>
    <row r="2" spans="1:1">
      <c r="A2" s="111" t="s">
        <v>1</v>
      </c>
    </row>
    <row r="3" ht="15" customHeight="1" spans="1:10">
      <c r="A3" s="112" t="s">
        <v>2</v>
      </c>
      <c r="B3" s="9"/>
      <c r="C3" s="9"/>
      <c r="D3" s="9"/>
      <c r="E3" s="9"/>
      <c r="F3" s="9"/>
      <c r="G3" s="9"/>
      <c r="H3" s="9"/>
      <c r="I3" s="9"/>
      <c r="J3" s="9"/>
    </row>
    <row r="4" ht="16.5" customHeight="1" spans="1:10">
      <c r="A4" s="113" t="s">
        <v>3</v>
      </c>
      <c r="B4" s="114"/>
      <c r="E4" s="115"/>
      <c r="F4" s="116"/>
      <c r="G4" s="116"/>
      <c r="H4" s="116"/>
      <c r="I4" s="127" t="s">
        <v>4</v>
      </c>
      <c r="J4" s="128"/>
    </row>
    <row r="5" spans="1:10">
      <c r="A5" s="117" t="s">
        <v>5</v>
      </c>
      <c r="B5" s="118"/>
      <c r="C5" s="118"/>
      <c r="D5" s="118"/>
      <c r="E5" s="118"/>
      <c r="F5" s="116"/>
      <c r="G5" s="119"/>
      <c r="H5" s="120"/>
      <c r="I5" s="127" t="s">
        <v>6</v>
      </c>
      <c r="J5" s="129"/>
    </row>
    <row r="6" spans="1:10">
      <c r="A6" s="117" t="s">
        <v>7</v>
      </c>
      <c r="B6" s="118"/>
      <c r="C6" s="118"/>
      <c r="D6" s="118"/>
      <c r="E6" s="118"/>
      <c r="F6" s="116"/>
      <c r="G6" s="119"/>
      <c r="H6" s="120"/>
      <c r="I6" s="127" t="s">
        <v>8</v>
      </c>
      <c r="J6" s="130"/>
    </row>
    <row r="7" ht="25.5" customHeight="1" spans="1:1">
      <c r="A7" s="121" t="s">
        <v>9</v>
      </c>
    </row>
    <row r="8" ht="36" customHeight="1" spans="1:10">
      <c r="A8" s="122" t="s">
        <v>10</v>
      </c>
      <c r="B8" s="123" t="s">
        <v>11</v>
      </c>
      <c r="C8" s="123" t="s">
        <v>12</v>
      </c>
      <c r="D8" s="123" t="s">
        <v>12</v>
      </c>
      <c r="E8" s="123" t="s">
        <v>13</v>
      </c>
      <c r="F8" s="123" t="s">
        <v>14</v>
      </c>
      <c r="G8" s="122" t="s">
        <v>15</v>
      </c>
      <c r="H8" s="124" t="s">
        <v>16</v>
      </c>
      <c r="I8" s="131" t="s">
        <v>17</v>
      </c>
      <c r="J8" s="132" t="s">
        <v>18</v>
      </c>
    </row>
    <row r="9" ht="32" customHeight="1" spans="1:10">
      <c r="A9" s="27"/>
      <c r="B9" s="28"/>
      <c r="C9" s="28"/>
      <c r="D9" s="28"/>
      <c r="E9" s="28"/>
      <c r="F9" s="27"/>
      <c r="G9" s="27"/>
      <c r="H9" s="27"/>
      <c r="I9" s="133"/>
      <c r="J9" s="134"/>
    </row>
    <row r="10" ht="32" customHeight="1" spans="1:10">
      <c r="A10" s="27"/>
      <c r="B10" s="28"/>
      <c r="C10" s="28"/>
      <c r="D10" s="28"/>
      <c r="E10" s="28"/>
      <c r="F10" s="27"/>
      <c r="G10" s="27"/>
      <c r="H10" s="27"/>
      <c r="I10" s="133"/>
      <c r="J10" s="134"/>
    </row>
    <row r="11" ht="32" customHeight="1" spans="1:10">
      <c r="A11" s="27"/>
      <c r="B11" s="28"/>
      <c r="C11" s="28"/>
      <c r="D11" s="28"/>
      <c r="E11" s="28"/>
      <c r="F11" s="27"/>
      <c r="G11" s="27"/>
      <c r="H11" s="27"/>
      <c r="I11" s="133"/>
      <c r="J11" s="134"/>
    </row>
    <row r="12" ht="32" customHeight="1" spans="1:10">
      <c r="A12" s="27"/>
      <c r="B12" s="28"/>
      <c r="C12" s="28"/>
      <c r="D12" s="28"/>
      <c r="E12" s="28"/>
      <c r="F12" s="27"/>
      <c r="G12" s="27"/>
      <c r="H12" s="27"/>
      <c r="I12" s="133"/>
      <c r="J12" s="134"/>
    </row>
    <row r="13" ht="32" customHeight="1" spans="1:10">
      <c r="A13" s="27"/>
      <c r="B13" s="28"/>
      <c r="C13" s="28"/>
      <c r="D13" s="28"/>
      <c r="E13" s="28"/>
      <c r="F13" s="27"/>
      <c r="G13" s="27"/>
      <c r="H13" s="27"/>
      <c r="I13" s="133"/>
      <c r="J13" s="134"/>
    </row>
    <row r="14" ht="32" customHeight="1" spans="1:10">
      <c r="A14" s="27"/>
      <c r="B14" s="28"/>
      <c r="C14" s="28"/>
      <c r="D14" s="28"/>
      <c r="E14" s="28"/>
      <c r="F14" s="27"/>
      <c r="G14" s="27"/>
      <c r="H14" s="27"/>
      <c r="I14" s="133"/>
      <c r="J14" s="134"/>
    </row>
    <row r="15" ht="32" customHeight="1" spans="1:10">
      <c r="A15" s="27"/>
      <c r="B15" s="28"/>
      <c r="C15" s="28"/>
      <c r="D15" s="28"/>
      <c r="E15" s="28"/>
      <c r="F15" s="27"/>
      <c r="G15" s="27"/>
      <c r="H15" s="27"/>
      <c r="I15" s="133"/>
      <c r="J15" s="134"/>
    </row>
    <row r="16" ht="32" customHeight="1" spans="1:10">
      <c r="A16" s="27"/>
      <c r="B16" s="28"/>
      <c r="C16" s="28"/>
      <c r="D16" s="28"/>
      <c r="E16" s="28"/>
      <c r="F16" s="27"/>
      <c r="G16" s="27"/>
      <c r="H16" s="27"/>
      <c r="I16" s="133"/>
      <c r="J16" s="134"/>
    </row>
    <row r="17" ht="32" customHeight="1" spans="1:10">
      <c r="A17" s="27"/>
      <c r="B17" s="28"/>
      <c r="C17" s="28"/>
      <c r="D17" s="28"/>
      <c r="E17" s="28"/>
      <c r="F17" s="27"/>
      <c r="G17" s="27"/>
      <c r="H17" s="27"/>
      <c r="I17" s="133"/>
      <c r="J17" s="134"/>
    </row>
    <row r="18" ht="32" customHeight="1" spans="1:10">
      <c r="A18" s="27"/>
      <c r="B18" s="28"/>
      <c r="C18" s="28"/>
      <c r="D18" s="28"/>
      <c r="E18" s="28"/>
      <c r="F18" s="27"/>
      <c r="G18" s="27"/>
      <c r="H18" s="27"/>
      <c r="I18" s="133"/>
      <c r="J18" s="134"/>
    </row>
    <row r="19" ht="32" customHeight="1" spans="1:10">
      <c r="A19" s="27"/>
      <c r="B19" s="28"/>
      <c r="C19" s="28"/>
      <c r="D19" s="28"/>
      <c r="E19" s="28"/>
      <c r="F19" s="27"/>
      <c r="G19" s="27"/>
      <c r="H19" s="27"/>
      <c r="I19" s="133"/>
      <c r="J19" s="134"/>
    </row>
    <row r="20" ht="32" customHeight="1" spans="1:10">
      <c r="A20" s="27"/>
      <c r="B20" s="28"/>
      <c r="C20" s="28"/>
      <c r="D20" s="28"/>
      <c r="E20" s="28"/>
      <c r="F20" s="27"/>
      <c r="G20" s="27"/>
      <c r="H20" s="27"/>
      <c r="I20" s="133"/>
      <c r="J20" s="134"/>
    </row>
    <row r="21" ht="32" customHeight="1" spans="1:10">
      <c r="A21" s="27"/>
      <c r="B21" s="28"/>
      <c r="C21" s="28"/>
      <c r="D21" s="28"/>
      <c r="E21" s="28"/>
      <c r="F21" s="27"/>
      <c r="G21" s="27"/>
      <c r="H21" s="27"/>
      <c r="I21" s="133"/>
      <c r="J21" s="134"/>
    </row>
    <row r="22" ht="32" customHeight="1" spans="1:10">
      <c r="A22" s="27"/>
      <c r="B22" s="28"/>
      <c r="C22" s="28"/>
      <c r="D22" s="28"/>
      <c r="E22" s="28"/>
      <c r="F22" s="27"/>
      <c r="G22" s="27"/>
      <c r="H22" s="27"/>
      <c r="I22" s="133"/>
      <c r="J22" s="134"/>
    </row>
    <row r="23" ht="32" customHeight="1" spans="1:10">
      <c r="A23" s="27"/>
      <c r="B23" s="28"/>
      <c r="C23" s="28"/>
      <c r="D23" s="28"/>
      <c r="E23" s="28"/>
      <c r="F23" s="27"/>
      <c r="G23" s="27"/>
      <c r="H23" s="27"/>
      <c r="I23" s="133"/>
      <c r="J23" s="134"/>
    </row>
    <row r="24" ht="32" customHeight="1" spans="1:10">
      <c r="A24" s="27"/>
      <c r="B24" s="28"/>
      <c r="C24" s="28"/>
      <c r="D24" s="28"/>
      <c r="E24" s="28"/>
      <c r="F24" s="27"/>
      <c r="G24" s="27"/>
      <c r="H24" s="27"/>
      <c r="I24" s="133"/>
      <c r="J24" s="134"/>
    </row>
    <row r="25" ht="32" customHeight="1" spans="1:10">
      <c r="A25" s="27"/>
      <c r="B25" s="28"/>
      <c r="C25" s="28"/>
      <c r="D25" s="28"/>
      <c r="E25" s="28"/>
      <c r="F25" s="27"/>
      <c r="G25" s="27"/>
      <c r="H25" s="27"/>
      <c r="I25" s="133"/>
      <c r="J25" s="134"/>
    </row>
    <row r="26" ht="32" customHeight="1" spans="1:10">
      <c r="A26" s="27"/>
      <c r="B26" s="28"/>
      <c r="C26" s="28"/>
      <c r="D26" s="28"/>
      <c r="E26" s="28"/>
      <c r="F26" s="27"/>
      <c r="G26" s="27"/>
      <c r="H26" s="27"/>
      <c r="I26" s="133"/>
      <c r="J26" s="134"/>
    </row>
    <row r="27" ht="32" customHeight="1" spans="1:10">
      <c r="A27" s="27"/>
      <c r="B27" s="28"/>
      <c r="C27" s="28"/>
      <c r="D27" s="28"/>
      <c r="E27" s="28"/>
      <c r="F27" s="27"/>
      <c r="G27" s="27"/>
      <c r="H27" s="27"/>
      <c r="I27" s="133"/>
      <c r="J27" s="134"/>
    </row>
    <row r="28" ht="32" customHeight="1" spans="1:10">
      <c r="A28" s="27"/>
      <c r="B28" s="28"/>
      <c r="C28" s="28"/>
      <c r="D28" s="28"/>
      <c r="E28" s="28"/>
      <c r="F28" s="27"/>
      <c r="G28" s="27"/>
      <c r="H28" s="27"/>
      <c r="I28" s="133"/>
      <c r="J28" s="134"/>
    </row>
    <row r="29" ht="32" customHeight="1" spans="1:10">
      <c r="A29" s="27"/>
      <c r="B29" s="28"/>
      <c r="C29" s="28"/>
      <c r="D29" s="28"/>
      <c r="E29" s="28"/>
      <c r="F29" s="27"/>
      <c r="G29" s="27"/>
      <c r="H29" s="27"/>
      <c r="I29" s="133"/>
      <c r="J29" s="134"/>
    </row>
    <row r="30" ht="32" customHeight="1" spans="1:10">
      <c r="A30" s="27"/>
      <c r="B30" s="28"/>
      <c r="C30" s="28"/>
      <c r="D30" s="28"/>
      <c r="E30" s="28"/>
      <c r="F30" s="27"/>
      <c r="G30" s="27"/>
      <c r="H30" s="27"/>
      <c r="I30" s="133"/>
      <c r="J30" s="134"/>
    </row>
    <row r="31" s="1" customFormat="1" ht="20.25" customHeight="1" spans="1:10">
      <c r="A31" s="30"/>
      <c r="B31" s="31"/>
      <c r="C31" s="31"/>
      <c r="D31" s="31"/>
      <c r="E31" s="31"/>
      <c r="F31" s="30"/>
      <c r="G31" s="30">
        <f>SUM(G9:G9)</f>
        <v>0</v>
      </c>
      <c r="H31" s="30" t="s">
        <v>19</v>
      </c>
      <c r="J31" s="33">
        <f>SUM(J9:J9)</f>
        <v>0</v>
      </c>
    </row>
    <row r="34" ht="28" customHeight="1" spans="1:8">
      <c r="A34" s="125" t="s">
        <v>20</v>
      </c>
      <c r="B34" s="126" t="s">
        <v>21</v>
      </c>
      <c r="H34" s="125"/>
    </row>
    <row r="35" ht="51" customHeight="1" spans="1:11">
      <c r="A35" s="125" t="s">
        <v>22</v>
      </c>
      <c r="B35" s="126" t="s">
        <v>23</v>
      </c>
      <c r="H35" s="125"/>
      <c r="I35" s="109"/>
      <c r="J35" s="2"/>
      <c r="K35" s="37"/>
    </row>
    <row r="36" ht="28" customHeight="1" spans="1:2">
      <c r="A36" s="125"/>
      <c r="B36" s="126" t="s">
        <v>24</v>
      </c>
    </row>
    <row r="37" ht="63" customHeight="1" spans="2:2">
      <c r="B37" s="126" t="s">
        <v>25</v>
      </c>
    </row>
  </sheetData>
  <mergeCells count="10">
    <mergeCell ref="A1:J1"/>
    <mergeCell ref="A2:J2"/>
    <mergeCell ref="A3:J3"/>
    <mergeCell ref="B4:D4"/>
    <mergeCell ref="A7:J7"/>
    <mergeCell ref="H31:I31"/>
    <mergeCell ref="B34:G34"/>
    <mergeCell ref="B35:G35"/>
    <mergeCell ref="B36:H36"/>
    <mergeCell ref="B37:H37"/>
  </mergeCells>
  <pageMargins left="0.196527777777778" right="0.156944444444444" top="0.393055555555556" bottom="1" header="0.5" footer="0.5"/>
  <pageSetup paperSize="9" scale="78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U419"/>
  <sheetViews>
    <sheetView tabSelected="1" topLeftCell="B1" workbookViewId="0">
      <selection activeCell="M16" sqref="M16"/>
    </sheetView>
  </sheetViews>
  <sheetFormatPr defaultColWidth="8" defaultRowHeight="12.75"/>
  <cols>
    <col min="1" max="1" width="8" style="56" hidden="1" customWidth="1"/>
    <col min="2" max="2" width="8" style="57" customWidth="1"/>
    <col min="3" max="3" width="6.5" style="57" customWidth="1"/>
    <col min="4" max="4" width="24.25" style="57" customWidth="1"/>
    <col min="5" max="5" width="21.125" style="57" customWidth="1"/>
    <col min="6" max="6" width="14.625" style="57" customWidth="1"/>
    <col min="7" max="7" width="12.625" style="57" customWidth="1"/>
    <col min="8" max="8" width="7.125" style="58" customWidth="1"/>
    <col min="9" max="9" width="5.75" style="58" customWidth="1"/>
    <col min="10" max="10" width="6.75" style="57" customWidth="1"/>
    <col min="11" max="11" width="11.5" style="59" customWidth="1"/>
    <col min="12" max="12" width="11.375" style="59" customWidth="1"/>
    <col min="13" max="13" width="13.25" style="59" customWidth="1"/>
    <col min="14" max="14" width="8.25" style="59" customWidth="1"/>
    <col min="15" max="15" width="7.875" style="59" customWidth="1"/>
    <col min="16" max="16" width="9.125" style="59" customWidth="1"/>
    <col min="17" max="17" width="8.875" style="59" customWidth="1"/>
    <col min="18" max="18" width="9.125" style="60" customWidth="1"/>
    <col min="19" max="16384" width="8" style="58" customWidth="1"/>
  </cols>
  <sheetData>
    <row r="1" s="2" customFormat="1" ht="26.25" customHeight="1" spans="1:2">
      <c r="A1" s="61"/>
      <c r="B1" s="62" t="s">
        <v>0</v>
      </c>
    </row>
    <row r="2" s="2" customFormat="1" ht="14.25" customHeight="1" spans="1:2">
      <c r="A2" s="61"/>
      <c r="B2" s="7" t="s">
        <v>1</v>
      </c>
    </row>
    <row r="3" s="2" customFormat="1" ht="15" customHeight="1" spans="1:18">
      <c r="A3" s="61"/>
      <c r="B3" s="8" t="s">
        <v>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="2" customFormat="1" ht="16.5" customHeight="1" spans="1:17">
      <c r="A4" s="61"/>
      <c r="B4" s="63" t="s">
        <v>3</v>
      </c>
      <c r="C4" s="64" t="s">
        <v>26</v>
      </c>
      <c r="E4" s="65"/>
      <c r="F4" s="65"/>
      <c r="G4" s="65"/>
      <c r="H4" s="66"/>
      <c r="I4" s="79"/>
      <c r="J4" s="80"/>
      <c r="K4" s="81"/>
      <c r="L4" s="82"/>
      <c r="M4" s="83"/>
      <c r="N4" s="83"/>
      <c r="O4" s="83"/>
      <c r="P4" s="84" t="s">
        <v>4</v>
      </c>
      <c r="Q4" s="102" t="s">
        <v>27</v>
      </c>
    </row>
    <row r="5" s="2" customFormat="1" ht="15.75" customHeight="1" spans="1:17">
      <c r="A5" s="61"/>
      <c r="B5" s="63" t="s">
        <v>28</v>
      </c>
      <c r="C5" s="65"/>
      <c r="D5" s="65"/>
      <c r="E5" s="65"/>
      <c r="F5" s="65"/>
      <c r="G5" s="65"/>
      <c r="H5" s="67"/>
      <c r="I5" s="85"/>
      <c r="J5" s="86"/>
      <c r="K5" s="87"/>
      <c r="L5" s="82"/>
      <c r="M5" s="83"/>
      <c r="N5" s="83"/>
      <c r="O5" s="83"/>
      <c r="P5" s="88" t="s">
        <v>6</v>
      </c>
      <c r="Q5" s="103" t="s">
        <v>29</v>
      </c>
    </row>
    <row r="6" s="2" customFormat="1" ht="15.75" customHeight="1" spans="1:17">
      <c r="A6" s="61"/>
      <c r="B6" s="63" t="s">
        <v>8</v>
      </c>
      <c r="C6" s="65"/>
      <c r="D6" s="65"/>
      <c r="E6" s="65"/>
      <c r="F6" s="65"/>
      <c r="G6" s="65"/>
      <c r="H6" s="67"/>
      <c r="I6" s="85"/>
      <c r="J6" s="86"/>
      <c r="K6" s="87"/>
      <c r="L6" s="82"/>
      <c r="M6" s="81"/>
      <c r="N6" s="81"/>
      <c r="O6" s="81"/>
      <c r="P6" s="89" t="s">
        <v>30</v>
      </c>
      <c r="Q6" s="104"/>
    </row>
    <row r="7" s="53" customFormat="1" ht="26.25" customHeight="1" spans="1:2">
      <c r="A7" s="68"/>
      <c r="B7" s="69" t="s">
        <v>31</v>
      </c>
    </row>
    <row r="8" s="54" customFormat="1" ht="31.5" customHeight="1" spans="1:255">
      <c r="A8" s="70" t="s">
        <v>32</v>
      </c>
      <c r="B8" s="71" t="s">
        <v>33</v>
      </c>
      <c r="C8" s="71" t="s">
        <v>10</v>
      </c>
      <c r="D8" s="71" t="s">
        <v>34</v>
      </c>
      <c r="E8" s="23" t="s">
        <v>12</v>
      </c>
      <c r="F8" s="23" t="s">
        <v>12</v>
      </c>
      <c r="G8" s="23" t="s">
        <v>14</v>
      </c>
      <c r="H8" s="71" t="s">
        <v>15</v>
      </c>
      <c r="I8" s="71" t="s">
        <v>16</v>
      </c>
      <c r="J8" s="71" t="s">
        <v>35</v>
      </c>
      <c r="K8" s="90" t="s">
        <v>36</v>
      </c>
      <c r="L8" s="90" t="s">
        <v>37</v>
      </c>
      <c r="M8" s="90" t="s">
        <v>38</v>
      </c>
      <c r="N8" s="91" t="s">
        <v>39</v>
      </c>
      <c r="O8" s="92"/>
      <c r="P8" s="93"/>
      <c r="Q8" s="90" t="s">
        <v>40</v>
      </c>
      <c r="R8" s="90" t="s">
        <v>41</v>
      </c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/>
      <c r="GQ8" s="105"/>
      <c r="GR8" s="105"/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/>
      <c r="HG8" s="105"/>
      <c r="HH8" s="105"/>
      <c r="HI8" s="105"/>
      <c r="HJ8" s="105"/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/>
      <c r="IM8" s="105"/>
      <c r="IN8" s="105"/>
      <c r="IO8" s="105"/>
      <c r="IP8" s="105"/>
      <c r="IQ8" s="105"/>
      <c r="IR8" s="105"/>
      <c r="IS8" s="105"/>
      <c r="IT8" s="105"/>
      <c r="IU8" s="105"/>
    </row>
    <row r="9" s="55" customFormat="1" ht="33" customHeight="1" spans="1:18">
      <c r="A9" s="72" t="s">
        <v>42</v>
      </c>
      <c r="B9" s="73" t="str">
        <f t="shared" ref="B9:B16" si="0">IF(A9&lt;&gt;"",SUBSTITUTE(A9,"-","#-")&amp;"#","")</f>
        <v>1#-3#</v>
      </c>
      <c r="C9" s="73">
        <v>1</v>
      </c>
      <c r="D9" s="74" t="str">
        <f>VLOOKUP(C9,PI!A:K,3,FALSE)</f>
        <v>2518</v>
      </c>
      <c r="E9" s="74" t="str">
        <f>VLOOKUP(C9,PI!A:K,4,FALSE)</f>
        <v>家用铁梭心</v>
      </c>
      <c r="F9" s="74" t="str">
        <f>VLOOKUP(C9,PI!A:K,5,FALSE)</f>
        <v>BOBBIN</v>
      </c>
      <c r="G9" s="73" t="str">
        <f>VLOOKUP(C9,PI!A:K,7,FALSE)</f>
        <v>Q.X.YUN</v>
      </c>
      <c r="H9" s="73">
        <f>VLOOKUP(C9,PI!A:K,8,FALSE)</f>
        <v>5000</v>
      </c>
      <c r="I9" s="73" t="str">
        <f>VLOOKUP(C9,PI!A:K,9,FALSE)</f>
        <v>PCS</v>
      </c>
      <c r="J9" s="94">
        <f t="shared" ref="J9:J16" si="1">IF(B9="","",IF(ISNUMBER(FIND("-",B9)),VALUE(MID(B9,FIND("-",B9)+1,FIND("#",B9,FIND("-",B9))-FIND("-",B9)-1))+1-VALUE(LEFT(B9,FIND("#",B9)-1)),1))</f>
        <v>3</v>
      </c>
      <c r="K9" s="95">
        <v>22.4</v>
      </c>
      <c r="L9" s="96">
        <f t="shared" ref="L9:L16" si="2">K9*J9</f>
        <v>67.2</v>
      </c>
      <c r="M9" s="96">
        <f t="shared" ref="M9:M16" si="3">L9-J9</f>
        <v>64.2</v>
      </c>
      <c r="N9" s="95">
        <v>0.45</v>
      </c>
      <c r="O9" s="95">
        <v>0.26</v>
      </c>
      <c r="P9" s="95">
        <v>0.2</v>
      </c>
      <c r="Q9" s="96">
        <f t="shared" ref="Q9:Q16" si="4">P9*O9*N9</f>
        <v>0.0234</v>
      </c>
      <c r="R9" s="96">
        <f t="shared" ref="R9:R16" si="5">Q9*J9</f>
        <v>0.0702</v>
      </c>
    </row>
    <row r="10" s="55" customFormat="1" ht="33" customHeight="1" spans="1:18">
      <c r="A10" s="72" t="s">
        <v>43</v>
      </c>
      <c r="B10" s="73" t="str">
        <f t="shared" si="0"/>
        <v>4#-5#</v>
      </c>
      <c r="C10" s="73">
        <v>2</v>
      </c>
      <c r="D10" s="74" t="str">
        <f>VLOOKUP(C10,PI!A:K,3,FALSE)</f>
        <v>DC*1 65/9#SES</v>
      </c>
      <c r="E10" s="74" t="str">
        <f>VLOOKUP(C10,PI!A:K,4,FALSE)</f>
        <v>DC*1 65/9#SES</v>
      </c>
      <c r="F10" s="74" t="str">
        <f>VLOOKUP(C10,PI!A:K,5,FALSE)</f>
        <v>NEEDLE</v>
      </c>
      <c r="G10" s="73" t="str">
        <f>VLOOKUP(C10,PI!A:K,7,FALSE)</f>
        <v>Q.X.YUN</v>
      </c>
      <c r="H10" s="73">
        <f>VLOOKUP(C10,PI!A:K,8,FALSE)</f>
        <v>4000</v>
      </c>
      <c r="I10" s="73" t="str">
        <f>VLOOKUP(C10,PI!A:K,9,FALSE)</f>
        <v>BAG</v>
      </c>
      <c r="J10" s="94">
        <f t="shared" si="1"/>
        <v>2</v>
      </c>
      <c r="K10" s="95">
        <v>18.5</v>
      </c>
      <c r="L10" s="96">
        <f t="shared" si="2"/>
        <v>37</v>
      </c>
      <c r="M10" s="96">
        <f t="shared" si="3"/>
        <v>35</v>
      </c>
      <c r="N10" s="95">
        <v>0.41</v>
      </c>
      <c r="O10" s="95">
        <v>0.31</v>
      </c>
      <c r="P10" s="95">
        <v>0.2</v>
      </c>
      <c r="Q10" s="96">
        <f t="shared" si="4"/>
        <v>0.02542</v>
      </c>
      <c r="R10" s="96">
        <f t="shared" si="5"/>
        <v>0.05084</v>
      </c>
    </row>
    <row r="11" s="55" customFormat="1" ht="33" customHeight="1" spans="1:18">
      <c r="A11" s="72" t="s">
        <v>44</v>
      </c>
      <c r="B11" s="73" t="str">
        <f t="shared" si="0"/>
        <v>6#</v>
      </c>
      <c r="C11" s="73">
        <v>3</v>
      </c>
      <c r="D11" s="74" t="str">
        <f>VLOOKUP(C11,PI!A:K,3,FALSE)</f>
        <v>DC*1 85/13#SES</v>
      </c>
      <c r="E11" s="74" t="str">
        <f>VLOOKUP(C11,PI!A:K,4,FALSE)</f>
        <v>DC*1 85/13#SES</v>
      </c>
      <c r="F11" s="74" t="str">
        <f>VLOOKUP(C11,PI!A:K,5,FALSE)</f>
        <v>NEEDLE</v>
      </c>
      <c r="G11" s="73" t="str">
        <f>VLOOKUP(C11,PI!A:K,7,FALSE)</f>
        <v>Q.X.YUN</v>
      </c>
      <c r="H11" s="73">
        <f>VLOOKUP(C11,PI!A:K,8,FALSE)</f>
        <v>6000</v>
      </c>
      <c r="I11" s="73" t="str">
        <f>VLOOKUP(C11,PI!A:K,9,FALSE)</f>
        <v>BAG</v>
      </c>
      <c r="J11" s="94">
        <f t="shared" si="1"/>
        <v>1</v>
      </c>
      <c r="K11" s="95">
        <v>18.5</v>
      </c>
      <c r="L11" s="96">
        <f t="shared" si="2"/>
        <v>18.5</v>
      </c>
      <c r="M11" s="96">
        <f t="shared" si="3"/>
        <v>17.5</v>
      </c>
      <c r="N11" s="95">
        <v>0.41</v>
      </c>
      <c r="O11" s="95">
        <v>0.31</v>
      </c>
      <c r="P11" s="95">
        <v>0.2</v>
      </c>
      <c r="Q11" s="96">
        <f t="shared" si="4"/>
        <v>0.02542</v>
      </c>
      <c r="R11" s="96">
        <f t="shared" si="5"/>
        <v>0.02542</v>
      </c>
    </row>
    <row r="12" s="55" customFormat="1" ht="33" customHeight="1" spans="1:18">
      <c r="A12" s="72" t="s">
        <v>45</v>
      </c>
      <c r="B12" s="73" t="str">
        <f t="shared" si="0"/>
        <v>7#</v>
      </c>
      <c r="C12" s="73">
        <v>4</v>
      </c>
      <c r="D12" s="74" t="str">
        <f>VLOOKUP(C12,PI!A:K,3,FALSE)</f>
        <v>DB*1 75/11#SES</v>
      </c>
      <c r="E12" s="74" t="str">
        <f>VLOOKUP(C12,PI!A:K,4,FALSE)</f>
        <v>DB*1 75/11#SES</v>
      </c>
      <c r="F12" s="74" t="str">
        <f>VLOOKUP(C12,PI!A:K,5,FALSE)</f>
        <v>NEEDLE</v>
      </c>
      <c r="G12" s="73" t="str">
        <f>VLOOKUP(C12,PI!A:K,7,FALSE)</f>
        <v>Q.X.YUN</v>
      </c>
      <c r="H12" s="73">
        <f>VLOOKUP(C12,PI!A:K,8,FALSE)</f>
        <v>6000</v>
      </c>
      <c r="I12" s="73" t="str">
        <f>VLOOKUP(C12,PI!A:K,9,FALSE)</f>
        <v>BAG</v>
      </c>
      <c r="J12" s="94">
        <f t="shared" si="1"/>
        <v>1</v>
      </c>
      <c r="K12" s="95">
        <v>16.5</v>
      </c>
      <c r="L12" s="96">
        <f t="shared" si="2"/>
        <v>16.5</v>
      </c>
      <c r="M12" s="96">
        <f t="shared" si="3"/>
        <v>15.5</v>
      </c>
      <c r="N12" s="95">
        <v>0.41</v>
      </c>
      <c r="O12" s="95">
        <v>0.31</v>
      </c>
      <c r="P12" s="95">
        <v>0.2</v>
      </c>
      <c r="Q12" s="96">
        <f t="shared" si="4"/>
        <v>0.02542</v>
      </c>
      <c r="R12" s="96">
        <f t="shared" si="5"/>
        <v>0.02542</v>
      </c>
    </row>
    <row r="13" s="55" customFormat="1" ht="33" customHeight="1" spans="1:18">
      <c r="A13" s="72" t="s">
        <v>46</v>
      </c>
      <c r="B13" s="73" t="str">
        <f t="shared" si="0"/>
        <v>8#</v>
      </c>
      <c r="C13" s="73">
        <v>5</v>
      </c>
      <c r="D13" s="74" t="str">
        <f>VLOOKUP(C13,PI!A:K,3,FALSE)</f>
        <v>DB*1 100/16#SES</v>
      </c>
      <c r="E13" s="74" t="str">
        <f>VLOOKUP(C13,PI!A:K,4,FALSE)</f>
        <v>DB*1 100/16#SES</v>
      </c>
      <c r="F13" s="74" t="str">
        <f>VLOOKUP(C13,PI!A:K,5,FALSE)</f>
        <v>NEEDLE</v>
      </c>
      <c r="G13" s="73" t="str">
        <f>VLOOKUP(C13,PI!A:K,7,FALSE)</f>
        <v>Q.X.YUN</v>
      </c>
      <c r="H13" s="73">
        <f>VLOOKUP(C13,PI!A:K,8,FALSE)</f>
        <v>6000</v>
      </c>
      <c r="I13" s="73" t="str">
        <f>VLOOKUP(C13,PI!A:K,9,FALSE)</f>
        <v>BAG</v>
      </c>
      <c r="J13" s="94">
        <f t="shared" si="1"/>
        <v>1</v>
      </c>
      <c r="K13" s="95">
        <v>16.5</v>
      </c>
      <c r="L13" s="96">
        <f t="shared" si="2"/>
        <v>16.5</v>
      </c>
      <c r="M13" s="96">
        <f t="shared" si="3"/>
        <v>15.5</v>
      </c>
      <c r="N13" s="95">
        <v>0.41</v>
      </c>
      <c r="O13" s="95">
        <v>0.31</v>
      </c>
      <c r="P13" s="95">
        <v>0.2</v>
      </c>
      <c r="Q13" s="96">
        <f t="shared" si="4"/>
        <v>0.02542</v>
      </c>
      <c r="R13" s="96">
        <f t="shared" si="5"/>
        <v>0.02542</v>
      </c>
    </row>
    <row r="14" s="55" customFormat="1" ht="33" customHeight="1" spans="1:18">
      <c r="A14" s="72" t="s">
        <v>47</v>
      </c>
      <c r="B14" s="73" t="str">
        <f t="shared" si="0"/>
        <v>9#</v>
      </c>
      <c r="C14" s="73">
        <v>6</v>
      </c>
      <c r="D14" s="74" t="str">
        <f>VLOOKUP(C14,PI!A:K,3,FALSE)</f>
        <v>HA*1 100/16#`</v>
      </c>
      <c r="E14" s="74" t="str">
        <f>VLOOKUP(C14,PI!A:K,4,FALSE)</f>
        <v>HA*1 100/16# 机针</v>
      </c>
      <c r="F14" s="74" t="str">
        <f>VLOOKUP(C14,PI!A:K,5,FALSE)</f>
        <v>NEEDLE</v>
      </c>
      <c r="G14" s="73" t="str">
        <f>VLOOKUP(C14,PI!A:K,7,FALSE)</f>
        <v>Q.X.YUN</v>
      </c>
      <c r="H14" s="73">
        <f>VLOOKUP(C14,PI!A:K,8,FALSE)</f>
        <v>2000</v>
      </c>
      <c r="I14" s="73" t="str">
        <f>VLOOKUP(C14,PI!A:K,9,FALSE)</f>
        <v>BAG</v>
      </c>
      <c r="J14" s="94">
        <f t="shared" si="1"/>
        <v>1</v>
      </c>
      <c r="K14" s="95">
        <v>16.5</v>
      </c>
      <c r="L14" s="96">
        <f t="shared" si="2"/>
        <v>16.5</v>
      </c>
      <c r="M14" s="96">
        <f t="shared" si="3"/>
        <v>15.5</v>
      </c>
      <c r="N14" s="95">
        <v>0.41</v>
      </c>
      <c r="O14" s="95">
        <v>0.31</v>
      </c>
      <c r="P14" s="95">
        <v>0.2</v>
      </c>
      <c r="Q14" s="96">
        <f t="shared" si="4"/>
        <v>0.02542</v>
      </c>
      <c r="R14" s="96">
        <f t="shared" si="5"/>
        <v>0.02542</v>
      </c>
    </row>
    <row r="15" s="55" customFormat="1" ht="33" customHeight="1" spans="1:18">
      <c r="A15" s="72" t="s">
        <v>48</v>
      </c>
      <c r="B15" s="73" t="str">
        <f t="shared" si="0"/>
        <v>10#</v>
      </c>
      <c r="C15" s="73">
        <v>7</v>
      </c>
      <c r="D15" s="74" t="str">
        <f>VLOOKUP(C15,PI!A:K,3,FALSE)</f>
        <v>TQ*1 100/16#SES</v>
      </c>
      <c r="E15" s="74" t="str">
        <f>VLOOKUP(C15,PI!A:K,4,FALSE)</f>
        <v>TQ*1 100/16#SES</v>
      </c>
      <c r="F15" s="74" t="str">
        <f>VLOOKUP(C15,PI!A:K,5,FALSE)</f>
        <v>NEEDLE</v>
      </c>
      <c r="G15" s="73" t="str">
        <f>VLOOKUP(C15,PI!A:K,7,FALSE)</f>
        <v>Q.X.YUN</v>
      </c>
      <c r="H15" s="73">
        <f>VLOOKUP(C15,PI!A:K,8,FALSE)</f>
        <v>2000</v>
      </c>
      <c r="I15" s="73" t="str">
        <f>VLOOKUP(C15,PI!A:K,9,FALSE)</f>
        <v>BAG</v>
      </c>
      <c r="J15" s="94">
        <f t="shared" si="1"/>
        <v>1</v>
      </c>
      <c r="K15" s="95">
        <v>16.5</v>
      </c>
      <c r="L15" s="96">
        <f t="shared" si="2"/>
        <v>16.5</v>
      </c>
      <c r="M15" s="96">
        <f t="shared" si="3"/>
        <v>15.5</v>
      </c>
      <c r="N15" s="95">
        <v>0.41</v>
      </c>
      <c r="O15" s="95">
        <v>0.31</v>
      </c>
      <c r="P15" s="95">
        <v>0.2</v>
      </c>
      <c r="Q15" s="96">
        <f t="shared" si="4"/>
        <v>0.02542</v>
      </c>
      <c r="R15" s="96">
        <f t="shared" si="5"/>
        <v>0.02542</v>
      </c>
    </row>
    <row r="16" s="55" customFormat="1" ht="33" customHeight="1" spans="1:18">
      <c r="A16" s="72" t="s">
        <v>49</v>
      </c>
      <c r="B16" s="73" t="str">
        <f t="shared" si="0"/>
        <v>11#</v>
      </c>
      <c r="C16" s="73">
        <v>8</v>
      </c>
      <c r="D16" s="74" t="str">
        <f>VLOOKUP(C16,PI!A:K,3,FALSE)</f>
        <v>UO*113GS 100/16#SES</v>
      </c>
      <c r="E16" s="74" t="str">
        <f>VLOOKUP(C16,PI!A:K,4,FALSE)</f>
        <v>UO*113GS 100/16#SES</v>
      </c>
      <c r="F16" s="74" t="str">
        <f>VLOOKUP(C16,PI!A:K,5,FALSE)</f>
        <v>NEEDLE</v>
      </c>
      <c r="G16" s="73" t="str">
        <f>VLOOKUP(C16,PI!A:K,7,FALSE)</f>
        <v>Q.X.YUN</v>
      </c>
      <c r="H16" s="73">
        <f>VLOOKUP(C16,PI!A:K,8,FALSE)</f>
        <v>2000</v>
      </c>
      <c r="I16" s="73" t="str">
        <f>VLOOKUP(C16,PI!A:K,9,FALSE)</f>
        <v>BAG</v>
      </c>
      <c r="J16" s="94">
        <f t="shared" si="1"/>
        <v>1</v>
      </c>
      <c r="K16" s="95"/>
      <c r="L16" s="96">
        <f t="shared" si="2"/>
        <v>0</v>
      </c>
      <c r="M16" s="96">
        <f t="shared" si="3"/>
        <v>-1</v>
      </c>
      <c r="N16" s="95">
        <v>0.42</v>
      </c>
      <c r="O16" s="95">
        <v>0.32</v>
      </c>
      <c r="P16" s="95">
        <v>0.2</v>
      </c>
      <c r="Q16" s="96">
        <f t="shared" si="4"/>
        <v>0.02688</v>
      </c>
      <c r="R16" s="96">
        <f t="shared" si="5"/>
        <v>0.02688</v>
      </c>
    </row>
    <row r="17" s="55" customFormat="1" ht="21" customHeight="1" spans="1:18">
      <c r="A17" s="72"/>
      <c r="B17" s="75"/>
      <c r="C17" s="75"/>
      <c r="D17" s="75"/>
      <c r="E17" s="75"/>
      <c r="F17" s="75"/>
      <c r="G17" s="75"/>
      <c r="H17" s="12">
        <f>SUM(H9:H16)</f>
        <v>33000</v>
      </c>
      <c r="I17" s="97"/>
      <c r="J17" s="97">
        <f>SUM(J9:J16)</f>
        <v>11</v>
      </c>
      <c r="K17" s="98"/>
      <c r="L17" s="99">
        <f>SUM(L9:L16)</f>
        <v>188.7</v>
      </c>
      <c r="M17" s="99"/>
      <c r="N17" s="98"/>
      <c r="O17" s="98"/>
      <c r="P17" s="98"/>
      <c r="Q17" s="98"/>
      <c r="R17" s="106">
        <f>SUM(R9:R16)</f>
        <v>0.27502</v>
      </c>
    </row>
    <row r="18" s="55" customFormat="1" ht="15.75" customHeight="1" spans="1:18">
      <c r="A18" s="72"/>
      <c r="B18" s="76"/>
      <c r="C18" s="76"/>
      <c r="D18" s="76"/>
      <c r="E18" s="76"/>
      <c r="F18" s="76"/>
      <c r="G18" s="76"/>
      <c r="H18" s="77"/>
      <c r="I18" s="77"/>
      <c r="J18" s="76"/>
      <c r="K18" s="100"/>
      <c r="L18" s="100"/>
      <c r="M18" s="100"/>
      <c r="N18" s="100"/>
      <c r="O18" s="100"/>
      <c r="P18" s="100"/>
      <c r="Q18" s="100"/>
      <c r="R18" s="107"/>
    </row>
    <row r="19" s="55" customFormat="1" ht="15.75" customHeight="1" spans="1:18">
      <c r="A19" s="72"/>
      <c r="B19" s="76"/>
      <c r="C19" s="76"/>
      <c r="D19" s="76"/>
      <c r="E19" s="76"/>
      <c r="F19" s="76"/>
      <c r="G19" s="76"/>
      <c r="H19" s="77"/>
      <c r="I19" s="77"/>
      <c r="J19" s="76"/>
      <c r="K19" s="100"/>
      <c r="L19" s="100"/>
      <c r="M19" s="100"/>
      <c r="N19" s="100"/>
      <c r="O19" s="100"/>
      <c r="P19" s="100"/>
      <c r="Q19" s="100"/>
      <c r="R19" s="107"/>
    </row>
    <row r="20" s="55" customFormat="1" ht="15.75" customHeight="1" spans="1:18">
      <c r="A20" s="72"/>
      <c r="B20" s="76"/>
      <c r="C20" s="76"/>
      <c r="D20" s="76"/>
      <c r="E20" s="76"/>
      <c r="F20" s="76"/>
      <c r="G20" s="76"/>
      <c r="H20" s="77"/>
      <c r="I20" s="77"/>
      <c r="J20" s="76"/>
      <c r="K20" s="100"/>
      <c r="L20" s="100"/>
      <c r="M20" s="100"/>
      <c r="N20" s="100"/>
      <c r="O20" s="100"/>
      <c r="P20" s="100"/>
      <c r="Q20" s="100"/>
      <c r="R20" s="107"/>
    </row>
    <row r="21" s="55" customFormat="1" ht="15.75" customHeight="1" spans="1:18">
      <c r="A21" s="72"/>
      <c r="B21" s="76"/>
      <c r="C21" s="76"/>
      <c r="D21" s="76"/>
      <c r="E21" s="76"/>
      <c r="F21" s="76"/>
      <c r="G21" s="76"/>
      <c r="H21" s="77"/>
      <c r="I21" s="77"/>
      <c r="J21" s="76"/>
      <c r="K21" s="100"/>
      <c r="L21" s="100"/>
      <c r="M21" s="100"/>
      <c r="N21" s="100"/>
      <c r="O21" s="100"/>
      <c r="P21" s="100"/>
      <c r="Q21" s="100"/>
      <c r="R21" s="107"/>
    </row>
    <row r="22" s="55" customFormat="1" ht="15.75" customHeight="1" spans="1:18">
      <c r="A22" s="72"/>
      <c r="B22" s="76"/>
      <c r="C22" s="76"/>
      <c r="D22" s="76"/>
      <c r="E22" s="76"/>
      <c r="F22" s="76"/>
      <c r="G22" s="76"/>
      <c r="H22" s="77"/>
      <c r="I22" s="77"/>
      <c r="J22" s="76"/>
      <c r="K22" s="100"/>
      <c r="L22" s="100"/>
      <c r="M22" s="100"/>
      <c r="N22" s="100"/>
      <c r="O22" s="100"/>
      <c r="P22" s="100"/>
      <c r="Q22" s="100"/>
      <c r="R22" s="107"/>
    </row>
    <row r="23" s="55" customFormat="1" ht="15.75" customHeight="1" spans="1:18">
      <c r="A23" s="72"/>
      <c r="B23" s="76"/>
      <c r="C23" s="76"/>
      <c r="D23" s="76"/>
      <c r="E23" s="76"/>
      <c r="F23" s="76"/>
      <c r="G23" s="76"/>
      <c r="H23" s="77"/>
      <c r="I23" s="77"/>
      <c r="J23" s="76"/>
      <c r="K23" s="100"/>
      <c r="L23" s="100"/>
      <c r="M23" s="100"/>
      <c r="N23" s="100"/>
      <c r="O23" s="100"/>
      <c r="P23" s="100"/>
      <c r="Q23" s="100"/>
      <c r="R23" s="107"/>
    </row>
    <row r="24" s="55" customFormat="1" ht="15.75" customHeight="1" spans="1:18">
      <c r="A24" s="72"/>
      <c r="B24" s="76"/>
      <c r="C24" s="76"/>
      <c r="D24" s="76"/>
      <c r="E24" s="76"/>
      <c r="F24" s="76"/>
      <c r="G24" s="76"/>
      <c r="H24" s="77"/>
      <c r="I24" s="77"/>
      <c r="J24" s="76"/>
      <c r="K24" s="100"/>
      <c r="L24" s="100"/>
      <c r="M24" s="100"/>
      <c r="N24" s="100"/>
      <c r="O24" s="100"/>
      <c r="P24" s="100"/>
      <c r="Q24" s="100"/>
      <c r="R24" s="107"/>
    </row>
    <row r="25" s="55" customFormat="1" ht="15.75" customHeight="1" spans="1:18">
      <c r="A25" s="72"/>
      <c r="B25" s="76"/>
      <c r="C25" s="76"/>
      <c r="D25" s="76"/>
      <c r="E25" s="76"/>
      <c r="F25" s="76"/>
      <c r="G25" s="76"/>
      <c r="H25" s="77"/>
      <c r="I25" s="77"/>
      <c r="J25" s="76"/>
      <c r="K25" s="100"/>
      <c r="L25" s="100"/>
      <c r="M25" s="100"/>
      <c r="N25" s="100"/>
      <c r="O25" s="100"/>
      <c r="P25" s="100"/>
      <c r="Q25" s="100"/>
      <c r="R25" s="107"/>
    </row>
    <row r="26" s="55" customFormat="1" ht="15.75" customHeight="1" spans="1:18">
      <c r="A26" s="72"/>
      <c r="B26" s="76"/>
      <c r="C26" s="76"/>
      <c r="D26" s="76"/>
      <c r="E26" s="76"/>
      <c r="F26" s="76"/>
      <c r="G26" s="76"/>
      <c r="H26" s="77"/>
      <c r="I26" s="77"/>
      <c r="J26" s="76"/>
      <c r="K26" s="100"/>
      <c r="L26" s="100"/>
      <c r="M26" s="100"/>
      <c r="N26" s="100"/>
      <c r="O26" s="100"/>
      <c r="P26" s="100"/>
      <c r="Q26" s="100"/>
      <c r="R26" s="107"/>
    </row>
    <row r="27" s="55" customFormat="1" ht="15.75" customHeight="1" spans="1:18">
      <c r="A27" s="72"/>
      <c r="B27" s="76"/>
      <c r="C27" s="76"/>
      <c r="D27" s="76"/>
      <c r="E27" s="76"/>
      <c r="F27" s="76"/>
      <c r="G27" s="76"/>
      <c r="H27" s="77"/>
      <c r="I27" s="77"/>
      <c r="J27" s="76"/>
      <c r="K27" s="100"/>
      <c r="L27" s="100"/>
      <c r="M27" s="100"/>
      <c r="N27" s="100"/>
      <c r="O27" s="100"/>
      <c r="P27" s="100"/>
      <c r="Q27" s="100"/>
      <c r="R27" s="107"/>
    </row>
    <row r="28" s="55" customFormat="1" ht="15.75" customHeight="1" spans="1:18">
      <c r="A28" s="72"/>
      <c r="B28" s="76"/>
      <c r="C28" s="76"/>
      <c r="D28" s="76"/>
      <c r="E28" s="76"/>
      <c r="F28" s="76"/>
      <c r="G28" s="76"/>
      <c r="H28" s="77"/>
      <c r="I28" s="77"/>
      <c r="J28" s="76"/>
      <c r="K28" s="100"/>
      <c r="L28" s="100"/>
      <c r="M28" s="100"/>
      <c r="N28" s="100"/>
      <c r="O28" s="100"/>
      <c r="P28" s="100"/>
      <c r="Q28" s="100"/>
      <c r="R28" s="107"/>
    </row>
    <row r="29" s="55" customFormat="1" ht="15.75" customHeight="1" spans="1:18">
      <c r="A29" s="72"/>
      <c r="B29" s="76"/>
      <c r="C29" s="76"/>
      <c r="D29" s="76"/>
      <c r="E29" s="76"/>
      <c r="F29" s="76"/>
      <c r="G29" s="76"/>
      <c r="H29" s="77"/>
      <c r="I29" s="77"/>
      <c r="J29" s="76"/>
      <c r="K29" s="100"/>
      <c r="L29" s="100"/>
      <c r="M29" s="100"/>
      <c r="N29" s="100"/>
      <c r="O29" s="100"/>
      <c r="P29" s="100"/>
      <c r="Q29" s="100"/>
      <c r="R29" s="107"/>
    </row>
    <row r="30" s="55" customFormat="1" ht="15.75" customHeight="1" spans="1:18">
      <c r="A30" s="72"/>
      <c r="B30" s="76"/>
      <c r="C30" s="76"/>
      <c r="D30" s="76"/>
      <c r="E30" s="76"/>
      <c r="F30" s="76"/>
      <c r="G30" s="76"/>
      <c r="H30" s="77"/>
      <c r="I30" s="77"/>
      <c r="J30" s="76"/>
      <c r="K30" s="100"/>
      <c r="L30" s="100"/>
      <c r="M30" s="100"/>
      <c r="N30" s="100"/>
      <c r="O30" s="100"/>
      <c r="P30" s="100"/>
      <c r="Q30" s="100"/>
      <c r="R30" s="107"/>
    </row>
    <row r="31" s="55" customFormat="1" ht="15.75" customHeight="1" spans="1:18">
      <c r="A31" s="72"/>
      <c r="B31" s="76"/>
      <c r="C31" s="76"/>
      <c r="D31" s="76"/>
      <c r="E31" s="76"/>
      <c r="F31" s="76"/>
      <c r="G31" s="76"/>
      <c r="H31" s="77"/>
      <c r="I31" s="77"/>
      <c r="J31" s="76"/>
      <c r="K31" s="100"/>
      <c r="L31" s="100"/>
      <c r="M31" s="100"/>
      <c r="N31" s="100"/>
      <c r="O31" s="100"/>
      <c r="P31" s="100"/>
      <c r="Q31" s="100"/>
      <c r="R31" s="107"/>
    </row>
    <row r="32" s="55" customFormat="1" ht="15.75" customHeight="1" spans="1:18">
      <c r="A32" s="72"/>
      <c r="B32" s="76"/>
      <c r="C32" s="76"/>
      <c r="D32" s="76"/>
      <c r="E32" s="76"/>
      <c r="F32" s="76"/>
      <c r="G32" s="76"/>
      <c r="H32" s="77"/>
      <c r="I32" s="77"/>
      <c r="J32" s="76"/>
      <c r="K32" s="100"/>
      <c r="L32" s="100"/>
      <c r="M32" s="100"/>
      <c r="N32" s="100"/>
      <c r="O32" s="100"/>
      <c r="P32" s="100"/>
      <c r="Q32" s="100"/>
      <c r="R32" s="107"/>
    </row>
    <row r="33" s="55" customFormat="1" ht="15.75" customHeight="1" spans="1:18">
      <c r="A33" s="72"/>
      <c r="B33" s="76"/>
      <c r="C33" s="76"/>
      <c r="D33" s="76"/>
      <c r="E33" s="76"/>
      <c r="F33" s="76"/>
      <c r="G33" s="76"/>
      <c r="H33" s="77"/>
      <c r="I33" s="77"/>
      <c r="J33" s="76"/>
      <c r="K33" s="100"/>
      <c r="L33" s="100"/>
      <c r="M33" s="100"/>
      <c r="N33" s="100"/>
      <c r="O33" s="100"/>
      <c r="P33" s="100"/>
      <c r="Q33" s="100"/>
      <c r="R33" s="107"/>
    </row>
    <row r="34" s="55" customFormat="1" ht="15.75" customHeight="1" spans="1:18">
      <c r="A34" s="72"/>
      <c r="B34" s="76"/>
      <c r="C34" s="76"/>
      <c r="D34" s="76"/>
      <c r="E34" s="76"/>
      <c r="F34" s="76"/>
      <c r="G34" s="76"/>
      <c r="H34" s="77"/>
      <c r="I34" s="77"/>
      <c r="J34" s="76"/>
      <c r="K34" s="100"/>
      <c r="L34" s="100"/>
      <c r="M34" s="100"/>
      <c r="N34" s="100"/>
      <c r="O34" s="100"/>
      <c r="P34" s="100"/>
      <c r="Q34" s="100"/>
      <c r="R34" s="107"/>
    </row>
    <row r="35" s="55" customFormat="1" ht="15.75" customHeight="1" spans="1:18">
      <c r="A35" s="72"/>
      <c r="B35" s="76"/>
      <c r="C35" s="76"/>
      <c r="D35" s="76"/>
      <c r="E35" s="76"/>
      <c r="F35" s="76"/>
      <c r="G35" s="76"/>
      <c r="H35" s="77"/>
      <c r="I35" s="77"/>
      <c r="J35" s="76"/>
      <c r="K35" s="100"/>
      <c r="L35" s="100"/>
      <c r="M35" s="100"/>
      <c r="N35" s="100"/>
      <c r="O35" s="100"/>
      <c r="P35" s="100"/>
      <c r="Q35" s="100"/>
      <c r="R35" s="107"/>
    </row>
    <row r="36" s="55" customFormat="1" ht="15.75" customHeight="1" spans="1:18">
      <c r="A36" s="72"/>
      <c r="B36" s="76"/>
      <c r="C36" s="76"/>
      <c r="D36" s="76"/>
      <c r="E36" s="76"/>
      <c r="F36" s="76"/>
      <c r="G36" s="76"/>
      <c r="H36" s="77"/>
      <c r="I36" s="77"/>
      <c r="J36" s="76"/>
      <c r="K36" s="100"/>
      <c r="L36" s="100"/>
      <c r="M36" s="100"/>
      <c r="N36" s="100"/>
      <c r="O36" s="100"/>
      <c r="P36" s="100"/>
      <c r="Q36" s="100"/>
      <c r="R36" s="107"/>
    </row>
    <row r="37" s="55" customFormat="1" ht="15.75" customHeight="1" spans="1:18">
      <c r="A37" s="72"/>
      <c r="B37" s="76"/>
      <c r="C37" s="76"/>
      <c r="D37" s="76"/>
      <c r="E37" s="76"/>
      <c r="F37" s="76"/>
      <c r="G37" s="76"/>
      <c r="H37" s="77"/>
      <c r="I37" s="77"/>
      <c r="J37" s="76"/>
      <c r="K37" s="100"/>
      <c r="L37" s="100"/>
      <c r="M37" s="100"/>
      <c r="N37" s="100"/>
      <c r="O37" s="100"/>
      <c r="P37" s="100"/>
      <c r="Q37" s="100"/>
      <c r="R37" s="107"/>
    </row>
    <row r="38" s="55" customFormat="1" ht="15.75" customHeight="1" spans="1:18">
      <c r="A38" s="72"/>
      <c r="B38" s="76"/>
      <c r="C38" s="76"/>
      <c r="D38" s="76"/>
      <c r="E38" s="76"/>
      <c r="F38" s="76"/>
      <c r="G38" s="76"/>
      <c r="H38" s="77"/>
      <c r="I38" s="77"/>
      <c r="J38" s="76"/>
      <c r="K38" s="100"/>
      <c r="L38" s="100"/>
      <c r="M38" s="100"/>
      <c r="N38" s="100"/>
      <c r="O38" s="100"/>
      <c r="P38" s="100"/>
      <c r="Q38" s="100"/>
      <c r="R38" s="107"/>
    </row>
    <row r="39" s="55" customFormat="1" ht="15.75" customHeight="1" spans="1:18">
      <c r="A39" s="72"/>
      <c r="B39" s="76"/>
      <c r="C39" s="76"/>
      <c r="D39" s="76"/>
      <c r="E39" s="76"/>
      <c r="F39" s="76"/>
      <c r="G39" s="76"/>
      <c r="H39" s="77"/>
      <c r="I39" s="77"/>
      <c r="J39" s="76"/>
      <c r="K39" s="100"/>
      <c r="L39" s="100"/>
      <c r="M39" s="100"/>
      <c r="N39" s="100"/>
      <c r="O39" s="100"/>
      <c r="P39" s="100"/>
      <c r="Q39" s="100"/>
      <c r="R39" s="107"/>
    </row>
    <row r="40" s="55" customFormat="1" ht="15.75" customHeight="1" spans="1:18">
      <c r="A40" s="72"/>
      <c r="B40" s="76"/>
      <c r="C40" s="76"/>
      <c r="D40" s="76"/>
      <c r="E40" s="76"/>
      <c r="F40" s="76"/>
      <c r="G40" s="76"/>
      <c r="H40" s="77"/>
      <c r="I40" s="77"/>
      <c r="J40" s="76"/>
      <c r="K40" s="100"/>
      <c r="L40" s="100"/>
      <c r="M40" s="100"/>
      <c r="N40" s="100"/>
      <c r="O40" s="100"/>
      <c r="P40" s="100"/>
      <c r="Q40" s="100"/>
      <c r="R40" s="107"/>
    </row>
    <row r="41" s="55" customFormat="1" ht="15.75" customHeight="1" spans="1:18">
      <c r="A41" s="72"/>
      <c r="B41" s="76"/>
      <c r="C41" s="76"/>
      <c r="D41" s="76"/>
      <c r="E41" s="76"/>
      <c r="F41" s="76"/>
      <c r="G41" s="76"/>
      <c r="H41" s="77"/>
      <c r="I41" s="77"/>
      <c r="J41" s="76"/>
      <c r="K41" s="100"/>
      <c r="L41" s="100"/>
      <c r="M41" s="100"/>
      <c r="N41" s="100"/>
      <c r="O41" s="100"/>
      <c r="P41" s="100"/>
      <c r="Q41" s="100"/>
      <c r="R41" s="107"/>
    </row>
    <row r="42" s="55" customFormat="1" ht="15.75" customHeight="1" spans="1:18">
      <c r="A42" s="72"/>
      <c r="B42" s="76"/>
      <c r="C42" s="76"/>
      <c r="D42" s="76"/>
      <c r="E42" s="76"/>
      <c r="F42" s="76"/>
      <c r="G42" s="76"/>
      <c r="H42" s="77"/>
      <c r="I42" s="77"/>
      <c r="J42" s="76"/>
      <c r="K42" s="100"/>
      <c r="L42" s="100"/>
      <c r="M42" s="100"/>
      <c r="N42" s="100"/>
      <c r="O42" s="100"/>
      <c r="P42" s="100"/>
      <c r="Q42" s="100"/>
      <c r="R42" s="107"/>
    </row>
    <row r="43" s="55" customFormat="1" ht="15.75" customHeight="1" spans="1:18">
      <c r="A43" s="72"/>
      <c r="B43" s="76"/>
      <c r="C43" s="76"/>
      <c r="D43" s="76"/>
      <c r="E43" s="76"/>
      <c r="F43" s="76"/>
      <c r="G43" s="76"/>
      <c r="H43" s="77"/>
      <c r="I43" s="77"/>
      <c r="J43" s="76"/>
      <c r="K43" s="100"/>
      <c r="L43" s="100"/>
      <c r="M43" s="100"/>
      <c r="N43" s="100"/>
      <c r="O43" s="100"/>
      <c r="P43" s="100"/>
      <c r="Q43" s="100"/>
      <c r="R43" s="107"/>
    </row>
    <row r="44" s="55" customFormat="1" ht="15.75" customHeight="1" spans="1:18">
      <c r="A44" s="72"/>
      <c r="B44" s="76"/>
      <c r="C44" s="76"/>
      <c r="D44" s="76"/>
      <c r="E44" s="76"/>
      <c r="F44" s="76"/>
      <c r="G44" s="76"/>
      <c r="H44" s="77"/>
      <c r="I44" s="77"/>
      <c r="J44" s="76"/>
      <c r="K44" s="100"/>
      <c r="L44" s="100"/>
      <c r="M44" s="100"/>
      <c r="N44" s="100"/>
      <c r="O44" s="100"/>
      <c r="P44" s="100"/>
      <c r="Q44" s="100"/>
      <c r="R44" s="107"/>
    </row>
    <row r="45" s="55" customFormat="1" ht="15.75" customHeight="1" spans="1:18">
      <c r="A45" s="72"/>
      <c r="B45" s="76"/>
      <c r="C45" s="76"/>
      <c r="D45" s="76"/>
      <c r="E45" s="76"/>
      <c r="F45" s="76"/>
      <c r="G45" s="76"/>
      <c r="H45" s="77"/>
      <c r="I45" s="77"/>
      <c r="J45" s="76"/>
      <c r="K45" s="100"/>
      <c r="L45" s="100"/>
      <c r="M45" s="100"/>
      <c r="N45" s="100"/>
      <c r="O45" s="100"/>
      <c r="P45" s="100"/>
      <c r="Q45" s="100"/>
      <c r="R45" s="107"/>
    </row>
    <row r="46" s="55" customFormat="1" ht="15" customHeight="1" spans="1:18">
      <c r="A46" s="72"/>
      <c r="B46" s="78"/>
      <c r="C46" s="78"/>
      <c r="D46" s="78"/>
      <c r="E46" s="78"/>
      <c r="F46" s="78"/>
      <c r="G46" s="78"/>
      <c r="J46" s="78"/>
      <c r="K46" s="101"/>
      <c r="L46" s="101"/>
      <c r="M46" s="101"/>
      <c r="N46" s="101"/>
      <c r="O46" s="101"/>
      <c r="P46" s="101"/>
      <c r="Q46" s="101"/>
      <c r="R46" s="108"/>
    </row>
    <row r="47" s="55" customFormat="1" ht="15" customHeight="1" spans="1:18">
      <c r="A47" s="72"/>
      <c r="B47" s="78"/>
      <c r="C47" s="78"/>
      <c r="D47" s="78"/>
      <c r="E47" s="78"/>
      <c r="F47" s="78"/>
      <c r="G47" s="78"/>
      <c r="J47" s="78"/>
      <c r="K47" s="101"/>
      <c r="L47" s="101"/>
      <c r="M47" s="101"/>
      <c r="N47" s="101"/>
      <c r="O47" s="101"/>
      <c r="P47" s="101"/>
      <c r="Q47" s="101"/>
      <c r="R47" s="108"/>
    </row>
    <row r="48" s="55" customFormat="1" ht="15" customHeight="1" spans="1:18">
      <c r="A48" s="72"/>
      <c r="B48" s="78"/>
      <c r="C48" s="78"/>
      <c r="D48" s="78"/>
      <c r="E48" s="78"/>
      <c r="F48" s="78"/>
      <c r="G48" s="78"/>
      <c r="J48" s="78"/>
      <c r="K48" s="101"/>
      <c r="L48" s="101"/>
      <c r="M48" s="101"/>
      <c r="N48" s="101"/>
      <c r="O48" s="101"/>
      <c r="P48" s="101"/>
      <c r="Q48" s="101"/>
      <c r="R48" s="108"/>
    </row>
    <row r="49" s="55" customFormat="1" ht="15" customHeight="1" spans="1:18">
      <c r="A49" s="72"/>
      <c r="B49" s="78"/>
      <c r="C49" s="78"/>
      <c r="D49" s="78"/>
      <c r="E49" s="78"/>
      <c r="F49" s="78"/>
      <c r="G49" s="78"/>
      <c r="J49" s="78"/>
      <c r="K49" s="101"/>
      <c r="L49" s="101"/>
      <c r="M49" s="101"/>
      <c r="N49" s="101"/>
      <c r="O49" s="101"/>
      <c r="P49" s="101"/>
      <c r="Q49" s="101"/>
      <c r="R49" s="108"/>
    </row>
    <row r="50" s="55" customFormat="1" ht="15" customHeight="1" spans="1:18">
      <c r="A50" s="72"/>
      <c r="B50" s="78"/>
      <c r="C50" s="78"/>
      <c r="D50" s="78"/>
      <c r="E50" s="78"/>
      <c r="F50" s="78"/>
      <c r="G50" s="78"/>
      <c r="J50" s="78"/>
      <c r="K50" s="101"/>
      <c r="L50" s="101"/>
      <c r="M50" s="101"/>
      <c r="N50" s="101"/>
      <c r="O50" s="101"/>
      <c r="P50" s="101"/>
      <c r="Q50" s="101"/>
      <c r="R50" s="108"/>
    </row>
    <row r="51" s="55" customFormat="1" ht="15" customHeight="1" spans="1:18">
      <c r="A51" s="72"/>
      <c r="B51" s="78"/>
      <c r="C51" s="78"/>
      <c r="D51" s="78"/>
      <c r="E51" s="78"/>
      <c r="F51" s="78"/>
      <c r="G51" s="78"/>
      <c r="J51" s="78"/>
      <c r="K51" s="101"/>
      <c r="L51" s="101"/>
      <c r="M51" s="101"/>
      <c r="N51" s="101"/>
      <c r="O51" s="101"/>
      <c r="P51" s="101"/>
      <c r="Q51" s="101"/>
      <c r="R51" s="108"/>
    </row>
    <row r="52" s="55" customFormat="1" ht="15" customHeight="1" spans="1:18">
      <c r="A52" s="72"/>
      <c r="B52" s="78"/>
      <c r="C52" s="78"/>
      <c r="D52" s="78"/>
      <c r="E52" s="78"/>
      <c r="F52" s="78"/>
      <c r="G52" s="78"/>
      <c r="J52" s="78"/>
      <c r="K52" s="101"/>
      <c r="L52" s="101"/>
      <c r="M52" s="101"/>
      <c r="N52" s="101"/>
      <c r="O52" s="101"/>
      <c r="P52" s="101"/>
      <c r="Q52" s="101"/>
      <c r="R52" s="108"/>
    </row>
    <row r="53" s="55" customFormat="1" ht="15" customHeight="1" spans="1:18">
      <c r="A53" s="72"/>
      <c r="B53" s="78"/>
      <c r="C53" s="78"/>
      <c r="D53" s="78"/>
      <c r="E53" s="78"/>
      <c r="F53" s="78"/>
      <c r="G53" s="78"/>
      <c r="J53" s="78"/>
      <c r="K53" s="101"/>
      <c r="L53" s="101"/>
      <c r="M53" s="101"/>
      <c r="N53" s="101"/>
      <c r="O53" s="101"/>
      <c r="P53" s="101"/>
      <c r="Q53" s="101"/>
      <c r="R53" s="108"/>
    </row>
    <row r="54" s="55" customFormat="1" ht="15" customHeight="1" spans="1:18">
      <c r="A54" s="72"/>
      <c r="B54" s="78"/>
      <c r="C54" s="78"/>
      <c r="D54" s="78"/>
      <c r="E54" s="78"/>
      <c r="F54" s="78"/>
      <c r="G54" s="78"/>
      <c r="J54" s="78"/>
      <c r="K54" s="101"/>
      <c r="L54" s="101"/>
      <c r="M54" s="101"/>
      <c r="N54" s="101"/>
      <c r="O54" s="101"/>
      <c r="P54" s="101"/>
      <c r="Q54" s="101"/>
      <c r="R54" s="108"/>
    </row>
    <row r="55" s="55" customFormat="1" ht="15" customHeight="1" spans="1:18">
      <c r="A55" s="72"/>
      <c r="B55" s="78"/>
      <c r="C55" s="78"/>
      <c r="D55" s="78"/>
      <c r="E55" s="78"/>
      <c r="F55" s="78"/>
      <c r="G55" s="78"/>
      <c r="J55" s="78"/>
      <c r="K55" s="101"/>
      <c r="L55" s="101"/>
      <c r="M55" s="101"/>
      <c r="N55" s="101"/>
      <c r="O55" s="101"/>
      <c r="P55" s="101"/>
      <c r="Q55" s="101"/>
      <c r="R55" s="108"/>
    </row>
    <row r="56" s="55" customFormat="1" ht="15" customHeight="1" spans="1:18">
      <c r="A56" s="72"/>
      <c r="B56" s="78"/>
      <c r="C56" s="78"/>
      <c r="D56" s="78"/>
      <c r="E56" s="78"/>
      <c r="F56" s="78"/>
      <c r="G56" s="78"/>
      <c r="J56" s="78"/>
      <c r="K56" s="101"/>
      <c r="L56" s="101"/>
      <c r="M56" s="101"/>
      <c r="N56" s="101"/>
      <c r="O56" s="101"/>
      <c r="P56" s="101"/>
      <c r="Q56" s="101"/>
      <c r="R56" s="108"/>
    </row>
    <row r="57" s="55" customFormat="1" ht="15" customHeight="1" spans="1:18">
      <c r="A57" s="72"/>
      <c r="B57" s="78"/>
      <c r="C57" s="78"/>
      <c r="D57" s="78"/>
      <c r="E57" s="78"/>
      <c r="F57" s="78"/>
      <c r="G57" s="78"/>
      <c r="J57" s="78"/>
      <c r="K57" s="101"/>
      <c r="L57" s="101"/>
      <c r="M57" s="101"/>
      <c r="N57" s="101"/>
      <c r="O57" s="101"/>
      <c r="P57" s="101"/>
      <c r="Q57" s="101"/>
      <c r="R57" s="108"/>
    </row>
    <row r="58" s="55" customFormat="1" ht="15" customHeight="1" spans="1:18">
      <c r="A58" s="72"/>
      <c r="B58" s="78"/>
      <c r="C58" s="78"/>
      <c r="D58" s="78"/>
      <c r="E58" s="78"/>
      <c r="F58" s="78"/>
      <c r="G58" s="78"/>
      <c r="J58" s="78"/>
      <c r="K58" s="101"/>
      <c r="L58" s="101"/>
      <c r="M58" s="101"/>
      <c r="N58" s="101"/>
      <c r="O58" s="101"/>
      <c r="P58" s="101"/>
      <c r="Q58" s="101"/>
      <c r="R58" s="108"/>
    </row>
    <row r="59" s="55" customFormat="1" ht="15" customHeight="1" spans="1:18">
      <c r="A59" s="72"/>
      <c r="B59" s="78"/>
      <c r="C59" s="78"/>
      <c r="D59" s="78"/>
      <c r="E59" s="78"/>
      <c r="F59" s="78"/>
      <c r="G59" s="78"/>
      <c r="J59" s="78"/>
      <c r="K59" s="101"/>
      <c r="L59" s="101"/>
      <c r="M59" s="101"/>
      <c r="N59" s="101"/>
      <c r="O59" s="101"/>
      <c r="P59" s="101"/>
      <c r="Q59" s="101"/>
      <c r="R59" s="108"/>
    </row>
    <row r="60" s="55" customFormat="1" ht="15" customHeight="1" spans="1:18">
      <c r="A60" s="72"/>
      <c r="B60" s="78"/>
      <c r="C60" s="78"/>
      <c r="D60" s="78"/>
      <c r="E60" s="78"/>
      <c r="F60" s="78"/>
      <c r="G60" s="78"/>
      <c r="J60" s="78"/>
      <c r="K60" s="101"/>
      <c r="L60" s="101"/>
      <c r="M60" s="101"/>
      <c r="N60" s="101"/>
      <c r="O60" s="101"/>
      <c r="P60" s="101"/>
      <c r="Q60" s="101"/>
      <c r="R60" s="108"/>
    </row>
    <row r="61" s="55" customFormat="1" ht="15" customHeight="1" spans="1:18">
      <c r="A61" s="72"/>
      <c r="B61" s="78"/>
      <c r="C61" s="78"/>
      <c r="D61" s="78"/>
      <c r="E61" s="78"/>
      <c r="F61" s="78"/>
      <c r="G61" s="78"/>
      <c r="J61" s="78"/>
      <c r="K61" s="101"/>
      <c r="L61" s="101"/>
      <c r="M61" s="101"/>
      <c r="N61" s="101"/>
      <c r="O61" s="101"/>
      <c r="P61" s="101"/>
      <c r="Q61" s="101"/>
      <c r="R61" s="108"/>
    </row>
    <row r="62" s="55" customFormat="1" ht="15" customHeight="1" spans="1:18">
      <c r="A62" s="72"/>
      <c r="B62" s="78"/>
      <c r="C62" s="78"/>
      <c r="D62" s="78"/>
      <c r="E62" s="78"/>
      <c r="F62" s="78"/>
      <c r="G62" s="78"/>
      <c r="J62" s="78"/>
      <c r="K62" s="101"/>
      <c r="L62" s="101"/>
      <c r="M62" s="101"/>
      <c r="N62" s="101"/>
      <c r="O62" s="101"/>
      <c r="P62" s="101"/>
      <c r="Q62" s="101"/>
      <c r="R62" s="108"/>
    </row>
    <row r="63" s="55" customFormat="1" ht="15" customHeight="1" spans="1:18">
      <c r="A63" s="72"/>
      <c r="B63" s="78"/>
      <c r="C63" s="78"/>
      <c r="D63" s="78"/>
      <c r="E63" s="78"/>
      <c r="F63" s="78"/>
      <c r="G63" s="78"/>
      <c r="J63" s="78"/>
      <c r="K63" s="101"/>
      <c r="L63" s="101"/>
      <c r="M63" s="101"/>
      <c r="N63" s="101"/>
      <c r="O63" s="101"/>
      <c r="P63" s="101"/>
      <c r="Q63" s="101"/>
      <c r="R63" s="108"/>
    </row>
    <row r="64" s="55" customFormat="1" ht="15" customHeight="1" spans="1:18">
      <c r="A64" s="72"/>
      <c r="B64" s="78"/>
      <c r="C64" s="78"/>
      <c r="D64" s="78"/>
      <c r="E64" s="78"/>
      <c r="F64" s="78"/>
      <c r="G64" s="78"/>
      <c r="J64" s="78"/>
      <c r="K64" s="101"/>
      <c r="L64" s="101"/>
      <c r="M64" s="101"/>
      <c r="N64" s="101"/>
      <c r="O64" s="101"/>
      <c r="P64" s="101"/>
      <c r="Q64" s="101"/>
      <c r="R64" s="108"/>
    </row>
    <row r="65" s="55" customFormat="1" ht="15" customHeight="1" spans="1:18">
      <c r="A65" s="72"/>
      <c r="B65" s="78"/>
      <c r="C65" s="78"/>
      <c r="D65" s="78"/>
      <c r="E65" s="78"/>
      <c r="F65" s="78"/>
      <c r="G65" s="78"/>
      <c r="J65" s="78"/>
      <c r="K65" s="101"/>
      <c r="L65" s="101"/>
      <c r="M65" s="101"/>
      <c r="N65" s="101"/>
      <c r="O65" s="101"/>
      <c r="P65" s="101"/>
      <c r="Q65" s="101"/>
      <c r="R65" s="108"/>
    </row>
    <row r="66" s="55" customFormat="1" ht="15" customHeight="1" spans="1:18">
      <c r="A66" s="72"/>
      <c r="B66" s="78"/>
      <c r="C66" s="78"/>
      <c r="D66" s="78"/>
      <c r="E66" s="78"/>
      <c r="F66" s="78"/>
      <c r="G66" s="78"/>
      <c r="J66" s="78"/>
      <c r="K66" s="101"/>
      <c r="L66" s="101"/>
      <c r="M66" s="101"/>
      <c r="N66" s="101"/>
      <c r="O66" s="101"/>
      <c r="P66" s="101"/>
      <c r="Q66" s="101"/>
      <c r="R66" s="108"/>
    </row>
    <row r="67" s="55" customFormat="1" ht="15" customHeight="1" spans="1:18">
      <c r="A67" s="72"/>
      <c r="B67" s="78"/>
      <c r="C67" s="78"/>
      <c r="D67" s="78"/>
      <c r="E67" s="78"/>
      <c r="F67" s="78"/>
      <c r="G67" s="78"/>
      <c r="J67" s="78"/>
      <c r="K67" s="101"/>
      <c r="L67" s="101"/>
      <c r="M67" s="101"/>
      <c r="N67" s="101"/>
      <c r="O67" s="101"/>
      <c r="P67" s="101"/>
      <c r="Q67" s="101"/>
      <c r="R67" s="108"/>
    </row>
    <row r="68" s="55" customFormat="1" ht="15" customHeight="1" spans="1:18">
      <c r="A68" s="72"/>
      <c r="B68" s="78"/>
      <c r="C68" s="78"/>
      <c r="D68" s="78"/>
      <c r="E68" s="78"/>
      <c r="F68" s="78"/>
      <c r="G68" s="78"/>
      <c r="J68" s="78"/>
      <c r="K68" s="101"/>
      <c r="L68" s="101"/>
      <c r="M68" s="101"/>
      <c r="N68" s="101"/>
      <c r="O68" s="101"/>
      <c r="P68" s="101"/>
      <c r="Q68" s="101"/>
      <c r="R68" s="108"/>
    </row>
    <row r="69" s="55" customFormat="1" ht="15" customHeight="1" spans="1:18">
      <c r="A69" s="72"/>
      <c r="B69" s="78"/>
      <c r="C69" s="78"/>
      <c r="D69" s="78"/>
      <c r="E69" s="78"/>
      <c r="F69" s="78"/>
      <c r="G69" s="78"/>
      <c r="J69" s="78"/>
      <c r="K69" s="101"/>
      <c r="L69" s="101"/>
      <c r="M69" s="101"/>
      <c r="N69" s="101"/>
      <c r="O69" s="101"/>
      <c r="P69" s="101"/>
      <c r="Q69" s="101"/>
      <c r="R69" s="108"/>
    </row>
    <row r="70" s="55" customFormat="1" ht="15" customHeight="1" spans="1:18">
      <c r="A70" s="72"/>
      <c r="B70" s="78"/>
      <c r="C70" s="78"/>
      <c r="D70" s="78"/>
      <c r="E70" s="78"/>
      <c r="F70" s="78"/>
      <c r="G70" s="78"/>
      <c r="J70" s="78"/>
      <c r="K70" s="101"/>
      <c r="L70" s="101"/>
      <c r="M70" s="101"/>
      <c r="N70" s="101"/>
      <c r="O70" s="101"/>
      <c r="P70" s="101"/>
      <c r="Q70" s="101"/>
      <c r="R70" s="108"/>
    </row>
    <row r="71" s="55" customFormat="1" ht="15" customHeight="1" spans="1:18">
      <c r="A71" s="72"/>
      <c r="B71" s="78"/>
      <c r="C71" s="78"/>
      <c r="D71" s="78"/>
      <c r="E71" s="78"/>
      <c r="F71" s="78"/>
      <c r="G71" s="78"/>
      <c r="J71" s="78"/>
      <c r="K71" s="101"/>
      <c r="L71" s="101"/>
      <c r="M71" s="101"/>
      <c r="N71" s="101"/>
      <c r="O71" s="101"/>
      <c r="P71" s="101"/>
      <c r="Q71" s="101"/>
      <c r="R71" s="108"/>
    </row>
    <row r="72" s="55" customFormat="1" ht="15" customHeight="1" spans="1:18">
      <c r="A72" s="72"/>
      <c r="B72" s="78"/>
      <c r="C72" s="78"/>
      <c r="D72" s="78"/>
      <c r="E72" s="78"/>
      <c r="F72" s="78"/>
      <c r="G72" s="78"/>
      <c r="J72" s="78"/>
      <c r="K72" s="101"/>
      <c r="L72" s="101"/>
      <c r="M72" s="101"/>
      <c r="N72" s="101"/>
      <c r="O72" s="101"/>
      <c r="P72" s="101"/>
      <c r="Q72" s="101"/>
      <c r="R72" s="108"/>
    </row>
    <row r="73" s="55" customFormat="1" ht="15" customHeight="1" spans="1:18">
      <c r="A73" s="72"/>
      <c r="B73" s="78"/>
      <c r="C73" s="78"/>
      <c r="D73" s="78"/>
      <c r="E73" s="78"/>
      <c r="F73" s="78"/>
      <c r="G73" s="78"/>
      <c r="J73" s="78"/>
      <c r="K73" s="101"/>
      <c r="L73" s="101"/>
      <c r="M73" s="101"/>
      <c r="N73" s="101"/>
      <c r="O73" s="101"/>
      <c r="P73" s="101"/>
      <c r="Q73" s="101"/>
      <c r="R73" s="108"/>
    </row>
    <row r="74" s="55" customFormat="1" ht="15" customHeight="1" spans="1:18">
      <c r="A74" s="72"/>
      <c r="B74" s="78"/>
      <c r="C74" s="78"/>
      <c r="D74" s="78"/>
      <c r="E74" s="78"/>
      <c r="F74" s="78"/>
      <c r="G74" s="78"/>
      <c r="J74" s="78"/>
      <c r="K74" s="101"/>
      <c r="L74" s="101"/>
      <c r="M74" s="101"/>
      <c r="N74" s="101"/>
      <c r="O74" s="101"/>
      <c r="P74" s="101"/>
      <c r="Q74" s="101"/>
      <c r="R74" s="108"/>
    </row>
    <row r="75" s="55" customFormat="1" ht="15" customHeight="1" spans="1:18">
      <c r="A75" s="72"/>
      <c r="B75" s="78"/>
      <c r="C75" s="78"/>
      <c r="D75" s="78"/>
      <c r="E75" s="78"/>
      <c r="F75" s="78"/>
      <c r="G75" s="78"/>
      <c r="J75" s="78"/>
      <c r="K75" s="101"/>
      <c r="L75" s="101"/>
      <c r="M75" s="101"/>
      <c r="N75" s="101"/>
      <c r="O75" s="101"/>
      <c r="P75" s="101"/>
      <c r="Q75" s="101"/>
      <c r="R75" s="108"/>
    </row>
    <row r="76" s="55" customFormat="1" ht="15" customHeight="1" spans="1:18">
      <c r="A76" s="72"/>
      <c r="B76" s="78"/>
      <c r="C76" s="78"/>
      <c r="D76" s="78"/>
      <c r="E76" s="78"/>
      <c r="F76" s="78"/>
      <c r="G76" s="78"/>
      <c r="J76" s="78"/>
      <c r="K76" s="101"/>
      <c r="L76" s="101"/>
      <c r="M76" s="101"/>
      <c r="N76" s="101"/>
      <c r="O76" s="101"/>
      <c r="P76" s="101"/>
      <c r="Q76" s="101"/>
      <c r="R76" s="108"/>
    </row>
    <row r="77" s="55" customFormat="1" ht="15" customHeight="1" spans="1:18">
      <c r="A77" s="72"/>
      <c r="B77" s="78"/>
      <c r="C77" s="78"/>
      <c r="D77" s="78"/>
      <c r="E77" s="78"/>
      <c r="F77" s="78"/>
      <c r="G77" s="78"/>
      <c r="J77" s="78"/>
      <c r="K77" s="101"/>
      <c r="L77" s="101"/>
      <c r="M77" s="101"/>
      <c r="N77" s="101"/>
      <c r="O77" s="101"/>
      <c r="P77" s="101"/>
      <c r="Q77" s="101"/>
      <c r="R77" s="108"/>
    </row>
    <row r="78" s="55" customFormat="1" ht="15" customHeight="1" spans="1:18">
      <c r="A78" s="72"/>
      <c r="B78" s="78"/>
      <c r="C78" s="78"/>
      <c r="D78" s="78"/>
      <c r="E78" s="78"/>
      <c r="F78" s="78"/>
      <c r="G78" s="78"/>
      <c r="J78" s="78"/>
      <c r="K78" s="101"/>
      <c r="L78" s="101"/>
      <c r="M78" s="101"/>
      <c r="N78" s="101"/>
      <c r="O78" s="101"/>
      <c r="P78" s="101"/>
      <c r="Q78" s="101"/>
      <c r="R78" s="108"/>
    </row>
    <row r="79" s="55" customFormat="1" ht="15" customHeight="1" spans="1:18">
      <c r="A79" s="72"/>
      <c r="B79" s="78"/>
      <c r="C79" s="78"/>
      <c r="D79" s="78"/>
      <c r="E79" s="78"/>
      <c r="F79" s="78"/>
      <c r="G79" s="78"/>
      <c r="J79" s="78"/>
      <c r="K79" s="101"/>
      <c r="L79" s="101"/>
      <c r="M79" s="101"/>
      <c r="N79" s="101"/>
      <c r="O79" s="101"/>
      <c r="P79" s="101"/>
      <c r="Q79" s="101"/>
      <c r="R79" s="108"/>
    </row>
    <row r="80" s="55" customFormat="1" ht="15" customHeight="1" spans="1:18">
      <c r="A80" s="72"/>
      <c r="B80" s="78"/>
      <c r="C80" s="78"/>
      <c r="D80" s="78"/>
      <c r="E80" s="78"/>
      <c r="F80" s="78"/>
      <c r="G80" s="78"/>
      <c r="J80" s="78"/>
      <c r="K80" s="101"/>
      <c r="L80" s="101"/>
      <c r="M80" s="101"/>
      <c r="N80" s="101"/>
      <c r="O80" s="101"/>
      <c r="P80" s="101"/>
      <c r="Q80" s="101"/>
      <c r="R80" s="108"/>
    </row>
    <row r="81" s="55" customFormat="1" ht="15" customHeight="1" spans="1:18">
      <c r="A81" s="72"/>
      <c r="B81" s="78"/>
      <c r="C81" s="78"/>
      <c r="D81" s="78"/>
      <c r="E81" s="78"/>
      <c r="F81" s="78"/>
      <c r="G81" s="78"/>
      <c r="J81" s="78"/>
      <c r="K81" s="101"/>
      <c r="L81" s="101"/>
      <c r="M81" s="101"/>
      <c r="N81" s="101"/>
      <c r="O81" s="101"/>
      <c r="P81" s="101"/>
      <c r="Q81" s="101"/>
      <c r="R81" s="108"/>
    </row>
    <row r="82" s="55" customFormat="1" ht="15" customHeight="1" spans="1:18">
      <c r="A82" s="72"/>
      <c r="B82" s="78"/>
      <c r="C82" s="78"/>
      <c r="D82" s="78"/>
      <c r="E82" s="78"/>
      <c r="F82" s="78"/>
      <c r="G82" s="78"/>
      <c r="J82" s="78"/>
      <c r="K82" s="101"/>
      <c r="L82" s="101"/>
      <c r="M82" s="101"/>
      <c r="N82" s="101"/>
      <c r="O82" s="101"/>
      <c r="P82" s="101"/>
      <c r="Q82" s="101"/>
      <c r="R82" s="108"/>
    </row>
    <row r="83" s="55" customFormat="1" ht="15" customHeight="1" spans="1:18">
      <c r="A83" s="72"/>
      <c r="B83" s="78"/>
      <c r="C83" s="78"/>
      <c r="D83" s="78"/>
      <c r="E83" s="78"/>
      <c r="F83" s="78"/>
      <c r="G83" s="78"/>
      <c r="J83" s="78"/>
      <c r="K83" s="101"/>
      <c r="L83" s="101"/>
      <c r="M83" s="101"/>
      <c r="N83" s="101"/>
      <c r="O83" s="101"/>
      <c r="P83" s="101"/>
      <c r="Q83" s="101"/>
      <c r="R83" s="108"/>
    </row>
    <row r="84" s="55" customFormat="1" ht="15" customHeight="1" spans="1:18">
      <c r="A84" s="72"/>
      <c r="B84" s="78"/>
      <c r="C84" s="78"/>
      <c r="D84" s="78"/>
      <c r="E84" s="78"/>
      <c r="F84" s="78"/>
      <c r="G84" s="78"/>
      <c r="J84" s="78"/>
      <c r="K84" s="101"/>
      <c r="L84" s="101"/>
      <c r="M84" s="101"/>
      <c r="N84" s="101"/>
      <c r="O84" s="101"/>
      <c r="P84" s="101"/>
      <c r="Q84" s="101"/>
      <c r="R84" s="108"/>
    </row>
    <row r="85" s="55" customFormat="1" ht="15" customHeight="1" spans="1:18">
      <c r="A85" s="72"/>
      <c r="B85" s="78"/>
      <c r="C85" s="78"/>
      <c r="D85" s="78"/>
      <c r="E85" s="78"/>
      <c r="F85" s="78"/>
      <c r="G85" s="78"/>
      <c r="J85" s="78"/>
      <c r="K85" s="101"/>
      <c r="L85" s="101"/>
      <c r="M85" s="101"/>
      <c r="N85" s="101"/>
      <c r="O85" s="101"/>
      <c r="P85" s="101"/>
      <c r="Q85" s="101"/>
      <c r="R85" s="108"/>
    </row>
    <row r="86" s="55" customFormat="1" ht="15" customHeight="1" spans="1:18">
      <c r="A86" s="72"/>
      <c r="B86" s="78"/>
      <c r="C86" s="78"/>
      <c r="D86" s="78"/>
      <c r="E86" s="78"/>
      <c r="F86" s="78"/>
      <c r="G86" s="78"/>
      <c r="J86" s="78"/>
      <c r="K86" s="101"/>
      <c r="L86" s="101"/>
      <c r="M86" s="101"/>
      <c r="N86" s="101"/>
      <c r="O86" s="101"/>
      <c r="P86" s="101"/>
      <c r="Q86" s="101"/>
      <c r="R86" s="108"/>
    </row>
    <row r="87" s="55" customFormat="1" ht="15" customHeight="1" spans="1:18">
      <c r="A87" s="72"/>
      <c r="B87" s="78"/>
      <c r="C87" s="78"/>
      <c r="D87" s="78"/>
      <c r="E87" s="78"/>
      <c r="F87" s="78"/>
      <c r="G87" s="78"/>
      <c r="J87" s="78"/>
      <c r="K87" s="101"/>
      <c r="L87" s="101"/>
      <c r="M87" s="101"/>
      <c r="N87" s="101"/>
      <c r="O87" s="101"/>
      <c r="P87" s="101"/>
      <c r="Q87" s="101"/>
      <c r="R87" s="108"/>
    </row>
    <row r="88" s="55" customFormat="1" ht="15" customHeight="1" spans="1:18">
      <c r="A88" s="72"/>
      <c r="B88" s="78"/>
      <c r="C88" s="78"/>
      <c r="D88" s="78"/>
      <c r="E88" s="78"/>
      <c r="F88" s="78"/>
      <c r="G88" s="78"/>
      <c r="J88" s="78"/>
      <c r="K88" s="101"/>
      <c r="L88" s="101"/>
      <c r="M88" s="101"/>
      <c r="N88" s="101"/>
      <c r="O88" s="101"/>
      <c r="P88" s="101"/>
      <c r="Q88" s="101"/>
      <c r="R88" s="108"/>
    </row>
    <row r="89" s="55" customFormat="1" ht="15" customHeight="1" spans="1:18">
      <c r="A89" s="72"/>
      <c r="B89" s="78"/>
      <c r="C89" s="78"/>
      <c r="D89" s="78"/>
      <c r="E89" s="78"/>
      <c r="F89" s="78"/>
      <c r="G89" s="78"/>
      <c r="J89" s="78"/>
      <c r="K89" s="101"/>
      <c r="L89" s="101"/>
      <c r="M89" s="101"/>
      <c r="N89" s="101"/>
      <c r="O89" s="101"/>
      <c r="P89" s="101"/>
      <c r="Q89" s="101"/>
      <c r="R89" s="108"/>
    </row>
    <row r="90" s="55" customFormat="1" ht="15" customHeight="1" spans="1:18">
      <c r="A90" s="72"/>
      <c r="B90" s="78"/>
      <c r="C90" s="78"/>
      <c r="D90" s="78"/>
      <c r="E90" s="78"/>
      <c r="F90" s="78"/>
      <c r="G90" s="78"/>
      <c r="J90" s="78"/>
      <c r="K90" s="101"/>
      <c r="L90" s="101"/>
      <c r="M90" s="101"/>
      <c r="N90" s="101"/>
      <c r="O90" s="101"/>
      <c r="P90" s="101"/>
      <c r="Q90" s="101"/>
      <c r="R90" s="108"/>
    </row>
    <row r="91" s="55" customFormat="1" ht="15" customHeight="1" spans="1:18">
      <c r="A91" s="72"/>
      <c r="B91" s="78"/>
      <c r="C91" s="78"/>
      <c r="D91" s="78"/>
      <c r="E91" s="78"/>
      <c r="F91" s="78"/>
      <c r="G91" s="78"/>
      <c r="J91" s="78"/>
      <c r="K91" s="101"/>
      <c r="L91" s="101"/>
      <c r="M91" s="101"/>
      <c r="N91" s="101"/>
      <c r="O91" s="101"/>
      <c r="P91" s="101"/>
      <c r="Q91" s="101"/>
      <c r="R91" s="108"/>
    </row>
    <row r="92" s="55" customFormat="1" ht="15" customHeight="1" spans="1:18">
      <c r="A92" s="72"/>
      <c r="B92" s="78"/>
      <c r="C92" s="78"/>
      <c r="D92" s="78"/>
      <c r="E92" s="78"/>
      <c r="F92" s="78"/>
      <c r="G92" s="78"/>
      <c r="J92" s="78"/>
      <c r="K92" s="101"/>
      <c r="L92" s="101"/>
      <c r="M92" s="101"/>
      <c r="N92" s="101"/>
      <c r="O92" s="101"/>
      <c r="P92" s="101"/>
      <c r="Q92" s="101"/>
      <c r="R92" s="108"/>
    </row>
    <row r="93" s="55" customFormat="1" ht="15" customHeight="1" spans="1:18">
      <c r="A93" s="72"/>
      <c r="B93" s="78"/>
      <c r="C93" s="78"/>
      <c r="D93" s="78"/>
      <c r="E93" s="78"/>
      <c r="F93" s="78"/>
      <c r="G93" s="78"/>
      <c r="J93" s="78"/>
      <c r="K93" s="101"/>
      <c r="L93" s="101"/>
      <c r="M93" s="101"/>
      <c r="N93" s="101"/>
      <c r="O93" s="101"/>
      <c r="P93" s="101"/>
      <c r="Q93" s="101"/>
      <c r="R93" s="108"/>
    </row>
    <row r="94" s="55" customFormat="1" ht="15" customHeight="1" spans="1:18">
      <c r="A94" s="72"/>
      <c r="B94" s="78"/>
      <c r="C94" s="78"/>
      <c r="D94" s="78"/>
      <c r="E94" s="78"/>
      <c r="F94" s="78"/>
      <c r="G94" s="78"/>
      <c r="J94" s="78"/>
      <c r="K94" s="101"/>
      <c r="L94" s="101"/>
      <c r="M94" s="101"/>
      <c r="N94" s="101"/>
      <c r="O94" s="101"/>
      <c r="P94" s="101"/>
      <c r="Q94" s="101"/>
      <c r="R94" s="108"/>
    </row>
    <row r="95" s="55" customFormat="1" ht="15" customHeight="1" spans="1:18">
      <c r="A95" s="72"/>
      <c r="B95" s="78"/>
      <c r="C95" s="78"/>
      <c r="D95" s="78"/>
      <c r="E95" s="78"/>
      <c r="F95" s="78"/>
      <c r="G95" s="78"/>
      <c r="J95" s="78"/>
      <c r="K95" s="101"/>
      <c r="L95" s="101"/>
      <c r="M95" s="101"/>
      <c r="N95" s="101"/>
      <c r="O95" s="101"/>
      <c r="P95" s="101"/>
      <c r="Q95" s="101"/>
      <c r="R95" s="108"/>
    </row>
    <row r="96" s="55" customFormat="1" ht="15" customHeight="1" spans="1:18">
      <c r="A96" s="72"/>
      <c r="B96" s="78"/>
      <c r="C96" s="78"/>
      <c r="D96" s="78"/>
      <c r="E96" s="78"/>
      <c r="F96" s="78"/>
      <c r="G96" s="78"/>
      <c r="J96" s="78"/>
      <c r="K96" s="101"/>
      <c r="L96" s="101"/>
      <c r="M96" s="101"/>
      <c r="N96" s="101"/>
      <c r="O96" s="101"/>
      <c r="P96" s="101"/>
      <c r="Q96" s="101"/>
      <c r="R96" s="108"/>
    </row>
    <row r="97" s="55" customFormat="1" ht="15" customHeight="1" spans="1:18">
      <c r="A97" s="72"/>
      <c r="B97" s="78"/>
      <c r="C97" s="78"/>
      <c r="D97" s="78"/>
      <c r="E97" s="78"/>
      <c r="F97" s="78"/>
      <c r="G97" s="78"/>
      <c r="J97" s="78"/>
      <c r="K97" s="101"/>
      <c r="L97" s="101"/>
      <c r="M97" s="101"/>
      <c r="N97" s="101"/>
      <c r="O97" s="101"/>
      <c r="P97" s="101"/>
      <c r="Q97" s="101"/>
      <c r="R97" s="108"/>
    </row>
    <row r="98" s="55" customFormat="1" ht="15" customHeight="1" spans="1:18">
      <c r="A98" s="72"/>
      <c r="B98" s="78"/>
      <c r="C98" s="78"/>
      <c r="D98" s="78"/>
      <c r="E98" s="78"/>
      <c r="F98" s="78"/>
      <c r="G98" s="78"/>
      <c r="J98" s="78"/>
      <c r="K98" s="101"/>
      <c r="L98" s="101"/>
      <c r="M98" s="101"/>
      <c r="N98" s="101"/>
      <c r="O98" s="101"/>
      <c r="P98" s="101"/>
      <c r="Q98" s="101"/>
      <c r="R98" s="108"/>
    </row>
    <row r="99" s="55" customFormat="1" ht="15" customHeight="1" spans="1:18">
      <c r="A99" s="72"/>
      <c r="B99" s="78"/>
      <c r="C99" s="78"/>
      <c r="D99" s="78"/>
      <c r="E99" s="78"/>
      <c r="F99" s="78"/>
      <c r="G99" s="78"/>
      <c r="J99" s="78"/>
      <c r="K99" s="101"/>
      <c r="L99" s="101"/>
      <c r="M99" s="101"/>
      <c r="N99" s="101"/>
      <c r="O99" s="101"/>
      <c r="P99" s="101"/>
      <c r="Q99" s="101"/>
      <c r="R99" s="108"/>
    </row>
    <row r="100" s="55" customFormat="1" ht="15" customHeight="1" spans="1:18">
      <c r="A100" s="72"/>
      <c r="B100" s="78"/>
      <c r="C100" s="78"/>
      <c r="D100" s="78"/>
      <c r="E100" s="78"/>
      <c r="F100" s="78"/>
      <c r="G100" s="78"/>
      <c r="J100" s="78"/>
      <c r="K100" s="101"/>
      <c r="L100" s="101"/>
      <c r="M100" s="101"/>
      <c r="N100" s="101"/>
      <c r="O100" s="101"/>
      <c r="P100" s="101"/>
      <c r="Q100" s="101"/>
      <c r="R100" s="108"/>
    </row>
    <row r="101" s="55" customFormat="1" ht="15" customHeight="1" spans="1:18">
      <c r="A101" s="72"/>
      <c r="B101" s="78"/>
      <c r="C101" s="78"/>
      <c r="D101" s="78"/>
      <c r="E101" s="78"/>
      <c r="F101" s="78"/>
      <c r="G101" s="78"/>
      <c r="J101" s="78"/>
      <c r="K101" s="101"/>
      <c r="L101" s="101"/>
      <c r="M101" s="101"/>
      <c r="N101" s="101"/>
      <c r="O101" s="101"/>
      <c r="P101" s="101"/>
      <c r="Q101" s="101"/>
      <c r="R101" s="108"/>
    </row>
    <row r="102" s="55" customFormat="1" ht="15" customHeight="1" spans="1:18">
      <c r="A102" s="72"/>
      <c r="B102" s="78"/>
      <c r="C102" s="78"/>
      <c r="D102" s="78"/>
      <c r="E102" s="78"/>
      <c r="F102" s="78"/>
      <c r="G102" s="78"/>
      <c r="J102" s="78"/>
      <c r="K102" s="101"/>
      <c r="L102" s="101"/>
      <c r="M102" s="101"/>
      <c r="N102" s="101"/>
      <c r="O102" s="101"/>
      <c r="P102" s="101"/>
      <c r="Q102" s="101"/>
      <c r="R102" s="108"/>
    </row>
    <row r="103" s="55" customFormat="1" ht="15" customHeight="1" spans="1:18">
      <c r="A103" s="72"/>
      <c r="B103" s="78"/>
      <c r="C103" s="78"/>
      <c r="D103" s="78"/>
      <c r="E103" s="78"/>
      <c r="F103" s="78"/>
      <c r="G103" s="78"/>
      <c r="J103" s="78"/>
      <c r="K103" s="101"/>
      <c r="L103" s="101"/>
      <c r="M103" s="101"/>
      <c r="N103" s="101"/>
      <c r="O103" s="101"/>
      <c r="P103" s="101"/>
      <c r="Q103" s="101"/>
      <c r="R103" s="108"/>
    </row>
    <row r="104" s="55" customFormat="1" ht="15" customHeight="1" spans="1:18">
      <c r="A104" s="72"/>
      <c r="B104" s="78"/>
      <c r="C104" s="78"/>
      <c r="D104" s="78"/>
      <c r="E104" s="78"/>
      <c r="F104" s="78"/>
      <c r="G104" s="78"/>
      <c r="J104" s="78"/>
      <c r="K104" s="101"/>
      <c r="L104" s="101"/>
      <c r="M104" s="101"/>
      <c r="N104" s="101"/>
      <c r="O104" s="101"/>
      <c r="P104" s="101"/>
      <c r="Q104" s="101"/>
      <c r="R104" s="108"/>
    </row>
    <row r="105" s="55" customFormat="1" ht="15" customHeight="1" spans="1:18">
      <c r="A105" s="72"/>
      <c r="B105" s="78"/>
      <c r="C105" s="78"/>
      <c r="D105" s="78"/>
      <c r="E105" s="78"/>
      <c r="F105" s="78"/>
      <c r="G105" s="78"/>
      <c r="J105" s="78"/>
      <c r="K105" s="101"/>
      <c r="L105" s="101"/>
      <c r="M105" s="101"/>
      <c r="N105" s="101"/>
      <c r="O105" s="101"/>
      <c r="P105" s="101"/>
      <c r="Q105" s="101"/>
      <c r="R105" s="108"/>
    </row>
    <row r="106" s="55" customFormat="1" ht="15" customHeight="1" spans="1:18">
      <c r="A106" s="72"/>
      <c r="B106" s="78"/>
      <c r="C106" s="78"/>
      <c r="D106" s="78"/>
      <c r="E106" s="78"/>
      <c r="F106" s="78"/>
      <c r="G106" s="78"/>
      <c r="J106" s="78"/>
      <c r="K106" s="101"/>
      <c r="L106" s="101"/>
      <c r="M106" s="101"/>
      <c r="N106" s="101"/>
      <c r="O106" s="101"/>
      <c r="P106" s="101"/>
      <c r="Q106" s="101"/>
      <c r="R106" s="108"/>
    </row>
    <row r="107" s="55" customFormat="1" ht="15" customHeight="1" spans="1:18">
      <c r="A107" s="72"/>
      <c r="B107" s="78"/>
      <c r="C107" s="78"/>
      <c r="D107" s="78"/>
      <c r="E107" s="78"/>
      <c r="F107" s="78"/>
      <c r="G107" s="78"/>
      <c r="J107" s="78"/>
      <c r="K107" s="101"/>
      <c r="L107" s="101"/>
      <c r="M107" s="101"/>
      <c r="N107" s="101"/>
      <c r="O107" s="101"/>
      <c r="P107" s="101"/>
      <c r="Q107" s="101"/>
      <c r="R107" s="108"/>
    </row>
    <row r="108" s="55" customFormat="1" ht="15" customHeight="1" spans="1:18">
      <c r="A108" s="72"/>
      <c r="B108" s="78"/>
      <c r="C108" s="78"/>
      <c r="D108" s="78"/>
      <c r="E108" s="78"/>
      <c r="F108" s="78"/>
      <c r="G108" s="78"/>
      <c r="J108" s="78"/>
      <c r="K108" s="101"/>
      <c r="L108" s="101"/>
      <c r="M108" s="101"/>
      <c r="N108" s="101"/>
      <c r="O108" s="101"/>
      <c r="P108" s="101"/>
      <c r="Q108" s="101"/>
      <c r="R108" s="108"/>
    </row>
    <row r="109" s="55" customFormat="1" ht="15" customHeight="1" spans="1:18">
      <c r="A109" s="72"/>
      <c r="B109" s="78"/>
      <c r="C109" s="78"/>
      <c r="D109" s="78"/>
      <c r="E109" s="78"/>
      <c r="F109" s="78"/>
      <c r="G109" s="78"/>
      <c r="J109" s="78"/>
      <c r="K109" s="101"/>
      <c r="L109" s="101"/>
      <c r="M109" s="101"/>
      <c r="N109" s="101"/>
      <c r="O109" s="101"/>
      <c r="P109" s="101"/>
      <c r="Q109" s="101"/>
      <c r="R109" s="108"/>
    </row>
    <row r="110" s="55" customFormat="1" ht="15" customHeight="1" spans="1:18">
      <c r="A110" s="72"/>
      <c r="B110" s="78"/>
      <c r="C110" s="78"/>
      <c r="D110" s="78"/>
      <c r="E110" s="78"/>
      <c r="F110" s="78"/>
      <c r="G110" s="78"/>
      <c r="J110" s="78"/>
      <c r="K110" s="101"/>
      <c r="L110" s="101"/>
      <c r="M110" s="101"/>
      <c r="N110" s="101"/>
      <c r="O110" s="101"/>
      <c r="P110" s="101"/>
      <c r="Q110" s="101"/>
      <c r="R110" s="108"/>
    </row>
    <row r="111" s="55" customFormat="1" ht="15" customHeight="1" spans="1:18">
      <c r="A111" s="72"/>
      <c r="B111" s="78"/>
      <c r="C111" s="78"/>
      <c r="D111" s="78"/>
      <c r="E111" s="78"/>
      <c r="F111" s="78"/>
      <c r="G111" s="78"/>
      <c r="J111" s="78"/>
      <c r="K111" s="101"/>
      <c r="L111" s="101"/>
      <c r="M111" s="101"/>
      <c r="N111" s="101"/>
      <c r="O111" s="101"/>
      <c r="P111" s="101"/>
      <c r="Q111" s="101"/>
      <c r="R111" s="108"/>
    </row>
    <row r="112" s="55" customFormat="1" ht="15" customHeight="1" spans="1:18">
      <c r="A112" s="72"/>
      <c r="B112" s="78"/>
      <c r="C112" s="78"/>
      <c r="D112" s="78"/>
      <c r="E112" s="78"/>
      <c r="F112" s="78"/>
      <c r="G112" s="78"/>
      <c r="J112" s="78"/>
      <c r="K112" s="101"/>
      <c r="L112" s="101"/>
      <c r="M112" s="101"/>
      <c r="N112" s="101"/>
      <c r="O112" s="101"/>
      <c r="P112" s="101"/>
      <c r="Q112" s="101"/>
      <c r="R112" s="108"/>
    </row>
    <row r="113" s="55" customFormat="1" ht="15" customHeight="1" spans="1:18">
      <c r="A113" s="72"/>
      <c r="B113" s="78"/>
      <c r="C113" s="78"/>
      <c r="D113" s="78"/>
      <c r="E113" s="78"/>
      <c r="F113" s="78"/>
      <c r="G113" s="78"/>
      <c r="J113" s="78"/>
      <c r="K113" s="101"/>
      <c r="L113" s="101"/>
      <c r="M113" s="101"/>
      <c r="N113" s="101"/>
      <c r="O113" s="101"/>
      <c r="P113" s="101"/>
      <c r="Q113" s="101"/>
      <c r="R113" s="108"/>
    </row>
    <row r="114" s="55" customFormat="1" ht="15" customHeight="1" spans="1:18">
      <c r="A114" s="72"/>
      <c r="B114" s="78"/>
      <c r="C114" s="78"/>
      <c r="D114" s="78"/>
      <c r="E114" s="78"/>
      <c r="F114" s="78"/>
      <c r="G114" s="78"/>
      <c r="J114" s="78"/>
      <c r="K114" s="101"/>
      <c r="L114" s="101"/>
      <c r="M114" s="101"/>
      <c r="N114" s="101"/>
      <c r="O114" s="101"/>
      <c r="P114" s="101"/>
      <c r="Q114" s="101"/>
      <c r="R114" s="108"/>
    </row>
    <row r="115" s="55" customFormat="1" ht="15" customHeight="1" spans="1:18">
      <c r="A115" s="72"/>
      <c r="B115" s="78"/>
      <c r="C115" s="78"/>
      <c r="D115" s="78"/>
      <c r="E115" s="78"/>
      <c r="F115" s="78"/>
      <c r="G115" s="78"/>
      <c r="J115" s="78"/>
      <c r="K115" s="101"/>
      <c r="L115" s="101"/>
      <c r="M115" s="101"/>
      <c r="N115" s="101"/>
      <c r="O115" s="101"/>
      <c r="P115" s="101"/>
      <c r="Q115" s="101"/>
      <c r="R115" s="108"/>
    </row>
    <row r="116" s="55" customFormat="1" ht="15" customHeight="1" spans="1:18">
      <c r="A116" s="72"/>
      <c r="B116" s="78"/>
      <c r="C116" s="78"/>
      <c r="D116" s="78"/>
      <c r="E116" s="78"/>
      <c r="F116" s="78"/>
      <c r="G116" s="78"/>
      <c r="J116" s="78"/>
      <c r="K116" s="101"/>
      <c r="L116" s="101"/>
      <c r="M116" s="101"/>
      <c r="N116" s="101"/>
      <c r="O116" s="101"/>
      <c r="P116" s="101"/>
      <c r="Q116" s="101"/>
      <c r="R116" s="108"/>
    </row>
    <row r="117" s="55" customFormat="1" ht="15" customHeight="1" spans="1:18">
      <c r="A117" s="72"/>
      <c r="B117" s="78"/>
      <c r="C117" s="78"/>
      <c r="D117" s="78"/>
      <c r="E117" s="78"/>
      <c r="F117" s="78"/>
      <c r="G117" s="78"/>
      <c r="J117" s="78"/>
      <c r="K117" s="101"/>
      <c r="L117" s="101"/>
      <c r="M117" s="101"/>
      <c r="N117" s="101"/>
      <c r="O117" s="101"/>
      <c r="P117" s="101"/>
      <c r="Q117" s="101"/>
      <c r="R117" s="108"/>
    </row>
    <row r="118" s="55" customFormat="1" ht="15" customHeight="1" spans="1:18">
      <c r="A118" s="72"/>
      <c r="B118" s="78"/>
      <c r="C118" s="78"/>
      <c r="D118" s="78"/>
      <c r="E118" s="78"/>
      <c r="F118" s="78"/>
      <c r="G118" s="78"/>
      <c r="J118" s="78"/>
      <c r="K118" s="101"/>
      <c r="L118" s="101"/>
      <c r="M118" s="101"/>
      <c r="N118" s="101"/>
      <c r="O118" s="101"/>
      <c r="P118" s="101"/>
      <c r="Q118" s="101"/>
      <c r="R118" s="108"/>
    </row>
    <row r="119" s="55" customFormat="1" ht="15" customHeight="1" spans="1:18">
      <c r="A119" s="72"/>
      <c r="B119" s="78"/>
      <c r="C119" s="78"/>
      <c r="D119" s="78"/>
      <c r="E119" s="78"/>
      <c r="F119" s="78"/>
      <c r="G119" s="78"/>
      <c r="J119" s="78"/>
      <c r="K119" s="101"/>
      <c r="L119" s="101"/>
      <c r="M119" s="101"/>
      <c r="N119" s="101"/>
      <c r="O119" s="101"/>
      <c r="P119" s="101"/>
      <c r="Q119" s="101"/>
      <c r="R119" s="108"/>
    </row>
    <row r="120" s="55" customFormat="1" ht="15" customHeight="1" spans="1:18">
      <c r="A120" s="72"/>
      <c r="B120" s="78"/>
      <c r="C120" s="78"/>
      <c r="D120" s="78"/>
      <c r="E120" s="78"/>
      <c r="F120" s="78"/>
      <c r="G120" s="78"/>
      <c r="J120" s="78"/>
      <c r="K120" s="101"/>
      <c r="L120" s="101"/>
      <c r="M120" s="101"/>
      <c r="N120" s="101"/>
      <c r="O120" s="101"/>
      <c r="P120" s="101"/>
      <c r="Q120" s="101"/>
      <c r="R120" s="108"/>
    </row>
    <row r="121" s="55" customFormat="1" ht="15" customHeight="1" spans="1:18">
      <c r="A121" s="72"/>
      <c r="B121" s="78"/>
      <c r="C121" s="78"/>
      <c r="D121" s="78"/>
      <c r="E121" s="78"/>
      <c r="F121" s="78"/>
      <c r="G121" s="78"/>
      <c r="J121" s="78"/>
      <c r="K121" s="101"/>
      <c r="L121" s="101"/>
      <c r="M121" s="101"/>
      <c r="N121" s="101"/>
      <c r="O121" s="101"/>
      <c r="P121" s="101"/>
      <c r="Q121" s="101"/>
      <c r="R121" s="108"/>
    </row>
    <row r="122" s="55" customFormat="1" ht="15" customHeight="1" spans="1:18">
      <c r="A122" s="72"/>
      <c r="B122" s="78"/>
      <c r="C122" s="78"/>
      <c r="D122" s="78"/>
      <c r="E122" s="78"/>
      <c r="F122" s="78"/>
      <c r="G122" s="78"/>
      <c r="J122" s="78"/>
      <c r="K122" s="101"/>
      <c r="L122" s="101"/>
      <c r="M122" s="101"/>
      <c r="N122" s="101"/>
      <c r="O122" s="101"/>
      <c r="P122" s="101"/>
      <c r="Q122" s="101"/>
      <c r="R122" s="108"/>
    </row>
    <row r="123" s="55" customFormat="1" ht="15" customHeight="1" spans="1:18">
      <c r="A123" s="72"/>
      <c r="B123" s="78"/>
      <c r="C123" s="78"/>
      <c r="D123" s="78"/>
      <c r="E123" s="78"/>
      <c r="F123" s="78"/>
      <c r="G123" s="78"/>
      <c r="J123" s="78"/>
      <c r="K123" s="101"/>
      <c r="L123" s="101"/>
      <c r="M123" s="101"/>
      <c r="N123" s="101"/>
      <c r="O123" s="101"/>
      <c r="P123" s="101"/>
      <c r="Q123" s="101"/>
      <c r="R123" s="108"/>
    </row>
    <row r="124" s="55" customFormat="1" ht="15" customHeight="1" spans="1:18">
      <c r="A124" s="72"/>
      <c r="B124" s="78"/>
      <c r="C124" s="78"/>
      <c r="D124" s="78"/>
      <c r="E124" s="78"/>
      <c r="F124" s="78"/>
      <c r="G124" s="78"/>
      <c r="J124" s="78"/>
      <c r="K124" s="101"/>
      <c r="L124" s="101"/>
      <c r="M124" s="101"/>
      <c r="N124" s="101"/>
      <c r="O124" s="101"/>
      <c r="P124" s="101"/>
      <c r="Q124" s="101"/>
      <c r="R124" s="108"/>
    </row>
    <row r="125" s="55" customFormat="1" ht="15" customHeight="1" spans="1:18">
      <c r="A125" s="72"/>
      <c r="B125" s="78"/>
      <c r="C125" s="78"/>
      <c r="D125" s="78"/>
      <c r="E125" s="78"/>
      <c r="F125" s="78"/>
      <c r="G125" s="78"/>
      <c r="J125" s="78"/>
      <c r="K125" s="101"/>
      <c r="L125" s="101"/>
      <c r="M125" s="101"/>
      <c r="N125" s="101"/>
      <c r="O125" s="101"/>
      <c r="P125" s="101"/>
      <c r="Q125" s="101"/>
      <c r="R125" s="108"/>
    </row>
    <row r="126" s="55" customFormat="1" ht="15" customHeight="1" spans="1:18">
      <c r="A126" s="72"/>
      <c r="B126" s="78"/>
      <c r="C126" s="78"/>
      <c r="D126" s="78"/>
      <c r="E126" s="78"/>
      <c r="F126" s="78"/>
      <c r="G126" s="78"/>
      <c r="J126" s="78"/>
      <c r="K126" s="101"/>
      <c r="L126" s="101"/>
      <c r="M126" s="101"/>
      <c r="N126" s="101"/>
      <c r="O126" s="101"/>
      <c r="P126" s="101"/>
      <c r="Q126" s="101"/>
      <c r="R126" s="108"/>
    </row>
    <row r="127" s="55" customFormat="1" ht="15" customHeight="1" spans="1:18">
      <c r="A127" s="72"/>
      <c r="B127" s="78"/>
      <c r="C127" s="78"/>
      <c r="D127" s="78"/>
      <c r="E127" s="78"/>
      <c r="F127" s="78"/>
      <c r="G127" s="78"/>
      <c r="J127" s="78"/>
      <c r="K127" s="101"/>
      <c r="L127" s="101"/>
      <c r="M127" s="101"/>
      <c r="N127" s="101"/>
      <c r="O127" s="101"/>
      <c r="P127" s="101"/>
      <c r="Q127" s="101"/>
      <c r="R127" s="108"/>
    </row>
    <row r="128" s="55" customFormat="1" ht="15" customHeight="1" spans="1:18">
      <c r="A128" s="72"/>
      <c r="B128" s="78"/>
      <c r="C128" s="78"/>
      <c r="D128" s="78"/>
      <c r="E128" s="78"/>
      <c r="F128" s="78"/>
      <c r="G128" s="78"/>
      <c r="J128" s="78"/>
      <c r="K128" s="101"/>
      <c r="L128" s="101"/>
      <c r="M128" s="101"/>
      <c r="N128" s="101"/>
      <c r="O128" s="101"/>
      <c r="P128" s="101"/>
      <c r="Q128" s="101"/>
      <c r="R128" s="108"/>
    </row>
    <row r="129" s="55" customFormat="1" ht="15" customHeight="1" spans="1:18">
      <c r="A129" s="72"/>
      <c r="B129" s="78"/>
      <c r="C129" s="78"/>
      <c r="D129" s="78"/>
      <c r="E129" s="78"/>
      <c r="F129" s="78"/>
      <c r="G129" s="78"/>
      <c r="J129" s="78"/>
      <c r="K129" s="101"/>
      <c r="L129" s="101"/>
      <c r="M129" s="101"/>
      <c r="N129" s="101"/>
      <c r="O129" s="101"/>
      <c r="P129" s="101"/>
      <c r="Q129" s="101"/>
      <c r="R129" s="108"/>
    </row>
    <row r="130" s="55" customFormat="1" ht="15" customHeight="1" spans="1:18">
      <c r="A130" s="72"/>
      <c r="B130" s="78"/>
      <c r="C130" s="78"/>
      <c r="D130" s="78"/>
      <c r="E130" s="78"/>
      <c r="F130" s="78"/>
      <c r="G130" s="78"/>
      <c r="J130" s="78"/>
      <c r="K130" s="101"/>
      <c r="L130" s="101"/>
      <c r="M130" s="101"/>
      <c r="N130" s="101"/>
      <c r="O130" s="101"/>
      <c r="P130" s="101"/>
      <c r="Q130" s="101"/>
      <c r="R130" s="108"/>
    </row>
    <row r="131" s="55" customFormat="1" ht="15" customHeight="1" spans="1:18">
      <c r="A131" s="72"/>
      <c r="B131" s="78"/>
      <c r="C131" s="78"/>
      <c r="D131" s="78"/>
      <c r="E131" s="78"/>
      <c r="F131" s="78"/>
      <c r="G131" s="78"/>
      <c r="J131" s="78"/>
      <c r="K131" s="101"/>
      <c r="L131" s="101"/>
      <c r="M131" s="101"/>
      <c r="N131" s="101"/>
      <c r="O131" s="101"/>
      <c r="P131" s="101"/>
      <c r="Q131" s="101"/>
      <c r="R131" s="108"/>
    </row>
    <row r="132" s="55" customFormat="1" ht="15" customHeight="1" spans="1:18">
      <c r="A132" s="72"/>
      <c r="B132" s="78"/>
      <c r="C132" s="78"/>
      <c r="D132" s="78"/>
      <c r="E132" s="78"/>
      <c r="F132" s="78"/>
      <c r="G132" s="78"/>
      <c r="J132" s="78"/>
      <c r="K132" s="101"/>
      <c r="L132" s="101"/>
      <c r="M132" s="101"/>
      <c r="N132" s="101"/>
      <c r="O132" s="101"/>
      <c r="P132" s="101"/>
      <c r="Q132" s="101"/>
      <c r="R132" s="108"/>
    </row>
    <row r="133" s="55" customFormat="1" ht="15" customHeight="1" spans="1:18">
      <c r="A133" s="72"/>
      <c r="B133" s="78"/>
      <c r="C133" s="78"/>
      <c r="D133" s="78"/>
      <c r="E133" s="78"/>
      <c r="F133" s="78"/>
      <c r="G133" s="78"/>
      <c r="J133" s="78"/>
      <c r="K133" s="101"/>
      <c r="L133" s="101"/>
      <c r="M133" s="101"/>
      <c r="N133" s="101"/>
      <c r="O133" s="101"/>
      <c r="P133" s="101"/>
      <c r="Q133" s="101"/>
      <c r="R133" s="108"/>
    </row>
    <row r="134" s="55" customFormat="1" ht="15" customHeight="1" spans="1:18">
      <c r="A134" s="72"/>
      <c r="B134" s="78"/>
      <c r="C134" s="78"/>
      <c r="D134" s="78"/>
      <c r="E134" s="78"/>
      <c r="F134" s="78"/>
      <c r="G134" s="78"/>
      <c r="J134" s="78"/>
      <c r="K134" s="101"/>
      <c r="L134" s="101"/>
      <c r="M134" s="101"/>
      <c r="N134" s="101"/>
      <c r="O134" s="101"/>
      <c r="P134" s="101"/>
      <c r="Q134" s="101"/>
      <c r="R134" s="108"/>
    </row>
    <row r="135" s="55" customFormat="1" ht="15" customHeight="1" spans="1:18">
      <c r="A135" s="72"/>
      <c r="B135" s="78"/>
      <c r="C135" s="78"/>
      <c r="D135" s="78"/>
      <c r="E135" s="78"/>
      <c r="F135" s="78"/>
      <c r="G135" s="78"/>
      <c r="J135" s="78"/>
      <c r="K135" s="101"/>
      <c r="L135" s="101"/>
      <c r="M135" s="101"/>
      <c r="N135" s="101"/>
      <c r="O135" s="101"/>
      <c r="P135" s="101"/>
      <c r="Q135" s="101"/>
      <c r="R135" s="108"/>
    </row>
    <row r="136" s="55" customFormat="1" ht="15" customHeight="1" spans="1:18">
      <c r="A136" s="72"/>
      <c r="B136" s="78"/>
      <c r="C136" s="78"/>
      <c r="D136" s="78"/>
      <c r="E136" s="78"/>
      <c r="F136" s="78"/>
      <c r="G136" s="78"/>
      <c r="J136" s="78"/>
      <c r="K136" s="101"/>
      <c r="L136" s="101"/>
      <c r="M136" s="101"/>
      <c r="N136" s="101"/>
      <c r="O136" s="101"/>
      <c r="P136" s="101"/>
      <c r="Q136" s="101"/>
      <c r="R136" s="108"/>
    </row>
    <row r="137" s="55" customFormat="1" ht="15" customHeight="1" spans="1:18">
      <c r="A137" s="72"/>
      <c r="B137" s="78"/>
      <c r="C137" s="78"/>
      <c r="D137" s="78"/>
      <c r="E137" s="78"/>
      <c r="F137" s="78"/>
      <c r="G137" s="78"/>
      <c r="J137" s="78"/>
      <c r="K137" s="101"/>
      <c r="L137" s="101"/>
      <c r="M137" s="101"/>
      <c r="N137" s="101"/>
      <c r="O137" s="101"/>
      <c r="P137" s="101"/>
      <c r="Q137" s="101"/>
      <c r="R137" s="108"/>
    </row>
    <row r="138" s="55" customFormat="1" ht="15" customHeight="1" spans="1:18">
      <c r="A138" s="72"/>
      <c r="B138" s="78"/>
      <c r="C138" s="78"/>
      <c r="D138" s="78"/>
      <c r="E138" s="78"/>
      <c r="F138" s="78"/>
      <c r="G138" s="78"/>
      <c r="J138" s="78"/>
      <c r="K138" s="101"/>
      <c r="L138" s="101"/>
      <c r="M138" s="101"/>
      <c r="N138" s="101"/>
      <c r="O138" s="101"/>
      <c r="P138" s="101"/>
      <c r="Q138" s="101"/>
      <c r="R138" s="108"/>
    </row>
    <row r="139" s="55" customFormat="1" ht="15" customHeight="1" spans="1:18">
      <c r="A139" s="72"/>
      <c r="B139" s="78"/>
      <c r="C139" s="78"/>
      <c r="D139" s="78"/>
      <c r="E139" s="78"/>
      <c r="F139" s="78"/>
      <c r="G139" s="78"/>
      <c r="J139" s="78"/>
      <c r="K139" s="101"/>
      <c r="L139" s="101"/>
      <c r="M139" s="101"/>
      <c r="N139" s="101"/>
      <c r="O139" s="101"/>
      <c r="P139" s="101"/>
      <c r="Q139" s="101"/>
      <c r="R139" s="108"/>
    </row>
    <row r="140" s="55" customFormat="1" ht="15" customHeight="1" spans="1:18">
      <c r="A140" s="72"/>
      <c r="B140" s="78"/>
      <c r="C140" s="78"/>
      <c r="D140" s="78"/>
      <c r="E140" s="78"/>
      <c r="F140" s="78"/>
      <c r="G140" s="78"/>
      <c r="J140" s="78"/>
      <c r="K140" s="101"/>
      <c r="L140" s="101"/>
      <c r="M140" s="101"/>
      <c r="N140" s="101"/>
      <c r="O140" s="101"/>
      <c r="P140" s="101"/>
      <c r="Q140" s="101"/>
      <c r="R140" s="108"/>
    </row>
    <row r="141" s="55" customFormat="1" ht="15" customHeight="1" spans="1:18">
      <c r="A141" s="72"/>
      <c r="B141" s="78"/>
      <c r="C141" s="78"/>
      <c r="D141" s="78"/>
      <c r="E141" s="78"/>
      <c r="F141" s="78"/>
      <c r="G141" s="78"/>
      <c r="J141" s="78"/>
      <c r="K141" s="101"/>
      <c r="L141" s="101"/>
      <c r="M141" s="101"/>
      <c r="N141" s="101"/>
      <c r="O141" s="101"/>
      <c r="P141" s="101"/>
      <c r="Q141" s="101"/>
      <c r="R141" s="108"/>
    </row>
    <row r="142" s="55" customFormat="1" ht="15" customHeight="1" spans="1:18">
      <c r="A142" s="72"/>
      <c r="B142" s="78"/>
      <c r="C142" s="78"/>
      <c r="D142" s="78"/>
      <c r="E142" s="78"/>
      <c r="F142" s="78"/>
      <c r="G142" s="78"/>
      <c r="J142" s="78"/>
      <c r="K142" s="101"/>
      <c r="L142" s="101"/>
      <c r="M142" s="101"/>
      <c r="N142" s="101"/>
      <c r="O142" s="101"/>
      <c r="P142" s="101"/>
      <c r="Q142" s="101"/>
      <c r="R142" s="108"/>
    </row>
    <row r="143" s="55" customFormat="1" ht="15" customHeight="1" spans="1:18">
      <c r="A143" s="72"/>
      <c r="B143" s="78"/>
      <c r="C143" s="78"/>
      <c r="D143" s="78"/>
      <c r="E143" s="78"/>
      <c r="F143" s="78"/>
      <c r="G143" s="78"/>
      <c r="J143" s="78"/>
      <c r="K143" s="101"/>
      <c r="L143" s="101"/>
      <c r="M143" s="101"/>
      <c r="N143" s="101"/>
      <c r="O143" s="101"/>
      <c r="P143" s="101"/>
      <c r="Q143" s="101"/>
      <c r="R143" s="108"/>
    </row>
    <row r="144" s="55" customFormat="1" ht="15" customHeight="1" spans="1:18">
      <c r="A144" s="72"/>
      <c r="B144" s="78"/>
      <c r="C144" s="78"/>
      <c r="D144" s="78"/>
      <c r="E144" s="78"/>
      <c r="F144" s="78"/>
      <c r="G144" s="78"/>
      <c r="J144" s="78"/>
      <c r="K144" s="101"/>
      <c r="L144" s="101"/>
      <c r="M144" s="101"/>
      <c r="N144" s="101"/>
      <c r="O144" s="101"/>
      <c r="P144" s="101"/>
      <c r="Q144" s="101"/>
      <c r="R144" s="108"/>
    </row>
    <row r="145" s="55" customFormat="1" ht="15" customHeight="1" spans="1:18">
      <c r="A145" s="72"/>
      <c r="B145" s="78"/>
      <c r="C145" s="78"/>
      <c r="D145" s="78"/>
      <c r="E145" s="78"/>
      <c r="F145" s="78"/>
      <c r="G145" s="78"/>
      <c r="J145" s="78"/>
      <c r="K145" s="101"/>
      <c r="L145" s="101"/>
      <c r="M145" s="101"/>
      <c r="N145" s="101"/>
      <c r="O145" s="101"/>
      <c r="P145" s="101"/>
      <c r="Q145" s="101"/>
      <c r="R145" s="108"/>
    </row>
    <row r="146" s="55" customFormat="1" ht="15" customHeight="1" spans="1:18">
      <c r="A146" s="72"/>
      <c r="B146" s="78"/>
      <c r="C146" s="78"/>
      <c r="D146" s="78"/>
      <c r="E146" s="78"/>
      <c r="F146" s="78"/>
      <c r="G146" s="78"/>
      <c r="J146" s="78"/>
      <c r="K146" s="101"/>
      <c r="L146" s="101"/>
      <c r="M146" s="101"/>
      <c r="N146" s="101"/>
      <c r="O146" s="101"/>
      <c r="P146" s="101"/>
      <c r="Q146" s="101"/>
      <c r="R146" s="108"/>
    </row>
    <row r="147" s="55" customFormat="1" ht="15" customHeight="1" spans="1:18">
      <c r="A147" s="72"/>
      <c r="B147" s="78"/>
      <c r="C147" s="78"/>
      <c r="D147" s="78"/>
      <c r="E147" s="78"/>
      <c r="F147" s="78"/>
      <c r="G147" s="78"/>
      <c r="J147" s="78"/>
      <c r="K147" s="101"/>
      <c r="L147" s="101"/>
      <c r="M147" s="101"/>
      <c r="N147" s="101"/>
      <c r="O147" s="101"/>
      <c r="P147" s="101"/>
      <c r="Q147" s="101"/>
      <c r="R147" s="108"/>
    </row>
    <row r="148" s="55" customFormat="1" ht="15" customHeight="1" spans="1:18">
      <c r="A148" s="72"/>
      <c r="B148" s="78"/>
      <c r="C148" s="78"/>
      <c r="D148" s="78"/>
      <c r="E148" s="78"/>
      <c r="F148" s="78"/>
      <c r="G148" s="78"/>
      <c r="J148" s="78"/>
      <c r="K148" s="101"/>
      <c r="L148" s="101"/>
      <c r="M148" s="101"/>
      <c r="N148" s="101"/>
      <c r="O148" s="101"/>
      <c r="P148" s="101"/>
      <c r="Q148" s="101"/>
      <c r="R148" s="108"/>
    </row>
    <row r="149" s="55" customFormat="1" ht="15" customHeight="1" spans="1:18">
      <c r="A149" s="72"/>
      <c r="B149" s="78"/>
      <c r="C149" s="78"/>
      <c r="D149" s="78"/>
      <c r="E149" s="78"/>
      <c r="F149" s="78"/>
      <c r="G149" s="78"/>
      <c r="J149" s="78"/>
      <c r="K149" s="101"/>
      <c r="L149" s="101"/>
      <c r="M149" s="101"/>
      <c r="N149" s="101"/>
      <c r="O149" s="101"/>
      <c r="P149" s="101"/>
      <c r="Q149" s="101"/>
      <c r="R149" s="108"/>
    </row>
    <row r="150" s="55" customFormat="1" ht="15" customHeight="1" spans="1:18">
      <c r="A150" s="72"/>
      <c r="B150" s="78"/>
      <c r="C150" s="78"/>
      <c r="D150" s="78"/>
      <c r="E150" s="78"/>
      <c r="F150" s="78"/>
      <c r="G150" s="78"/>
      <c r="J150" s="78"/>
      <c r="K150" s="101"/>
      <c r="L150" s="101"/>
      <c r="M150" s="101"/>
      <c r="N150" s="101"/>
      <c r="O150" s="101"/>
      <c r="P150" s="101"/>
      <c r="Q150" s="101"/>
      <c r="R150" s="108"/>
    </row>
    <row r="151" s="55" customFormat="1" ht="15" customHeight="1" spans="1:18">
      <c r="A151" s="72"/>
      <c r="B151" s="78"/>
      <c r="C151" s="78"/>
      <c r="D151" s="78"/>
      <c r="E151" s="78"/>
      <c r="F151" s="78"/>
      <c r="G151" s="78"/>
      <c r="J151" s="78"/>
      <c r="K151" s="101"/>
      <c r="L151" s="101"/>
      <c r="M151" s="101"/>
      <c r="N151" s="101"/>
      <c r="O151" s="101"/>
      <c r="P151" s="101"/>
      <c r="Q151" s="101"/>
      <c r="R151" s="108"/>
    </row>
    <row r="152" s="55" customFormat="1" ht="15" customHeight="1" spans="1:18">
      <c r="A152" s="72"/>
      <c r="B152" s="78"/>
      <c r="C152" s="78"/>
      <c r="D152" s="78"/>
      <c r="E152" s="78"/>
      <c r="F152" s="78"/>
      <c r="G152" s="78"/>
      <c r="J152" s="78"/>
      <c r="K152" s="101"/>
      <c r="L152" s="101"/>
      <c r="M152" s="101"/>
      <c r="N152" s="101"/>
      <c r="O152" s="101"/>
      <c r="P152" s="101"/>
      <c r="Q152" s="101"/>
      <c r="R152" s="108"/>
    </row>
    <row r="153" s="55" customFormat="1" ht="15" customHeight="1" spans="1:18">
      <c r="A153" s="72"/>
      <c r="B153" s="78"/>
      <c r="C153" s="78"/>
      <c r="D153" s="78"/>
      <c r="E153" s="78"/>
      <c r="F153" s="78"/>
      <c r="G153" s="78"/>
      <c r="J153" s="78"/>
      <c r="K153" s="101"/>
      <c r="L153" s="101"/>
      <c r="M153" s="101"/>
      <c r="N153" s="101"/>
      <c r="O153" s="101"/>
      <c r="P153" s="101"/>
      <c r="Q153" s="101"/>
      <c r="R153" s="108"/>
    </row>
    <row r="154" s="55" customFormat="1" ht="15" customHeight="1" spans="1:18">
      <c r="A154" s="72"/>
      <c r="B154" s="78"/>
      <c r="C154" s="78"/>
      <c r="D154" s="78"/>
      <c r="E154" s="78"/>
      <c r="F154" s="78"/>
      <c r="G154" s="78"/>
      <c r="J154" s="78"/>
      <c r="K154" s="101"/>
      <c r="L154" s="101"/>
      <c r="M154" s="101"/>
      <c r="N154" s="101"/>
      <c r="O154" s="101"/>
      <c r="P154" s="101"/>
      <c r="Q154" s="101"/>
      <c r="R154" s="108"/>
    </row>
    <row r="155" s="55" customFormat="1" ht="15" customHeight="1" spans="1:18">
      <c r="A155" s="72"/>
      <c r="B155" s="78"/>
      <c r="C155" s="78"/>
      <c r="D155" s="78"/>
      <c r="E155" s="78"/>
      <c r="F155" s="78"/>
      <c r="G155" s="78"/>
      <c r="J155" s="78"/>
      <c r="K155" s="101"/>
      <c r="L155" s="101"/>
      <c r="M155" s="101"/>
      <c r="N155" s="101"/>
      <c r="O155" s="101"/>
      <c r="P155" s="101"/>
      <c r="Q155" s="101"/>
      <c r="R155" s="108"/>
    </row>
    <row r="156" s="55" customFormat="1" ht="15" customHeight="1" spans="1:18">
      <c r="A156" s="72"/>
      <c r="B156" s="78"/>
      <c r="C156" s="78"/>
      <c r="D156" s="78"/>
      <c r="E156" s="78"/>
      <c r="F156" s="78"/>
      <c r="G156" s="78"/>
      <c r="J156" s="78"/>
      <c r="K156" s="101"/>
      <c r="L156" s="101"/>
      <c r="M156" s="101"/>
      <c r="N156" s="101"/>
      <c r="O156" s="101"/>
      <c r="P156" s="101"/>
      <c r="Q156" s="101"/>
      <c r="R156" s="108"/>
    </row>
    <row r="157" s="55" customFormat="1" ht="15" customHeight="1" spans="1:18">
      <c r="A157" s="72"/>
      <c r="B157" s="78"/>
      <c r="C157" s="78"/>
      <c r="D157" s="78"/>
      <c r="E157" s="78"/>
      <c r="F157" s="78"/>
      <c r="G157" s="78"/>
      <c r="J157" s="78"/>
      <c r="K157" s="101"/>
      <c r="L157" s="101"/>
      <c r="M157" s="101"/>
      <c r="N157" s="101"/>
      <c r="O157" s="101"/>
      <c r="P157" s="101"/>
      <c r="Q157" s="101"/>
      <c r="R157" s="108"/>
    </row>
    <row r="158" s="55" customFormat="1" ht="15" customHeight="1" spans="1:18">
      <c r="A158" s="72"/>
      <c r="B158" s="78"/>
      <c r="C158" s="78"/>
      <c r="D158" s="78"/>
      <c r="E158" s="78"/>
      <c r="F158" s="78"/>
      <c r="G158" s="78"/>
      <c r="J158" s="78"/>
      <c r="K158" s="101"/>
      <c r="L158" s="101"/>
      <c r="M158" s="101"/>
      <c r="N158" s="101"/>
      <c r="O158" s="101"/>
      <c r="P158" s="101"/>
      <c r="Q158" s="101"/>
      <c r="R158" s="108"/>
    </row>
    <row r="159" s="55" customFormat="1" ht="15" customHeight="1" spans="1:18">
      <c r="A159" s="72"/>
      <c r="B159" s="78"/>
      <c r="C159" s="78"/>
      <c r="D159" s="78"/>
      <c r="E159" s="78"/>
      <c r="F159" s="78"/>
      <c r="G159" s="78"/>
      <c r="J159" s="78"/>
      <c r="K159" s="101"/>
      <c r="L159" s="101"/>
      <c r="M159" s="101"/>
      <c r="N159" s="101"/>
      <c r="O159" s="101"/>
      <c r="P159" s="101"/>
      <c r="Q159" s="101"/>
      <c r="R159" s="108"/>
    </row>
    <row r="160" s="55" customFormat="1" ht="15" customHeight="1" spans="1:18">
      <c r="A160" s="72"/>
      <c r="B160" s="78"/>
      <c r="C160" s="78"/>
      <c r="D160" s="78"/>
      <c r="E160" s="78"/>
      <c r="F160" s="78"/>
      <c r="G160" s="78"/>
      <c r="J160" s="78"/>
      <c r="K160" s="101"/>
      <c r="L160" s="101"/>
      <c r="M160" s="101"/>
      <c r="N160" s="101"/>
      <c r="O160" s="101"/>
      <c r="P160" s="101"/>
      <c r="Q160" s="101"/>
      <c r="R160" s="108"/>
    </row>
    <row r="161" s="55" customFormat="1" ht="15" customHeight="1" spans="1:18">
      <c r="A161" s="72"/>
      <c r="B161" s="78"/>
      <c r="C161" s="78"/>
      <c r="D161" s="78"/>
      <c r="E161" s="78"/>
      <c r="F161" s="78"/>
      <c r="G161" s="78"/>
      <c r="J161" s="78"/>
      <c r="K161" s="101"/>
      <c r="L161" s="101"/>
      <c r="M161" s="101"/>
      <c r="N161" s="101"/>
      <c r="O161" s="101"/>
      <c r="P161" s="101"/>
      <c r="Q161" s="101"/>
      <c r="R161" s="108"/>
    </row>
    <row r="162" s="55" customFormat="1" ht="15" customHeight="1" spans="1:18">
      <c r="A162" s="72"/>
      <c r="B162" s="78"/>
      <c r="C162" s="78"/>
      <c r="D162" s="78"/>
      <c r="E162" s="78"/>
      <c r="F162" s="78"/>
      <c r="G162" s="78"/>
      <c r="J162" s="78"/>
      <c r="K162" s="101"/>
      <c r="L162" s="101"/>
      <c r="M162" s="101"/>
      <c r="N162" s="101"/>
      <c r="O162" s="101"/>
      <c r="P162" s="101"/>
      <c r="Q162" s="101"/>
      <c r="R162" s="108"/>
    </row>
    <row r="163" s="55" customFormat="1" ht="15" customHeight="1" spans="1:18">
      <c r="A163" s="72"/>
      <c r="B163" s="78"/>
      <c r="C163" s="78"/>
      <c r="D163" s="78"/>
      <c r="E163" s="78"/>
      <c r="F163" s="78"/>
      <c r="G163" s="78"/>
      <c r="J163" s="78"/>
      <c r="K163" s="101"/>
      <c r="L163" s="101"/>
      <c r="M163" s="101"/>
      <c r="N163" s="101"/>
      <c r="O163" s="101"/>
      <c r="P163" s="101"/>
      <c r="Q163" s="101"/>
      <c r="R163" s="108"/>
    </row>
    <row r="164" s="55" customFormat="1" ht="15" customHeight="1" spans="1:18">
      <c r="A164" s="72"/>
      <c r="B164" s="78"/>
      <c r="C164" s="78"/>
      <c r="D164" s="78"/>
      <c r="E164" s="78"/>
      <c r="F164" s="78"/>
      <c r="G164" s="78"/>
      <c r="J164" s="78"/>
      <c r="K164" s="101"/>
      <c r="L164" s="101"/>
      <c r="M164" s="101"/>
      <c r="N164" s="101"/>
      <c r="O164" s="101"/>
      <c r="P164" s="101"/>
      <c r="Q164" s="101"/>
      <c r="R164" s="108"/>
    </row>
    <row r="165" s="55" customFormat="1" ht="15" customHeight="1" spans="1:18">
      <c r="A165" s="72"/>
      <c r="B165" s="78"/>
      <c r="C165" s="78"/>
      <c r="D165" s="78"/>
      <c r="E165" s="78"/>
      <c r="F165" s="78"/>
      <c r="G165" s="78"/>
      <c r="J165" s="78"/>
      <c r="K165" s="101"/>
      <c r="L165" s="101"/>
      <c r="M165" s="101"/>
      <c r="N165" s="101"/>
      <c r="O165" s="101"/>
      <c r="P165" s="101"/>
      <c r="Q165" s="101"/>
      <c r="R165" s="108"/>
    </row>
    <row r="166" s="55" customFormat="1" ht="15" customHeight="1" spans="1:18">
      <c r="A166" s="72"/>
      <c r="B166" s="78"/>
      <c r="C166" s="78"/>
      <c r="D166" s="78"/>
      <c r="E166" s="78"/>
      <c r="F166" s="78"/>
      <c r="G166" s="78"/>
      <c r="J166" s="78"/>
      <c r="K166" s="101"/>
      <c r="L166" s="101"/>
      <c r="M166" s="101"/>
      <c r="N166" s="101"/>
      <c r="O166" s="101"/>
      <c r="P166" s="101"/>
      <c r="Q166" s="101"/>
      <c r="R166" s="108"/>
    </row>
    <row r="167" s="55" customFormat="1" ht="15" customHeight="1" spans="1:18">
      <c r="A167" s="72"/>
      <c r="B167" s="78"/>
      <c r="C167" s="78"/>
      <c r="D167" s="78"/>
      <c r="E167" s="78"/>
      <c r="F167" s="78"/>
      <c r="G167" s="78"/>
      <c r="J167" s="78"/>
      <c r="K167" s="101"/>
      <c r="L167" s="101"/>
      <c r="M167" s="101"/>
      <c r="N167" s="101"/>
      <c r="O167" s="101"/>
      <c r="P167" s="101"/>
      <c r="Q167" s="101"/>
      <c r="R167" s="108"/>
    </row>
    <row r="168" s="55" customFormat="1" ht="15" customHeight="1" spans="1:18">
      <c r="A168" s="72"/>
      <c r="B168" s="78"/>
      <c r="C168" s="78"/>
      <c r="D168" s="78"/>
      <c r="E168" s="78"/>
      <c r="F168" s="78"/>
      <c r="G168" s="78"/>
      <c r="J168" s="78"/>
      <c r="K168" s="101"/>
      <c r="L168" s="101"/>
      <c r="M168" s="101"/>
      <c r="N168" s="101"/>
      <c r="O168" s="101"/>
      <c r="P168" s="101"/>
      <c r="Q168" s="101"/>
      <c r="R168" s="108"/>
    </row>
    <row r="169" s="55" customFormat="1" ht="15" customHeight="1" spans="1:18">
      <c r="A169" s="72"/>
      <c r="B169" s="78"/>
      <c r="C169" s="78"/>
      <c r="D169" s="78"/>
      <c r="E169" s="78"/>
      <c r="F169" s="78"/>
      <c r="G169" s="78"/>
      <c r="J169" s="78"/>
      <c r="K169" s="101"/>
      <c r="L169" s="101"/>
      <c r="M169" s="101"/>
      <c r="N169" s="101"/>
      <c r="O169" s="101"/>
      <c r="P169" s="101"/>
      <c r="Q169" s="101"/>
      <c r="R169" s="108"/>
    </row>
    <row r="170" s="55" customFormat="1" ht="15" customHeight="1" spans="1:18">
      <c r="A170" s="72"/>
      <c r="B170" s="78"/>
      <c r="C170" s="78"/>
      <c r="D170" s="78"/>
      <c r="E170" s="78"/>
      <c r="F170" s="78"/>
      <c r="G170" s="78"/>
      <c r="J170" s="78"/>
      <c r="K170" s="101"/>
      <c r="L170" s="101"/>
      <c r="M170" s="101"/>
      <c r="N170" s="101"/>
      <c r="O170" s="101"/>
      <c r="P170" s="101"/>
      <c r="Q170" s="101"/>
      <c r="R170" s="108"/>
    </row>
    <row r="171" s="55" customFormat="1" ht="15" customHeight="1" spans="1:18">
      <c r="A171" s="72"/>
      <c r="B171" s="78"/>
      <c r="C171" s="78"/>
      <c r="D171" s="78"/>
      <c r="E171" s="78"/>
      <c r="F171" s="78"/>
      <c r="G171" s="78"/>
      <c r="J171" s="78"/>
      <c r="K171" s="101"/>
      <c r="L171" s="101"/>
      <c r="M171" s="101"/>
      <c r="N171" s="101"/>
      <c r="O171" s="101"/>
      <c r="P171" s="101"/>
      <c r="Q171" s="101"/>
      <c r="R171" s="108"/>
    </row>
    <row r="172" s="55" customFormat="1" ht="15" customHeight="1" spans="1:18">
      <c r="A172" s="72"/>
      <c r="B172" s="78"/>
      <c r="C172" s="78"/>
      <c r="D172" s="78"/>
      <c r="E172" s="78"/>
      <c r="F172" s="78"/>
      <c r="G172" s="78"/>
      <c r="J172" s="78"/>
      <c r="K172" s="101"/>
      <c r="L172" s="101"/>
      <c r="M172" s="101"/>
      <c r="N172" s="101"/>
      <c r="O172" s="101"/>
      <c r="P172" s="101"/>
      <c r="Q172" s="101"/>
      <c r="R172" s="108"/>
    </row>
    <row r="173" s="55" customFormat="1" ht="15" customHeight="1" spans="1:18">
      <c r="A173" s="72"/>
      <c r="B173" s="78"/>
      <c r="C173" s="78"/>
      <c r="D173" s="78"/>
      <c r="E173" s="78"/>
      <c r="F173" s="78"/>
      <c r="G173" s="78"/>
      <c r="J173" s="78"/>
      <c r="K173" s="101"/>
      <c r="L173" s="101"/>
      <c r="M173" s="101"/>
      <c r="N173" s="101"/>
      <c r="O173" s="101"/>
      <c r="P173" s="101"/>
      <c r="Q173" s="101"/>
      <c r="R173" s="108"/>
    </row>
    <row r="174" s="55" customFormat="1" ht="15" customHeight="1" spans="1:18">
      <c r="A174" s="72"/>
      <c r="B174" s="78"/>
      <c r="C174" s="78"/>
      <c r="D174" s="78"/>
      <c r="E174" s="78"/>
      <c r="F174" s="78"/>
      <c r="G174" s="78"/>
      <c r="J174" s="78"/>
      <c r="K174" s="101"/>
      <c r="L174" s="101"/>
      <c r="M174" s="101"/>
      <c r="N174" s="101"/>
      <c r="O174" s="101"/>
      <c r="P174" s="101"/>
      <c r="Q174" s="101"/>
      <c r="R174" s="108"/>
    </row>
    <row r="175" s="55" customFormat="1" ht="15" customHeight="1" spans="1:18">
      <c r="A175" s="72"/>
      <c r="B175" s="78"/>
      <c r="C175" s="78"/>
      <c r="D175" s="78"/>
      <c r="E175" s="78"/>
      <c r="F175" s="78"/>
      <c r="G175" s="78"/>
      <c r="J175" s="78"/>
      <c r="K175" s="101"/>
      <c r="L175" s="101"/>
      <c r="M175" s="101"/>
      <c r="N175" s="101"/>
      <c r="O175" s="101"/>
      <c r="P175" s="101"/>
      <c r="Q175" s="101"/>
      <c r="R175" s="108"/>
    </row>
    <row r="176" s="55" customFormat="1" ht="15" customHeight="1" spans="1:18">
      <c r="A176" s="72"/>
      <c r="B176" s="78"/>
      <c r="C176" s="78"/>
      <c r="D176" s="78"/>
      <c r="E176" s="78"/>
      <c r="F176" s="78"/>
      <c r="G176" s="78"/>
      <c r="J176" s="78"/>
      <c r="K176" s="101"/>
      <c r="L176" s="101"/>
      <c r="M176" s="101"/>
      <c r="N176" s="101"/>
      <c r="O176" s="101"/>
      <c r="P176" s="101"/>
      <c r="Q176" s="101"/>
      <c r="R176" s="108"/>
    </row>
    <row r="177" s="55" customFormat="1" ht="15" customHeight="1" spans="1:18">
      <c r="A177" s="72"/>
      <c r="B177" s="78"/>
      <c r="C177" s="78"/>
      <c r="D177" s="78"/>
      <c r="E177" s="78"/>
      <c r="F177" s="78"/>
      <c r="G177" s="78"/>
      <c r="J177" s="78"/>
      <c r="K177" s="101"/>
      <c r="L177" s="101"/>
      <c r="M177" s="101"/>
      <c r="N177" s="101"/>
      <c r="O177" s="101"/>
      <c r="P177" s="101"/>
      <c r="Q177" s="101"/>
      <c r="R177" s="108"/>
    </row>
    <row r="178" s="55" customFormat="1" ht="15" customHeight="1" spans="1:18">
      <c r="A178" s="72"/>
      <c r="B178" s="78"/>
      <c r="C178" s="78"/>
      <c r="D178" s="78"/>
      <c r="E178" s="78"/>
      <c r="F178" s="78"/>
      <c r="G178" s="78"/>
      <c r="J178" s="78"/>
      <c r="K178" s="101"/>
      <c r="L178" s="101"/>
      <c r="M178" s="101"/>
      <c r="N178" s="101"/>
      <c r="O178" s="101"/>
      <c r="P178" s="101"/>
      <c r="Q178" s="101"/>
      <c r="R178" s="108"/>
    </row>
    <row r="179" s="55" customFormat="1" ht="15" customHeight="1" spans="1:18">
      <c r="A179" s="72"/>
      <c r="B179" s="78"/>
      <c r="C179" s="78"/>
      <c r="D179" s="78"/>
      <c r="E179" s="78"/>
      <c r="F179" s="78"/>
      <c r="G179" s="78"/>
      <c r="J179" s="78"/>
      <c r="K179" s="101"/>
      <c r="L179" s="101"/>
      <c r="M179" s="101"/>
      <c r="N179" s="101"/>
      <c r="O179" s="101"/>
      <c r="P179" s="101"/>
      <c r="Q179" s="101"/>
      <c r="R179" s="108"/>
    </row>
    <row r="180" s="55" customFormat="1" ht="15" customHeight="1" spans="1:18">
      <c r="A180" s="72"/>
      <c r="B180" s="78"/>
      <c r="C180" s="78"/>
      <c r="D180" s="78"/>
      <c r="E180" s="78"/>
      <c r="F180" s="78"/>
      <c r="G180" s="78"/>
      <c r="J180" s="78"/>
      <c r="K180" s="101"/>
      <c r="L180" s="101"/>
      <c r="M180" s="101"/>
      <c r="N180" s="101"/>
      <c r="O180" s="101"/>
      <c r="P180" s="101"/>
      <c r="Q180" s="101"/>
      <c r="R180" s="108"/>
    </row>
    <row r="181" s="55" customFormat="1" ht="15" customHeight="1" spans="1:18">
      <c r="A181" s="72"/>
      <c r="B181" s="78"/>
      <c r="C181" s="78"/>
      <c r="D181" s="78"/>
      <c r="E181" s="78"/>
      <c r="F181" s="78"/>
      <c r="G181" s="78"/>
      <c r="J181" s="78"/>
      <c r="K181" s="101"/>
      <c r="L181" s="101"/>
      <c r="M181" s="101"/>
      <c r="N181" s="101"/>
      <c r="O181" s="101"/>
      <c r="P181" s="101"/>
      <c r="Q181" s="101"/>
      <c r="R181" s="108"/>
    </row>
    <row r="182" s="55" customFormat="1" ht="15" customHeight="1" spans="1:18">
      <c r="A182" s="72"/>
      <c r="B182" s="78"/>
      <c r="C182" s="78"/>
      <c r="D182" s="78"/>
      <c r="E182" s="78"/>
      <c r="F182" s="78"/>
      <c r="G182" s="78"/>
      <c r="J182" s="78"/>
      <c r="K182" s="101"/>
      <c r="L182" s="101"/>
      <c r="M182" s="101"/>
      <c r="N182" s="101"/>
      <c r="O182" s="101"/>
      <c r="P182" s="101"/>
      <c r="Q182" s="101"/>
      <c r="R182" s="108"/>
    </row>
    <row r="183" s="55" customFormat="1" ht="15" customHeight="1" spans="1:18">
      <c r="A183" s="72"/>
      <c r="B183" s="78"/>
      <c r="C183" s="78"/>
      <c r="D183" s="78"/>
      <c r="E183" s="78"/>
      <c r="F183" s="78"/>
      <c r="G183" s="78"/>
      <c r="J183" s="78"/>
      <c r="K183" s="101"/>
      <c r="L183" s="101"/>
      <c r="M183" s="101"/>
      <c r="N183" s="101"/>
      <c r="O183" s="101"/>
      <c r="P183" s="101"/>
      <c r="Q183" s="101"/>
      <c r="R183" s="108"/>
    </row>
    <row r="184" s="55" customFormat="1" ht="15" customHeight="1" spans="1:18">
      <c r="A184" s="72"/>
      <c r="B184" s="78"/>
      <c r="C184" s="78"/>
      <c r="D184" s="78"/>
      <c r="E184" s="78"/>
      <c r="F184" s="78"/>
      <c r="G184" s="78"/>
      <c r="J184" s="78"/>
      <c r="K184" s="101"/>
      <c r="L184" s="101"/>
      <c r="M184" s="101"/>
      <c r="N184" s="101"/>
      <c r="O184" s="101"/>
      <c r="P184" s="101"/>
      <c r="Q184" s="101"/>
      <c r="R184" s="108"/>
    </row>
    <row r="185" s="55" customFormat="1" ht="15" customHeight="1" spans="1:18">
      <c r="A185" s="72"/>
      <c r="B185" s="78"/>
      <c r="C185" s="78"/>
      <c r="D185" s="78"/>
      <c r="E185" s="78"/>
      <c r="F185" s="78"/>
      <c r="G185" s="78"/>
      <c r="J185" s="78"/>
      <c r="K185" s="101"/>
      <c r="L185" s="101"/>
      <c r="M185" s="101"/>
      <c r="N185" s="101"/>
      <c r="O185" s="101"/>
      <c r="P185" s="101"/>
      <c r="Q185" s="101"/>
      <c r="R185" s="108"/>
    </row>
    <row r="186" s="55" customFormat="1" ht="15" customHeight="1" spans="1:18">
      <c r="A186" s="72"/>
      <c r="B186" s="78"/>
      <c r="C186" s="78"/>
      <c r="D186" s="78"/>
      <c r="E186" s="78"/>
      <c r="F186" s="78"/>
      <c r="G186" s="78"/>
      <c r="J186" s="78"/>
      <c r="K186" s="101"/>
      <c r="L186" s="101"/>
      <c r="M186" s="101"/>
      <c r="N186" s="101"/>
      <c r="O186" s="101"/>
      <c r="P186" s="101"/>
      <c r="Q186" s="101"/>
      <c r="R186" s="108"/>
    </row>
    <row r="187" s="55" customFormat="1" ht="15" customHeight="1" spans="1:18">
      <c r="A187" s="72"/>
      <c r="B187" s="78"/>
      <c r="C187" s="78"/>
      <c r="D187" s="78"/>
      <c r="E187" s="78"/>
      <c r="F187" s="78"/>
      <c r="G187" s="78"/>
      <c r="J187" s="78"/>
      <c r="K187" s="101"/>
      <c r="L187" s="101"/>
      <c r="M187" s="101"/>
      <c r="N187" s="101"/>
      <c r="O187" s="101"/>
      <c r="P187" s="101"/>
      <c r="Q187" s="101"/>
      <c r="R187" s="108"/>
    </row>
    <row r="188" s="55" customFormat="1" ht="15" customHeight="1" spans="1:18">
      <c r="A188" s="72"/>
      <c r="B188" s="78"/>
      <c r="C188" s="78"/>
      <c r="D188" s="78"/>
      <c r="E188" s="78"/>
      <c r="F188" s="78"/>
      <c r="G188" s="78"/>
      <c r="J188" s="78"/>
      <c r="K188" s="101"/>
      <c r="L188" s="101"/>
      <c r="M188" s="101"/>
      <c r="N188" s="101"/>
      <c r="O188" s="101"/>
      <c r="P188" s="101"/>
      <c r="Q188" s="101"/>
      <c r="R188" s="108"/>
    </row>
    <row r="189" s="55" customFormat="1" ht="15" customHeight="1" spans="1:18">
      <c r="A189" s="72"/>
      <c r="B189" s="78"/>
      <c r="C189" s="78"/>
      <c r="D189" s="78"/>
      <c r="E189" s="78"/>
      <c r="F189" s="78"/>
      <c r="G189" s="78"/>
      <c r="J189" s="78"/>
      <c r="K189" s="101"/>
      <c r="L189" s="101"/>
      <c r="M189" s="101"/>
      <c r="N189" s="101"/>
      <c r="O189" s="101"/>
      <c r="P189" s="101"/>
      <c r="Q189" s="101"/>
      <c r="R189" s="108"/>
    </row>
    <row r="190" s="55" customFormat="1" ht="15" customHeight="1" spans="1:18">
      <c r="A190" s="72"/>
      <c r="B190" s="78"/>
      <c r="C190" s="78"/>
      <c r="D190" s="78"/>
      <c r="E190" s="78"/>
      <c r="F190" s="78"/>
      <c r="G190" s="78"/>
      <c r="J190" s="78"/>
      <c r="K190" s="101"/>
      <c r="L190" s="101"/>
      <c r="M190" s="101"/>
      <c r="N190" s="101"/>
      <c r="O190" s="101"/>
      <c r="P190" s="101"/>
      <c r="Q190" s="101"/>
      <c r="R190" s="108"/>
    </row>
    <row r="191" s="55" customFormat="1" ht="15" customHeight="1" spans="1:18">
      <c r="A191" s="72"/>
      <c r="B191" s="78"/>
      <c r="C191" s="78"/>
      <c r="D191" s="78"/>
      <c r="E191" s="78"/>
      <c r="F191" s="78"/>
      <c r="G191" s="78"/>
      <c r="J191" s="78"/>
      <c r="K191" s="101"/>
      <c r="L191" s="101"/>
      <c r="M191" s="101"/>
      <c r="N191" s="101"/>
      <c r="O191" s="101"/>
      <c r="P191" s="101"/>
      <c r="Q191" s="101"/>
      <c r="R191" s="108"/>
    </row>
    <row r="192" s="55" customFormat="1" ht="15" customHeight="1" spans="1:18">
      <c r="A192" s="72"/>
      <c r="B192" s="78"/>
      <c r="C192" s="78"/>
      <c r="D192" s="78"/>
      <c r="E192" s="78"/>
      <c r="F192" s="78"/>
      <c r="G192" s="78"/>
      <c r="J192" s="78"/>
      <c r="K192" s="101"/>
      <c r="L192" s="101"/>
      <c r="M192" s="101"/>
      <c r="N192" s="101"/>
      <c r="O192" s="101"/>
      <c r="P192" s="101"/>
      <c r="Q192" s="101"/>
      <c r="R192" s="108"/>
    </row>
    <row r="193" s="55" customFormat="1" ht="15" customHeight="1" spans="1:18">
      <c r="A193" s="72"/>
      <c r="B193" s="78"/>
      <c r="C193" s="78"/>
      <c r="D193" s="78"/>
      <c r="E193" s="78"/>
      <c r="F193" s="78"/>
      <c r="G193" s="78"/>
      <c r="J193" s="78"/>
      <c r="K193" s="101"/>
      <c r="L193" s="101"/>
      <c r="M193" s="101"/>
      <c r="N193" s="101"/>
      <c r="O193" s="101"/>
      <c r="P193" s="101"/>
      <c r="Q193" s="101"/>
      <c r="R193" s="108"/>
    </row>
    <row r="194" s="55" customFormat="1" ht="15" customHeight="1" spans="1:18">
      <c r="A194" s="72"/>
      <c r="B194" s="78"/>
      <c r="C194" s="78"/>
      <c r="D194" s="78"/>
      <c r="E194" s="78"/>
      <c r="F194" s="78"/>
      <c r="G194" s="78"/>
      <c r="J194" s="78"/>
      <c r="K194" s="101"/>
      <c r="L194" s="101"/>
      <c r="M194" s="101"/>
      <c r="N194" s="101"/>
      <c r="O194" s="101"/>
      <c r="P194" s="101"/>
      <c r="Q194" s="101"/>
      <c r="R194" s="108"/>
    </row>
    <row r="195" s="55" customFormat="1" ht="15" customHeight="1" spans="1:18">
      <c r="A195" s="72"/>
      <c r="B195" s="78"/>
      <c r="C195" s="78"/>
      <c r="D195" s="78"/>
      <c r="E195" s="78"/>
      <c r="F195" s="78"/>
      <c r="G195" s="78"/>
      <c r="J195" s="78"/>
      <c r="K195" s="101"/>
      <c r="L195" s="101"/>
      <c r="M195" s="101"/>
      <c r="N195" s="101"/>
      <c r="O195" s="101"/>
      <c r="P195" s="101"/>
      <c r="Q195" s="101"/>
      <c r="R195" s="108"/>
    </row>
    <row r="196" s="55" customFormat="1" ht="15" customHeight="1" spans="1:18">
      <c r="A196" s="72"/>
      <c r="B196" s="78"/>
      <c r="C196" s="78"/>
      <c r="D196" s="78"/>
      <c r="E196" s="78"/>
      <c r="F196" s="78"/>
      <c r="G196" s="78"/>
      <c r="J196" s="78"/>
      <c r="K196" s="101"/>
      <c r="L196" s="101"/>
      <c r="M196" s="101"/>
      <c r="N196" s="101"/>
      <c r="O196" s="101"/>
      <c r="P196" s="101"/>
      <c r="Q196" s="101"/>
      <c r="R196" s="108"/>
    </row>
    <row r="197" s="55" customFormat="1" ht="15" customHeight="1" spans="1:18">
      <c r="A197" s="72"/>
      <c r="B197" s="78"/>
      <c r="C197" s="78"/>
      <c r="D197" s="78"/>
      <c r="E197" s="78"/>
      <c r="F197" s="78"/>
      <c r="G197" s="78"/>
      <c r="J197" s="78"/>
      <c r="K197" s="101"/>
      <c r="L197" s="101"/>
      <c r="M197" s="101"/>
      <c r="N197" s="101"/>
      <c r="O197" s="101"/>
      <c r="P197" s="101"/>
      <c r="Q197" s="101"/>
      <c r="R197" s="108"/>
    </row>
    <row r="198" s="55" customFormat="1" ht="15" customHeight="1" spans="1:18">
      <c r="A198" s="72"/>
      <c r="B198" s="78"/>
      <c r="C198" s="78"/>
      <c r="D198" s="78"/>
      <c r="E198" s="78"/>
      <c r="F198" s="78"/>
      <c r="G198" s="78"/>
      <c r="J198" s="78"/>
      <c r="K198" s="101"/>
      <c r="L198" s="101"/>
      <c r="M198" s="101"/>
      <c r="N198" s="101"/>
      <c r="O198" s="101"/>
      <c r="P198" s="101"/>
      <c r="Q198" s="101"/>
      <c r="R198" s="108"/>
    </row>
    <row r="199" s="55" customFormat="1" ht="15" customHeight="1" spans="1:18">
      <c r="A199" s="72"/>
      <c r="B199" s="78"/>
      <c r="C199" s="78"/>
      <c r="D199" s="78"/>
      <c r="E199" s="78"/>
      <c r="F199" s="78"/>
      <c r="G199" s="78"/>
      <c r="J199" s="78"/>
      <c r="K199" s="101"/>
      <c r="L199" s="101"/>
      <c r="M199" s="101"/>
      <c r="N199" s="101"/>
      <c r="O199" s="101"/>
      <c r="P199" s="101"/>
      <c r="Q199" s="101"/>
      <c r="R199" s="108"/>
    </row>
    <row r="200" s="55" customFormat="1" ht="15" customHeight="1" spans="1:18">
      <c r="A200" s="72"/>
      <c r="B200" s="78"/>
      <c r="C200" s="78"/>
      <c r="D200" s="78"/>
      <c r="E200" s="78"/>
      <c r="F200" s="78"/>
      <c r="G200" s="78"/>
      <c r="J200" s="78"/>
      <c r="K200" s="101"/>
      <c r="L200" s="101"/>
      <c r="M200" s="101"/>
      <c r="N200" s="101"/>
      <c r="O200" s="101"/>
      <c r="P200" s="101"/>
      <c r="Q200" s="101"/>
      <c r="R200" s="108"/>
    </row>
    <row r="201" s="55" customFormat="1" ht="15" customHeight="1" spans="1:18">
      <c r="A201" s="72"/>
      <c r="B201" s="78"/>
      <c r="C201" s="78"/>
      <c r="D201" s="78"/>
      <c r="E201" s="78"/>
      <c r="F201" s="78"/>
      <c r="G201" s="78"/>
      <c r="J201" s="78"/>
      <c r="K201" s="101"/>
      <c r="L201" s="101"/>
      <c r="M201" s="101"/>
      <c r="N201" s="101"/>
      <c r="O201" s="101"/>
      <c r="P201" s="101"/>
      <c r="Q201" s="101"/>
      <c r="R201" s="108"/>
    </row>
    <row r="202" s="55" customFormat="1" ht="15" customHeight="1" spans="1:18">
      <c r="A202" s="72"/>
      <c r="B202" s="78"/>
      <c r="C202" s="78"/>
      <c r="D202" s="78"/>
      <c r="E202" s="78"/>
      <c r="F202" s="78"/>
      <c r="G202" s="78"/>
      <c r="J202" s="78"/>
      <c r="K202" s="101"/>
      <c r="L202" s="101"/>
      <c r="M202" s="101"/>
      <c r="N202" s="101"/>
      <c r="O202" s="101"/>
      <c r="P202" s="101"/>
      <c r="Q202" s="101"/>
      <c r="R202" s="108"/>
    </row>
    <row r="203" s="55" customFormat="1" ht="15" customHeight="1" spans="1:18">
      <c r="A203" s="72"/>
      <c r="B203" s="78"/>
      <c r="C203" s="78"/>
      <c r="D203" s="78"/>
      <c r="E203" s="78"/>
      <c r="F203" s="78"/>
      <c r="G203" s="78"/>
      <c r="J203" s="78"/>
      <c r="K203" s="101"/>
      <c r="L203" s="101"/>
      <c r="M203" s="101"/>
      <c r="N203" s="101"/>
      <c r="O203" s="101"/>
      <c r="P203" s="101"/>
      <c r="Q203" s="101"/>
      <c r="R203" s="108"/>
    </row>
    <row r="204" s="55" customFormat="1" ht="15" customHeight="1" spans="1:18">
      <c r="A204" s="72"/>
      <c r="B204" s="78"/>
      <c r="C204" s="78"/>
      <c r="D204" s="78"/>
      <c r="E204" s="78"/>
      <c r="F204" s="78"/>
      <c r="G204" s="78"/>
      <c r="J204" s="78"/>
      <c r="K204" s="101"/>
      <c r="L204" s="101"/>
      <c r="M204" s="101"/>
      <c r="N204" s="101"/>
      <c r="O204" s="101"/>
      <c r="P204" s="101"/>
      <c r="Q204" s="101"/>
      <c r="R204" s="108"/>
    </row>
    <row r="205" s="55" customFormat="1" ht="15" customHeight="1" spans="1:18">
      <c r="A205" s="72"/>
      <c r="B205" s="78"/>
      <c r="C205" s="78"/>
      <c r="D205" s="78"/>
      <c r="E205" s="78"/>
      <c r="F205" s="78"/>
      <c r="G205" s="78"/>
      <c r="J205" s="78"/>
      <c r="K205" s="101"/>
      <c r="L205" s="101"/>
      <c r="M205" s="101"/>
      <c r="N205" s="101"/>
      <c r="O205" s="101"/>
      <c r="P205" s="101"/>
      <c r="Q205" s="101"/>
      <c r="R205" s="108"/>
    </row>
    <row r="206" s="55" customFormat="1" ht="15" customHeight="1" spans="1:18">
      <c r="A206" s="72"/>
      <c r="B206" s="78"/>
      <c r="C206" s="78"/>
      <c r="D206" s="78"/>
      <c r="E206" s="78"/>
      <c r="F206" s="78"/>
      <c r="G206" s="78"/>
      <c r="J206" s="78"/>
      <c r="K206" s="101"/>
      <c r="L206" s="101"/>
      <c r="M206" s="101"/>
      <c r="N206" s="101"/>
      <c r="O206" s="101"/>
      <c r="P206" s="101"/>
      <c r="Q206" s="101"/>
      <c r="R206" s="108"/>
    </row>
    <row r="207" s="55" customFormat="1" ht="15" customHeight="1" spans="1:18">
      <c r="A207" s="72"/>
      <c r="B207" s="78"/>
      <c r="C207" s="78"/>
      <c r="D207" s="78"/>
      <c r="E207" s="78"/>
      <c r="F207" s="78"/>
      <c r="G207" s="78"/>
      <c r="J207" s="78"/>
      <c r="K207" s="101"/>
      <c r="L207" s="101"/>
      <c r="M207" s="101"/>
      <c r="N207" s="101"/>
      <c r="O207" s="101"/>
      <c r="P207" s="101"/>
      <c r="Q207" s="101"/>
      <c r="R207" s="108"/>
    </row>
    <row r="208" s="55" customFormat="1" ht="15" customHeight="1" spans="1:18">
      <c r="A208" s="72"/>
      <c r="B208" s="78"/>
      <c r="C208" s="78"/>
      <c r="D208" s="78"/>
      <c r="E208" s="78"/>
      <c r="F208" s="78"/>
      <c r="G208" s="78"/>
      <c r="J208" s="78"/>
      <c r="K208" s="101"/>
      <c r="L208" s="101"/>
      <c r="M208" s="101"/>
      <c r="N208" s="101"/>
      <c r="O208" s="101"/>
      <c r="P208" s="101"/>
      <c r="Q208" s="101"/>
      <c r="R208" s="108"/>
    </row>
    <row r="209" s="55" customFormat="1" ht="15" customHeight="1" spans="1:18">
      <c r="A209" s="72"/>
      <c r="B209" s="78"/>
      <c r="C209" s="78"/>
      <c r="D209" s="78"/>
      <c r="E209" s="78"/>
      <c r="F209" s="78"/>
      <c r="G209" s="78"/>
      <c r="J209" s="78"/>
      <c r="K209" s="101"/>
      <c r="L209" s="101"/>
      <c r="M209" s="101"/>
      <c r="N209" s="101"/>
      <c r="O209" s="101"/>
      <c r="P209" s="101"/>
      <c r="Q209" s="101"/>
      <c r="R209" s="108"/>
    </row>
    <row r="210" s="55" customFormat="1" ht="15" customHeight="1" spans="1:18">
      <c r="A210" s="72"/>
      <c r="B210" s="78"/>
      <c r="C210" s="78"/>
      <c r="D210" s="78"/>
      <c r="E210" s="78"/>
      <c r="F210" s="78"/>
      <c r="G210" s="78"/>
      <c r="J210" s="78"/>
      <c r="K210" s="101"/>
      <c r="L210" s="101"/>
      <c r="M210" s="101"/>
      <c r="N210" s="101"/>
      <c r="O210" s="101"/>
      <c r="P210" s="101"/>
      <c r="Q210" s="101"/>
      <c r="R210" s="108"/>
    </row>
    <row r="211" s="55" customFormat="1" ht="15" customHeight="1" spans="1:18">
      <c r="A211" s="72"/>
      <c r="B211" s="78"/>
      <c r="C211" s="78"/>
      <c r="D211" s="78"/>
      <c r="E211" s="78"/>
      <c r="F211" s="78"/>
      <c r="G211" s="78"/>
      <c r="J211" s="78"/>
      <c r="K211" s="101"/>
      <c r="L211" s="101"/>
      <c r="M211" s="101"/>
      <c r="N211" s="101"/>
      <c r="O211" s="101"/>
      <c r="P211" s="101"/>
      <c r="Q211" s="101"/>
      <c r="R211" s="108"/>
    </row>
    <row r="212" s="55" customFormat="1" ht="15" customHeight="1" spans="1:18">
      <c r="A212" s="72"/>
      <c r="B212" s="78"/>
      <c r="C212" s="78"/>
      <c r="D212" s="78"/>
      <c r="E212" s="78"/>
      <c r="F212" s="78"/>
      <c r="G212" s="78"/>
      <c r="J212" s="78"/>
      <c r="K212" s="101"/>
      <c r="L212" s="101"/>
      <c r="M212" s="101"/>
      <c r="N212" s="101"/>
      <c r="O212" s="101"/>
      <c r="P212" s="101"/>
      <c r="Q212" s="101"/>
      <c r="R212" s="108"/>
    </row>
    <row r="213" s="55" customFormat="1" ht="15" customHeight="1" spans="1:18">
      <c r="A213" s="72"/>
      <c r="B213" s="78"/>
      <c r="C213" s="78"/>
      <c r="D213" s="78"/>
      <c r="E213" s="78"/>
      <c r="F213" s="78"/>
      <c r="G213" s="78"/>
      <c r="J213" s="78"/>
      <c r="K213" s="101"/>
      <c r="L213" s="101"/>
      <c r="M213" s="101"/>
      <c r="N213" s="101"/>
      <c r="O213" s="101"/>
      <c r="P213" s="101"/>
      <c r="Q213" s="101"/>
      <c r="R213" s="108"/>
    </row>
    <row r="214" s="55" customFormat="1" ht="15" customHeight="1" spans="1:18">
      <c r="A214" s="72"/>
      <c r="B214" s="78"/>
      <c r="C214" s="78"/>
      <c r="D214" s="78"/>
      <c r="E214" s="78"/>
      <c r="F214" s="78"/>
      <c r="G214" s="78"/>
      <c r="J214" s="78"/>
      <c r="K214" s="101"/>
      <c r="L214" s="101"/>
      <c r="M214" s="101"/>
      <c r="N214" s="101"/>
      <c r="O214" s="101"/>
      <c r="P214" s="101"/>
      <c r="Q214" s="101"/>
      <c r="R214" s="108"/>
    </row>
    <row r="215" s="55" customFormat="1" ht="15" customHeight="1" spans="1:18">
      <c r="A215" s="72"/>
      <c r="B215" s="78"/>
      <c r="C215" s="78"/>
      <c r="D215" s="78"/>
      <c r="E215" s="78"/>
      <c r="F215" s="78"/>
      <c r="G215" s="78"/>
      <c r="J215" s="78"/>
      <c r="K215" s="101"/>
      <c r="L215" s="101"/>
      <c r="M215" s="101"/>
      <c r="N215" s="101"/>
      <c r="O215" s="101"/>
      <c r="P215" s="101"/>
      <c r="Q215" s="101"/>
      <c r="R215" s="108"/>
    </row>
    <row r="216" s="55" customFormat="1" ht="15" customHeight="1" spans="1:18">
      <c r="A216" s="72"/>
      <c r="B216" s="78"/>
      <c r="C216" s="78"/>
      <c r="D216" s="78"/>
      <c r="E216" s="78"/>
      <c r="F216" s="78"/>
      <c r="G216" s="78"/>
      <c r="J216" s="78"/>
      <c r="K216" s="101"/>
      <c r="L216" s="101"/>
      <c r="M216" s="101"/>
      <c r="N216" s="101"/>
      <c r="O216" s="101"/>
      <c r="P216" s="101"/>
      <c r="Q216" s="101"/>
      <c r="R216" s="108"/>
    </row>
    <row r="217" s="55" customFormat="1" ht="15" customHeight="1" spans="1:18">
      <c r="A217" s="72"/>
      <c r="B217" s="78"/>
      <c r="C217" s="78"/>
      <c r="D217" s="78"/>
      <c r="E217" s="78"/>
      <c r="F217" s="78"/>
      <c r="G217" s="78"/>
      <c r="J217" s="78"/>
      <c r="K217" s="101"/>
      <c r="L217" s="101"/>
      <c r="M217" s="101"/>
      <c r="N217" s="101"/>
      <c r="O217" s="101"/>
      <c r="P217" s="101"/>
      <c r="Q217" s="101"/>
      <c r="R217" s="108"/>
    </row>
    <row r="218" s="55" customFormat="1" ht="15" customHeight="1" spans="1:18">
      <c r="A218" s="72"/>
      <c r="B218" s="78"/>
      <c r="C218" s="78"/>
      <c r="D218" s="78"/>
      <c r="E218" s="78"/>
      <c r="F218" s="78"/>
      <c r="G218" s="78"/>
      <c r="J218" s="78"/>
      <c r="K218" s="101"/>
      <c r="L218" s="101"/>
      <c r="M218" s="101"/>
      <c r="N218" s="101"/>
      <c r="O218" s="101"/>
      <c r="P218" s="101"/>
      <c r="Q218" s="101"/>
      <c r="R218" s="108"/>
    </row>
    <row r="219" s="55" customFormat="1" ht="15" customHeight="1" spans="1:18">
      <c r="A219" s="72"/>
      <c r="B219" s="78"/>
      <c r="C219" s="78"/>
      <c r="D219" s="78"/>
      <c r="E219" s="78"/>
      <c r="F219" s="78"/>
      <c r="G219" s="78"/>
      <c r="J219" s="78"/>
      <c r="K219" s="101"/>
      <c r="L219" s="101"/>
      <c r="M219" s="101"/>
      <c r="N219" s="101"/>
      <c r="O219" s="101"/>
      <c r="P219" s="101"/>
      <c r="Q219" s="101"/>
      <c r="R219" s="108"/>
    </row>
    <row r="220" s="55" customFormat="1" ht="15" customHeight="1" spans="1:18">
      <c r="A220" s="72"/>
      <c r="B220" s="78"/>
      <c r="C220" s="78"/>
      <c r="D220" s="78"/>
      <c r="E220" s="78"/>
      <c r="F220" s="78"/>
      <c r="G220" s="78"/>
      <c r="J220" s="78"/>
      <c r="K220" s="101"/>
      <c r="L220" s="101"/>
      <c r="M220" s="101"/>
      <c r="N220" s="101"/>
      <c r="O220" s="101"/>
      <c r="P220" s="101"/>
      <c r="Q220" s="101"/>
      <c r="R220" s="108"/>
    </row>
    <row r="221" s="55" customFormat="1" ht="15" customHeight="1" spans="1:18">
      <c r="A221" s="72"/>
      <c r="B221" s="78"/>
      <c r="C221" s="78"/>
      <c r="D221" s="78"/>
      <c r="E221" s="78"/>
      <c r="F221" s="78"/>
      <c r="G221" s="78"/>
      <c r="J221" s="78"/>
      <c r="K221" s="101"/>
      <c r="L221" s="101"/>
      <c r="M221" s="101"/>
      <c r="N221" s="101"/>
      <c r="O221" s="101"/>
      <c r="P221" s="101"/>
      <c r="Q221" s="101"/>
      <c r="R221" s="108"/>
    </row>
    <row r="222" s="55" customFormat="1" ht="15" customHeight="1" spans="1:18">
      <c r="A222" s="72"/>
      <c r="B222" s="78"/>
      <c r="C222" s="78"/>
      <c r="D222" s="78"/>
      <c r="E222" s="78"/>
      <c r="F222" s="78"/>
      <c r="G222" s="78"/>
      <c r="J222" s="78"/>
      <c r="K222" s="101"/>
      <c r="L222" s="101"/>
      <c r="M222" s="101"/>
      <c r="N222" s="101"/>
      <c r="O222" s="101"/>
      <c r="P222" s="101"/>
      <c r="Q222" s="101"/>
      <c r="R222" s="108"/>
    </row>
    <row r="223" s="55" customFormat="1" ht="15" customHeight="1" spans="1:18">
      <c r="A223" s="72"/>
      <c r="B223" s="78"/>
      <c r="C223" s="78"/>
      <c r="D223" s="78"/>
      <c r="E223" s="78"/>
      <c r="F223" s="78"/>
      <c r="G223" s="78"/>
      <c r="J223" s="78"/>
      <c r="K223" s="101"/>
      <c r="L223" s="101"/>
      <c r="M223" s="101"/>
      <c r="N223" s="101"/>
      <c r="O223" s="101"/>
      <c r="P223" s="101"/>
      <c r="Q223" s="101"/>
      <c r="R223" s="108"/>
    </row>
    <row r="224" s="55" customFormat="1" ht="15" customHeight="1" spans="1:18">
      <c r="A224" s="72"/>
      <c r="B224" s="78"/>
      <c r="C224" s="78"/>
      <c r="D224" s="78"/>
      <c r="E224" s="78"/>
      <c r="F224" s="78"/>
      <c r="G224" s="78"/>
      <c r="J224" s="78"/>
      <c r="K224" s="101"/>
      <c r="L224" s="101"/>
      <c r="M224" s="101"/>
      <c r="N224" s="101"/>
      <c r="O224" s="101"/>
      <c r="P224" s="101"/>
      <c r="Q224" s="101"/>
      <c r="R224" s="108"/>
    </row>
    <row r="225" s="55" customFormat="1" ht="15" customHeight="1" spans="1:18">
      <c r="A225" s="72"/>
      <c r="B225" s="78"/>
      <c r="C225" s="78"/>
      <c r="D225" s="78"/>
      <c r="E225" s="78"/>
      <c r="F225" s="78"/>
      <c r="G225" s="78"/>
      <c r="J225" s="78"/>
      <c r="K225" s="101"/>
      <c r="L225" s="101"/>
      <c r="M225" s="101"/>
      <c r="N225" s="101"/>
      <c r="O225" s="101"/>
      <c r="P225" s="101"/>
      <c r="Q225" s="101"/>
      <c r="R225" s="108"/>
    </row>
    <row r="226" s="55" customFormat="1" ht="15" customHeight="1" spans="1:18">
      <c r="A226" s="72"/>
      <c r="B226" s="78"/>
      <c r="C226" s="78"/>
      <c r="D226" s="78"/>
      <c r="E226" s="78"/>
      <c r="F226" s="78"/>
      <c r="G226" s="78"/>
      <c r="J226" s="78"/>
      <c r="K226" s="101"/>
      <c r="L226" s="101"/>
      <c r="M226" s="101"/>
      <c r="N226" s="101"/>
      <c r="O226" s="101"/>
      <c r="P226" s="101"/>
      <c r="Q226" s="101"/>
      <c r="R226" s="108"/>
    </row>
    <row r="227" s="55" customFormat="1" ht="15" customHeight="1" spans="1:18">
      <c r="A227" s="72"/>
      <c r="B227" s="78"/>
      <c r="C227" s="78"/>
      <c r="D227" s="78"/>
      <c r="E227" s="78"/>
      <c r="F227" s="78"/>
      <c r="G227" s="78"/>
      <c r="J227" s="78"/>
      <c r="K227" s="101"/>
      <c r="L227" s="101"/>
      <c r="M227" s="101"/>
      <c r="N227" s="101"/>
      <c r="O227" s="101"/>
      <c r="P227" s="101"/>
      <c r="Q227" s="101"/>
      <c r="R227" s="108"/>
    </row>
    <row r="228" s="55" customFormat="1" ht="15" customHeight="1" spans="1:18">
      <c r="A228" s="72"/>
      <c r="B228" s="78"/>
      <c r="C228" s="78"/>
      <c r="D228" s="78"/>
      <c r="E228" s="78"/>
      <c r="F228" s="78"/>
      <c r="G228" s="78"/>
      <c r="J228" s="78"/>
      <c r="K228" s="101"/>
      <c r="L228" s="101"/>
      <c r="M228" s="101"/>
      <c r="N228" s="101"/>
      <c r="O228" s="101"/>
      <c r="P228" s="101"/>
      <c r="Q228" s="101"/>
      <c r="R228" s="108"/>
    </row>
    <row r="229" s="55" customFormat="1" ht="15" customHeight="1" spans="1:18">
      <c r="A229" s="72"/>
      <c r="B229" s="78"/>
      <c r="C229" s="78"/>
      <c r="D229" s="78"/>
      <c r="E229" s="78"/>
      <c r="F229" s="78"/>
      <c r="G229" s="78"/>
      <c r="J229" s="78"/>
      <c r="K229" s="101"/>
      <c r="L229" s="101"/>
      <c r="M229" s="101"/>
      <c r="N229" s="101"/>
      <c r="O229" s="101"/>
      <c r="P229" s="101"/>
      <c r="Q229" s="101"/>
      <c r="R229" s="108"/>
    </row>
    <row r="230" s="55" customFormat="1" ht="15" customHeight="1" spans="1:18">
      <c r="A230" s="72"/>
      <c r="B230" s="78"/>
      <c r="C230" s="78"/>
      <c r="D230" s="78"/>
      <c r="E230" s="78"/>
      <c r="F230" s="78"/>
      <c r="G230" s="78"/>
      <c r="J230" s="78"/>
      <c r="K230" s="101"/>
      <c r="L230" s="101"/>
      <c r="M230" s="101"/>
      <c r="N230" s="101"/>
      <c r="O230" s="101"/>
      <c r="P230" s="101"/>
      <c r="Q230" s="101"/>
      <c r="R230" s="108"/>
    </row>
    <row r="231" s="55" customFormat="1" ht="15" customHeight="1" spans="1:18">
      <c r="A231" s="72"/>
      <c r="B231" s="78"/>
      <c r="C231" s="78"/>
      <c r="D231" s="78"/>
      <c r="E231" s="78"/>
      <c r="F231" s="78"/>
      <c r="G231" s="78"/>
      <c r="J231" s="78"/>
      <c r="K231" s="101"/>
      <c r="L231" s="101"/>
      <c r="M231" s="101"/>
      <c r="N231" s="101"/>
      <c r="O231" s="101"/>
      <c r="P231" s="101"/>
      <c r="Q231" s="101"/>
      <c r="R231" s="108"/>
    </row>
    <row r="232" s="55" customFormat="1" ht="15" customHeight="1" spans="1:18">
      <c r="A232" s="72"/>
      <c r="B232" s="78"/>
      <c r="C232" s="78"/>
      <c r="D232" s="78"/>
      <c r="E232" s="78"/>
      <c r="F232" s="78"/>
      <c r="G232" s="78"/>
      <c r="J232" s="78"/>
      <c r="K232" s="101"/>
      <c r="L232" s="101"/>
      <c r="M232" s="101"/>
      <c r="N232" s="101"/>
      <c r="O232" s="101"/>
      <c r="P232" s="101"/>
      <c r="Q232" s="101"/>
      <c r="R232" s="108"/>
    </row>
    <row r="233" s="55" customFormat="1" ht="15" customHeight="1" spans="1:18">
      <c r="A233" s="72"/>
      <c r="B233" s="78"/>
      <c r="C233" s="78"/>
      <c r="D233" s="78"/>
      <c r="E233" s="78"/>
      <c r="F233" s="78"/>
      <c r="G233" s="78"/>
      <c r="J233" s="78"/>
      <c r="K233" s="101"/>
      <c r="L233" s="101"/>
      <c r="M233" s="101"/>
      <c r="N233" s="101"/>
      <c r="O233" s="101"/>
      <c r="P233" s="101"/>
      <c r="Q233" s="101"/>
      <c r="R233" s="108"/>
    </row>
    <row r="234" s="55" customFormat="1" ht="15" customHeight="1" spans="1:18">
      <c r="A234" s="72"/>
      <c r="B234" s="78"/>
      <c r="C234" s="78"/>
      <c r="D234" s="78"/>
      <c r="E234" s="78"/>
      <c r="F234" s="78"/>
      <c r="G234" s="78"/>
      <c r="J234" s="78"/>
      <c r="K234" s="101"/>
      <c r="L234" s="101"/>
      <c r="M234" s="101"/>
      <c r="N234" s="101"/>
      <c r="O234" s="101"/>
      <c r="P234" s="101"/>
      <c r="Q234" s="101"/>
      <c r="R234" s="108"/>
    </row>
    <row r="235" s="55" customFormat="1" ht="15" customHeight="1" spans="1:18">
      <c r="A235" s="72"/>
      <c r="B235" s="78"/>
      <c r="C235" s="78"/>
      <c r="D235" s="78"/>
      <c r="E235" s="78"/>
      <c r="F235" s="78"/>
      <c r="G235" s="78"/>
      <c r="J235" s="78"/>
      <c r="K235" s="101"/>
      <c r="L235" s="101"/>
      <c r="M235" s="101"/>
      <c r="N235" s="101"/>
      <c r="O235" s="101"/>
      <c r="P235" s="101"/>
      <c r="Q235" s="101"/>
      <c r="R235" s="108"/>
    </row>
    <row r="236" s="55" customFormat="1" ht="15" customHeight="1" spans="1:18">
      <c r="A236" s="72"/>
      <c r="B236" s="78"/>
      <c r="C236" s="78"/>
      <c r="D236" s="78"/>
      <c r="E236" s="78"/>
      <c r="F236" s="78"/>
      <c r="G236" s="78"/>
      <c r="J236" s="78"/>
      <c r="K236" s="101"/>
      <c r="L236" s="101"/>
      <c r="M236" s="101"/>
      <c r="N236" s="101"/>
      <c r="O236" s="101"/>
      <c r="P236" s="101"/>
      <c r="Q236" s="101"/>
      <c r="R236" s="108"/>
    </row>
    <row r="237" s="55" customFormat="1" ht="15" customHeight="1" spans="1:18">
      <c r="A237" s="72"/>
      <c r="B237" s="78"/>
      <c r="C237" s="78"/>
      <c r="D237" s="78"/>
      <c r="E237" s="78"/>
      <c r="F237" s="78"/>
      <c r="G237" s="78"/>
      <c r="J237" s="78"/>
      <c r="K237" s="101"/>
      <c r="L237" s="101"/>
      <c r="M237" s="101"/>
      <c r="N237" s="101"/>
      <c r="O237" s="101"/>
      <c r="P237" s="101"/>
      <c r="Q237" s="101"/>
      <c r="R237" s="108"/>
    </row>
    <row r="238" s="55" customFormat="1" ht="15" customHeight="1" spans="1:18">
      <c r="A238" s="72"/>
      <c r="B238" s="78"/>
      <c r="C238" s="78"/>
      <c r="D238" s="78"/>
      <c r="E238" s="78"/>
      <c r="F238" s="78"/>
      <c r="G238" s="78"/>
      <c r="J238" s="78"/>
      <c r="K238" s="101"/>
      <c r="L238" s="101"/>
      <c r="M238" s="101"/>
      <c r="N238" s="101"/>
      <c r="O238" s="101"/>
      <c r="P238" s="101"/>
      <c r="Q238" s="101"/>
      <c r="R238" s="108"/>
    </row>
    <row r="239" s="55" customFormat="1" ht="15" customHeight="1" spans="1:18">
      <c r="A239" s="72"/>
      <c r="B239" s="78"/>
      <c r="C239" s="78"/>
      <c r="D239" s="78"/>
      <c r="E239" s="78"/>
      <c r="F239" s="78"/>
      <c r="G239" s="78"/>
      <c r="J239" s="78"/>
      <c r="K239" s="101"/>
      <c r="L239" s="101"/>
      <c r="M239" s="101"/>
      <c r="N239" s="101"/>
      <c r="O239" s="101"/>
      <c r="P239" s="101"/>
      <c r="Q239" s="101"/>
      <c r="R239" s="108"/>
    </row>
    <row r="240" s="55" customFormat="1" ht="15" customHeight="1" spans="1:18">
      <c r="A240" s="72"/>
      <c r="B240" s="78"/>
      <c r="C240" s="78"/>
      <c r="D240" s="78"/>
      <c r="E240" s="78"/>
      <c r="F240" s="78"/>
      <c r="G240" s="78"/>
      <c r="J240" s="78"/>
      <c r="K240" s="101"/>
      <c r="L240" s="101"/>
      <c r="M240" s="101"/>
      <c r="N240" s="101"/>
      <c r="O240" s="101"/>
      <c r="P240" s="101"/>
      <c r="Q240" s="101"/>
      <c r="R240" s="108"/>
    </row>
    <row r="241" s="55" customFormat="1" ht="15" customHeight="1" spans="1:18">
      <c r="A241" s="72"/>
      <c r="B241" s="78"/>
      <c r="C241" s="78"/>
      <c r="D241" s="78"/>
      <c r="E241" s="78"/>
      <c r="F241" s="78"/>
      <c r="G241" s="78"/>
      <c r="J241" s="78"/>
      <c r="K241" s="101"/>
      <c r="L241" s="101"/>
      <c r="M241" s="101"/>
      <c r="N241" s="101"/>
      <c r="O241" s="101"/>
      <c r="P241" s="101"/>
      <c r="Q241" s="101"/>
      <c r="R241" s="108"/>
    </row>
    <row r="242" s="55" customFormat="1" ht="15" customHeight="1" spans="1:18">
      <c r="A242" s="72"/>
      <c r="B242" s="78"/>
      <c r="C242" s="78"/>
      <c r="D242" s="78"/>
      <c r="E242" s="78"/>
      <c r="F242" s="78"/>
      <c r="G242" s="78"/>
      <c r="J242" s="78"/>
      <c r="K242" s="101"/>
      <c r="L242" s="101"/>
      <c r="M242" s="101"/>
      <c r="N242" s="101"/>
      <c r="O242" s="101"/>
      <c r="P242" s="101"/>
      <c r="Q242" s="101"/>
      <c r="R242" s="108"/>
    </row>
    <row r="243" s="55" customFormat="1" ht="15" customHeight="1" spans="1:18">
      <c r="A243" s="72"/>
      <c r="B243" s="78"/>
      <c r="C243" s="78"/>
      <c r="D243" s="78"/>
      <c r="E243" s="78"/>
      <c r="F243" s="78"/>
      <c r="G243" s="78"/>
      <c r="J243" s="78"/>
      <c r="K243" s="101"/>
      <c r="L243" s="101"/>
      <c r="M243" s="101"/>
      <c r="N243" s="101"/>
      <c r="O243" s="101"/>
      <c r="P243" s="101"/>
      <c r="Q243" s="101"/>
      <c r="R243" s="108"/>
    </row>
    <row r="244" s="55" customFormat="1" ht="15" customHeight="1" spans="1:18">
      <c r="A244" s="72"/>
      <c r="B244" s="78"/>
      <c r="C244" s="78"/>
      <c r="D244" s="78"/>
      <c r="E244" s="78"/>
      <c r="F244" s="78"/>
      <c r="G244" s="78"/>
      <c r="J244" s="78"/>
      <c r="K244" s="101"/>
      <c r="L244" s="101"/>
      <c r="M244" s="101"/>
      <c r="N244" s="101"/>
      <c r="O244" s="101"/>
      <c r="P244" s="101"/>
      <c r="Q244" s="101"/>
      <c r="R244" s="108"/>
    </row>
    <row r="245" s="55" customFormat="1" ht="15" customHeight="1" spans="1:18">
      <c r="A245" s="72"/>
      <c r="B245" s="78"/>
      <c r="C245" s="78"/>
      <c r="D245" s="78"/>
      <c r="E245" s="78"/>
      <c r="F245" s="78"/>
      <c r="G245" s="78"/>
      <c r="J245" s="78"/>
      <c r="K245" s="101"/>
      <c r="L245" s="101"/>
      <c r="M245" s="101"/>
      <c r="N245" s="101"/>
      <c r="O245" s="101"/>
      <c r="P245" s="101"/>
      <c r="Q245" s="101"/>
      <c r="R245" s="108"/>
    </row>
    <row r="246" s="55" customFormat="1" ht="15" customHeight="1" spans="1:18">
      <c r="A246" s="72"/>
      <c r="B246" s="78"/>
      <c r="C246" s="78"/>
      <c r="D246" s="78"/>
      <c r="E246" s="78"/>
      <c r="F246" s="78"/>
      <c r="G246" s="78"/>
      <c r="J246" s="78"/>
      <c r="K246" s="101"/>
      <c r="L246" s="101"/>
      <c r="M246" s="101"/>
      <c r="N246" s="101"/>
      <c r="O246" s="101"/>
      <c r="P246" s="101"/>
      <c r="Q246" s="101"/>
      <c r="R246" s="108"/>
    </row>
    <row r="247" s="55" customFormat="1" ht="15" customHeight="1" spans="1:18">
      <c r="A247" s="72"/>
      <c r="B247" s="78"/>
      <c r="C247" s="78"/>
      <c r="D247" s="78"/>
      <c r="E247" s="78"/>
      <c r="F247" s="78"/>
      <c r="G247" s="78"/>
      <c r="J247" s="78"/>
      <c r="K247" s="101"/>
      <c r="L247" s="101"/>
      <c r="M247" s="101"/>
      <c r="N247" s="101"/>
      <c r="O247" s="101"/>
      <c r="P247" s="101"/>
      <c r="Q247" s="101"/>
      <c r="R247" s="108"/>
    </row>
    <row r="248" s="55" customFormat="1" ht="15" customHeight="1" spans="1:18">
      <c r="A248" s="72"/>
      <c r="B248" s="78"/>
      <c r="C248" s="78"/>
      <c r="D248" s="78"/>
      <c r="E248" s="78"/>
      <c r="F248" s="78"/>
      <c r="G248" s="78"/>
      <c r="J248" s="78"/>
      <c r="K248" s="101"/>
      <c r="L248" s="101"/>
      <c r="M248" s="101"/>
      <c r="N248" s="101"/>
      <c r="O248" s="101"/>
      <c r="P248" s="101"/>
      <c r="Q248" s="101"/>
      <c r="R248" s="108"/>
    </row>
    <row r="249" s="55" customFormat="1" ht="15" customHeight="1" spans="1:18">
      <c r="A249" s="72"/>
      <c r="B249" s="78"/>
      <c r="C249" s="78"/>
      <c r="D249" s="78"/>
      <c r="E249" s="78"/>
      <c r="F249" s="78"/>
      <c r="G249" s="78"/>
      <c r="J249" s="78"/>
      <c r="K249" s="101"/>
      <c r="L249" s="101"/>
      <c r="M249" s="101"/>
      <c r="N249" s="101"/>
      <c r="O249" s="101"/>
      <c r="P249" s="101"/>
      <c r="Q249" s="101"/>
      <c r="R249" s="108"/>
    </row>
    <row r="250" s="55" customFormat="1" ht="15" customHeight="1" spans="1:18">
      <c r="A250" s="72"/>
      <c r="B250" s="78"/>
      <c r="C250" s="78"/>
      <c r="D250" s="78"/>
      <c r="E250" s="78"/>
      <c r="F250" s="78"/>
      <c r="G250" s="78"/>
      <c r="J250" s="78"/>
      <c r="K250" s="101"/>
      <c r="L250" s="101"/>
      <c r="M250" s="101"/>
      <c r="N250" s="101"/>
      <c r="O250" s="101"/>
      <c r="P250" s="101"/>
      <c r="Q250" s="101"/>
      <c r="R250" s="108"/>
    </row>
    <row r="251" s="55" customFormat="1" ht="15" customHeight="1" spans="1:18">
      <c r="A251" s="72"/>
      <c r="B251" s="78"/>
      <c r="C251" s="78"/>
      <c r="D251" s="78"/>
      <c r="E251" s="78"/>
      <c r="F251" s="78"/>
      <c r="G251" s="78"/>
      <c r="J251" s="78"/>
      <c r="K251" s="101"/>
      <c r="L251" s="101"/>
      <c r="M251" s="101"/>
      <c r="N251" s="101"/>
      <c r="O251" s="101"/>
      <c r="P251" s="101"/>
      <c r="Q251" s="101"/>
      <c r="R251" s="108"/>
    </row>
    <row r="252" s="55" customFormat="1" ht="15" customHeight="1" spans="1:18">
      <c r="A252" s="72"/>
      <c r="B252" s="78"/>
      <c r="C252" s="78"/>
      <c r="D252" s="78"/>
      <c r="E252" s="78"/>
      <c r="F252" s="78"/>
      <c r="G252" s="78"/>
      <c r="J252" s="78"/>
      <c r="K252" s="101"/>
      <c r="L252" s="101"/>
      <c r="M252" s="101"/>
      <c r="N252" s="101"/>
      <c r="O252" s="101"/>
      <c r="P252" s="101"/>
      <c r="Q252" s="101"/>
      <c r="R252" s="108"/>
    </row>
    <row r="253" s="55" customFormat="1" ht="15" customHeight="1" spans="1:18">
      <c r="A253" s="72"/>
      <c r="B253" s="78"/>
      <c r="C253" s="78"/>
      <c r="D253" s="78"/>
      <c r="E253" s="78"/>
      <c r="F253" s="78"/>
      <c r="G253" s="78"/>
      <c r="J253" s="78"/>
      <c r="K253" s="101"/>
      <c r="L253" s="101"/>
      <c r="M253" s="101"/>
      <c r="N253" s="101"/>
      <c r="O253" s="101"/>
      <c r="P253" s="101"/>
      <c r="Q253" s="101"/>
      <c r="R253" s="108"/>
    </row>
    <row r="254" s="55" customFormat="1" ht="15" customHeight="1" spans="1:18">
      <c r="A254" s="72"/>
      <c r="B254" s="78"/>
      <c r="C254" s="78"/>
      <c r="D254" s="78"/>
      <c r="E254" s="78"/>
      <c r="F254" s="78"/>
      <c r="G254" s="78"/>
      <c r="J254" s="78"/>
      <c r="K254" s="101"/>
      <c r="L254" s="101"/>
      <c r="M254" s="101"/>
      <c r="N254" s="101"/>
      <c r="O254" s="101"/>
      <c r="P254" s="101"/>
      <c r="Q254" s="101"/>
      <c r="R254" s="108"/>
    </row>
    <row r="255" s="55" customFormat="1" ht="15" customHeight="1" spans="1:18">
      <c r="A255" s="72"/>
      <c r="B255" s="78"/>
      <c r="C255" s="78"/>
      <c r="D255" s="78"/>
      <c r="E255" s="78"/>
      <c r="F255" s="78"/>
      <c r="G255" s="78"/>
      <c r="J255" s="78"/>
      <c r="K255" s="101"/>
      <c r="L255" s="101"/>
      <c r="M255" s="101"/>
      <c r="N255" s="101"/>
      <c r="O255" s="101"/>
      <c r="P255" s="101"/>
      <c r="Q255" s="101"/>
      <c r="R255" s="108"/>
    </row>
    <row r="256" s="55" customFormat="1" ht="15" customHeight="1" spans="1:18">
      <c r="A256" s="72"/>
      <c r="B256" s="78"/>
      <c r="C256" s="78"/>
      <c r="D256" s="78"/>
      <c r="E256" s="78"/>
      <c r="F256" s="78"/>
      <c r="G256" s="78"/>
      <c r="J256" s="78"/>
      <c r="K256" s="101"/>
      <c r="L256" s="101"/>
      <c r="M256" s="101"/>
      <c r="N256" s="101"/>
      <c r="O256" s="101"/>
      <c r="P256" s="101"/>
      <c r="Q256" s="101"/>
      <c r="R256" s="108"/>
    </row>
    <row r="257" s="55" customFormat="1" ht="15" customHeight="1" spans="1:18">
      <c r="A257" s="72"/>
      <c r="B257" s="78"/>
      <c r="C257" s="78"/>
      <c r="D257" s="78"/>
      <c r="E257" s="78"/>
      <c r="F257" s="78"/>
      <c r="G257" s="78"/>
      <c r="J257" s="78"/>
      <c r="K257" s="101"/>
      <c r="L257" s="101"/>
      <c r="M257" s="101"/>
      <c r="N257" s="101"/>
      <c r="O257" s="101"/>
      <c r="P257" s="101"/>
      <c r="Q257" s="101"/>
      <c r="R257" s="108"/>
    </row>
    <row r="258" s="55" customFormat="1" ht="15" customHeight="1" spans="1:18">
      <c r="A258" s="72"/>
      <c r="B258" s="78"/>
      <c r="C258" s="78"/>
      <c r="D258" s="78"/>
      <c r="E258" s="78"/>
      <c r="F258" s="78"/>
      <c r="G258" s="78"/>
      <c r="J258" s="78"/>
      <c r="K258" s="101"/>
      <c r="L258" s="101"/>
      <c r="M258" s="101"/>
      <c r="N258" s="101"/>
      <c r="O258" s="101"/>
      <c r="P258" s="101"/>
      <c r="Q258" s="101"/>
      <c r="R258" s="108"/>
    </row>
    <row r="259" s="55" customFormat="1" ht="15" customHeight="1" spans="1:18">
      <c r="A259" s="72"/>
      <c r="B259" s="78"/>
      <c r="C259" s="78"/>
      <c r="D259" s="78"/>
      <c r="E259" s="78"/>
      <c r="F259" s="78"/>
      <c r="G259" s="78"/>
      <c r="J259" s="78"/>
      <c r="K259" s="101"/>
      <c r="L259" s="101"/>
      <c r="M259" s="101"/>
      <c r="N259" s="101"/>
      <c r="O259" s="101"/>
      <c r="P259" s="101"/>
      <c r="Q259" s="101"/>
      <c r="R259" s="108"/>
    </row>
    <row r="260" s="55" customFormat="1" ht="15" customHeight="1" spans="1:18">
      <c r="A260" s="72"/>
      <c r="B260" s="78"/>
      <c r="C260" s="78"/>
      <c r="D260" s="78"/>
      <c r="E260" s="78"/>
      <c r="F260" s="78"/>
      <c r="G260" s="78"/>
      <c r="J260" s="78"/>
      <c r="K260" s="101"/>
      <c r="L260" s="101"/>
      <c r="M260" s="101"/>
      <c r="N260" s="101"/>
      <c r="O260" s="101"/>
      <c r="P260" s="101"/>
      <c r="Q260" s="101"/>
      <c r="R260" s="108"/>
    </row>
    <row r="261" s="55" customFormat="1" ht="15" customHeight="1" spans="1:18">
      <c r="A261" s="72"/>
      <c r="B261" s="78"/>
      <c r="C261" s="78"/>
      <c r="D261" s="78"/>
      <c r="E261" s="78"/>
      <c r="F261" s="78"/>
      <c r="G261" s="78"/>
      <c r="J261" s="78"/>
      <c r="K261" s="101"/>
      <c r="L261" s="101"/>
      <c r="M261" s="101"/>
      <c r="N261" s="101"/>
      <c r="O261" s="101"/>
      <c r="P261" s="101"/>
      <c r="Q261" s="101"/>
      <c r="R261" s="108"/>
    </row>
    <row r="262" s="55" customFormat="1" ht="15" customHeight="1" spans="1:18">
      <c r="A262" s="72"/>
      <c r="B262" s="78"/>
      <c r="C262" s="78"/>
      <c r="D262" s="78"/>
      <c r="E262" s="78"/>
      <c r="F262" s="78"/>
      <c r="G262" s="78"/>
      <c r="J262" s="78"/>
      <c r="K262" s="101"/>
      <c r="L262" s="101"/>
      <c r="M262" s="101"/>
      <c r="N262" s="101"/>
      <c r="O262" s="101"/>
      <c r="P262" s="101"/>
      <c r="Q262" s="101"/>
      <c r="R262" s="108"/>
    </row>
    <row r="263" s="55" customFormat="1" ht="15" customHeight="1" spans="1:18">
      <c r="A263" s="72"/>
      <c r="B263" s="78"/>
      <c r="C263" s="78"/>
      <c r="D263" s="78"/>
      <c r="E263" s="78"/>
      <c r="F263" s="78"/>
      <c r="G263" s="78"/>
      <c r="J263" s="78"/>
      <c r="K263" s="101"/>
      <c r="L263" s="101"/>
      <c r="M263" s="101"/>
      <c r="N263" s="101"/>
      <c r="O263" s="101"/>
      <c r="P263" s="101"/>
      <c r="Q263" s="101"/>
      <c r="R263" s="108"/>
    </row>
    <row r="264" s="55" customFormat="1" ht="15" customHeight="1" spans="1:18">
      <c r="A264" s="72"/>
      <c r="B264" s="78"/>
      <c r="C264" s="78"/>
      <c r="D264" s="78"/>
      <c r="E264" s="78"/>
      <c r="F264" s="78"/>
      <c r="G264" s="78"/>
      <c r="J264" s="78"/>
      <c r="K264" s="101"/>
      <c r="L264" s="101"/>
      <c r="M264" s="101"/>
      <c r="N264" s="101"/>
      <c r="O264" s="101"/>
      <c r="P264" s="101"/>
      <c r="Q264" s="101"/>
      <c r="R264" s="108"/>
    </row>
    <row r="265" s="55" customFormat="1" ht="15" customHeight="1" spans="1:18">
      <c r="A265" s="72"/>
      <c r="B265" s="78"/>
      <c r="C265" s="78"/>
      <c r="D265" s="78"/>
      <c r="E265" s="78"/>
      <c r="F265" s="78"/>
      <c r="G265" s="78"/>
      <c r="J265" s="78"/>
      <c r="K265" s="101"/>
      <c r="L265" s="101"/>
      <c r="M265" s="101"/>
      <c r="N265" s="101"/>
      <c r="O265" s="101"/>
      <c r="P265" s="101"/>
      <c r="Q265" s="101"/>
      <c r="R265" s="108"/>
    </row>
    <row r="266" s="55" customFormat="1" ht="15" customHeight="1" spans="1:18">
      <c r="A266" s="72"/>
      <c r="B266" s="78"/>
      <c r="C266" s="78"/>
      <c r="D266" s="78"/>
      <c r="E266" s="78"/>
      <c r="F266" s="78"/>
      <c r="G266" s="78"/>
      <c r="J266" s="78"/>
      <c r="K266" s="101"/>
      <c r="L266" s="101"/>
      <c r="M266" s="101"/>
      <c r="N266" s="101"/>
      <c r="O266" s="101"/>
      <c r="P266" s="101"/>
      <c r="Q266" s="101"/>
      <c r="R266" s="108"/>
    </row>
    <row r="267" s="55" customFormat="1" ht="15" customHeight="1" spans="1:18">
      <c r="A267" s="72"/>
      <c r="B267" s="78"/>
      <c r="C267" s="78"/>
      <c r="D267" s="78"/>
      <c r="E267" s="78"/>
      <c r="F267" s="78"/>
      <c r="G267" s="78"/>
      <c r="J267" s="78"/>
      <c r="K267" s="101"/>
      <c r="L267" s="101"/>
      <c r="M267" s="101"/>
      <c r="N267" s="101"/>
      <c r="O267" s="101"/>
      <c r="P267" s="101"/>
      <c r="Q267" s="101"/>
      <c r="R267" s="108"/>
    </row>
    <row r="268" s="55" customFormat="1" ht="15" customHeight="1" spans="1:18">
      <c r="A268" s="72"/>
      <c r="B268" s="78"/>
      <c r="C268" s="78"/>
      <c r="D268" s="78"/>
      <c r="E268" s="78"/>
      <c r="F268" s="78"/>
      <c r="G268" s="78"/>
      <c r="J268" s="78"/>
      <c r="K268" s="101"/>
      <c r="L268" s="101"/>
      <c r="M268" s="101"/>
      <c r="N268" s="101"/>
      <c r="O268" s="101"/>
      <c r="P268" s="101"/>
      <c r="Q268" s="101"/>
      <c r="R268" s="108"/>
    </row>
    <row r="269" s="55" customFormat="1" ht="15" customHeight="1" spans="1:18">
      <c r="A269" s="72"/>
      <c r="B269" s="78"/>
      <c r="C269" s="78"/>
      <c r="D269" s="78"/>
      <c r="E269" s="78"/>
      <c r="F269" s="78"/>
      <c r="G269" s="78"/>
      <c r="J269" s="78"/>
      <c r="K269" s="101"/>
      <c r="L269" s="101"/>
      <c r="M269" s="101"/>
      <c r="N269" s="101"/>
      <c r="O269" s="101"/>
      <c r="P269" s="101"/>
      <c r="Q269" s="101"/>
      <c r="R269" s="108"/>
    </row>
    <row r="270" s="55" customFormat="1" ht="15" customHeight="1" spans="1:18">
      <c r="A270" s="72"/>
      <c r="B270" s="78"/>
      <c r="C270" s="78"/>
      <c r="D270" s="78"/>
      <c r="E270" s="78"/>
      <c r="F270" s="78"/>
      <c r="G270" s="78"/>
      <c r="J270" s="78"/>
      <c r="K270" s="101"/>
      <c r="L270" s="101"/>
      <c r="M270" s="101"/>
      <c r="N270" s="101"/>
      <c r="O270" s="101"/>
      <c r="P270" s="101"/>
      <c r="Q270" s="101"/>
      <c r="R270" s="108"/>
    </row>
    <row r="271" s="55" customFormat="1" ht="15" customHeight="1" spans="1:18">
      <c r="A271" s="72"/>
      <c r="B271" s="78"/>
      <c r="C271" s="78"/>
      <c r="D271" s="78"/>
      <c r="E271" s="78"/>
      <c r="F271" s="78"/>
      <c r="G271" s="78"/>
      <c r="J271" s="78"/>
      <c r="K271" s="101"/>
      <c r="L271" s="101"/>
      <c r="M271" s="101"/>
      <c r="N271" s="101"/>
      <c r="O271" s="101"/>
      <c r="P271" s="101"/>
      <c r="Q271" s="101"/>
      <c r="R271" s="108"/>
    </row>
    <row r="272" s="55" customFormat="1" ht="15" customHeight="1" spans="1:18">
      <c r="A272" s="72"/>
      <c r="B272" s="78"/>
      <c r="C272" s="78"/>
      <c r="D272" s="78"/>
      <c r="E272" s="78"/>
      <c r="F272" s="78"/>
      <c r="G272" s="78"/>
      <c r="J272" s="78"/>
      <c r="K272" s="101"/>
      <c r="L272" s="101"/>
      <c r="M272" s="101"/>
      <c r="N272" s="101"/>
      <c r="O272" s="101"/>
      <c r="P272" s="101"/>
      <c r="Q272" s="101"/>
      <c r="R272" s="108"/>
    </row>
    <row r="273" s="55" customFormat="1" ht="15" customHeight="1" spans="1:18">
      <c r="A273" s="72"/>
      <c r="B273" s="78"/>
      <c r="C273" s="78"/>
      <c r="D273" s="78"/>
      <c r="E273" s="78"/>
      <c r="F273" s="78"/>
      <c r="G273" s="78"/>
      <c r="J273" s="78"/>
      <c r="K273" s="101"/>
      <c r="L273" s="101"/>
      <c r="M273" s="101"/>
      <c r="N273" s="101"/>
      <c r="O273" s="101"/>
      <c r="P273" s="101"/>
      <c r="Q273" s="101"/>
      <c r="R273" s="108"/>
    </row>
    <row r="274" s="55" customFormat="1" ht="15" customHeight="1" spans="1:18">
      <c r="A274" s="72"/>
      <c r="B274" s="78"/>
      <c r="C274" s="78"/>
      <c r="D274" s="78"/>
      <c r="E274" s="78"/>
      <c r="F274" s="78"/>
      <c r="G274" s="78"/>
      <c r="J274" s="78"/>
      <c r="K274" s="101"/>
      <c r="L274" s="101"/>
      <c r="M274" s="101"/>
      <c r="N274" s="101"/>
      <c r="O274" s="101"/>
      <c r="P274" s="101"/>
      <c r="Q274" s="101"/>
      <c r="R274" s="108"/>
    </row>
    <row r="275" s="55" customFormat="1" ht="15" customHeight="1" spans="1:18">
      <c r="A275" s="72"/>
      <c r="B275" s="78"/>
      <c r="C275" s="78"/>
      <c r="D275" s="78"/>
      <c r="E275" s="78"/>
      <c r="F275" s="78"/>
      <c r="G275" s="78"/>
      <c r="J275" s="78"/>
      <c r="K275" s="101"/>
      <c r="L275" s="101"/>
      <c r="M275" s="101"/>
      <c r="N275" s="101"/>
      <c r="O275" s="101"/>
      <c r="P275" s="101"/>
      <c r="Q275" s="101"/>
      <c r="R275" s="108"/>
    </row>
    <row r="276" s="55" customFormat="1" ht="15" customHeight="1" spans="1:18">
      <c r="A276" s="72"/>
      <c r="B276" s="78"/>
      <c r="C276" s="78"/>
      <c r="D276" s="78"/>
      <c r="E276" s="78"/>
      <c r="F276" s="78"/>
      <c r="G276" s="78"/>
      <c r="J276" s="78"/>
      <c r="K276" s="101"/>
      <c r="L276" s="101"/>
      <c r="M276" s="101"/>
      <c r="N276" s="101"/>
      <c r="O276" s="101"/>
      <c r="P276" s="101"/>
      <c r="Q276" s="101"/>
      <c r="R276" s="108"/>
    </row>
    <row r="277" s="55" customFormat="1" ht="15" customHeight="1" spans="1:18">
      <c r="A277" s="72"/>
      <c r="B277" s="78"/>
      <c r="C277" s="78"/>
      <c r="D277" s="78"/>
      <c r="E277" s="78"/>
      <c r="F277" s="78"/>
      <c r="G277" s="78"/>
      <c r="J277" s="78"/>
      <c r="K277" s="101"/>
      <c r="L277" s="101"/>
      <c r="M277" s="101"/>
      <c r="N277" s="101"/>
      <c r="O277" s="101"/>
      <c r="P277" s="101"/>
      <c r="Q277" s="101"/>
      <c r="R277" s="108"/>
    </row>
    <row r="278" s="55" customFormat="1" ht="15" customHeight="1" spans="1:18">
      <c r="A278" s="72"/>
      <c r="B278" s="78"/>
      <c r="C278" s="78"/>
      <c r="D278" s="78"/>
      <c r="E278" s="78"/>
      <c r="F278" s="78"/>
      <c r="G278" s="78"/>
      <c r="J278" s="78"/>
      <c r="K278" s="101"/>
      <c r="L278" s="101"/>
      <c r="M278" s="101"/>
      <c r="N278" s="101"/>
      <c r="O278" s="101"/>
      <c r="P278" s="101"/>
      <c r="Q278" s="101"/>
      <c r="R278" s="108"/>
    </row>
    <row r="279" s="55" customFormat="1" ht="15" customHeight="1" spans="1:18">
      <c r="A279" s="72"/>
      <c r="B279" s="78"/>
      <c r="C279" s="78"/>
      <c r="D279" s="78"/>
      <c r="E279" s="78"/>
      <c r="F279" s="78"/>
      <c r="G279" s="78"/>
      <c r="J279" s="78"/>
      <c r="K279" s="101"/>
      <c r="L279" s="101"/>
      <c r="M279" s="101"/>
      <c r="N279" s="101"/>
      <c r="O279" s="101"/>
      <c r="P279" s="101"/>
      <c r="Q279" s="101"/>
      <c r="R279" s="108"/>
    </row>
    <row r="280" s="55" customFormat="1" ht="15" customHeight="1" spans="1:18">
      <c r="A280" s="72"/>
      <c r="B280" s="78"/>
      <c r="C280" s="78"/>
      <c r="D280" s="78"/>
      <c r="E280" s="78"/>
      <c r="F280" s="78"/>
      <c r="G280" s="78"/>
      <c r="J280" s="78"/>
      <c r="K280" s="101"/>
      <c r="L280" s="101"/>
      <c r="M280" s="101"/>
      <c r="N280" s="101"/>
      <c r="O280" s="101"/>
      <c r="P280" s="101"/>
      <c r="Q280" s="101"/>
      <c r="R280" s="108"/>
    </row>
    <row r="281" s="55" customFormat="1" ht="15" customHeight="1" spans="1:18">
      <c r="A281" s="72"/>
      <c r="B281" s="78"/>
      <c r="C281" s="78"/>
      <c r="D281" s="78"/>
      <c r="E281" s="78"/>
      <c r="F281" s="78"/>
      <c r="G281" s="78"/>
      <c r="J281" s="78"/>
      <c r="K281" s="101"/>
      <c r="L281" s="101"/>
      <c r="M281" s="101"/>
      <c r="N281" s="101"/>
      <c r="O281" s="101"/>
      <c r="P281" s="101"/>
      <c r="Q281" s="101"/>
      <c r="R281" s="108"/>
    </row>
    <row r="282" s="55" customFormat="1" ht="15" customHeight="1" spans="1:18">
      <c r="A282" s="72"/>
      <c r="B282" s="78"/>
      <c r="C282" s="78"/>
      <c r="D282" s="78"/>
      <c r="E282" s="78"/>
      <c r="F282" s="78"/>
      <c r="G282" s="78"/>
      <c r="J282" s="78"/>
      <c r="K282" s="101"/>
      <c r="L282" s="101"/>
      <c r="M282" s="101"/>
      <c r="N282" s="101"/>
      <c r="O282" s="101"/>
      <c r="P282" s="101"/>
      <c r="Q282" s="101"/>
      <c r="R282" s="108"/>
    </row>
    <row r="283" s="55" customFormat="1" ht="15" customHeight="1" spans="1:18">
      <c r="A283" s="72"/>
      <c r="B283" s="78"/>
      <c r="C283" s="78"/>
      <c r="D283" s="78"/>
      <c r="E283" s="78"/>
      <c r="F283" s="78"/>
      <c r="G283" s="78"/>
      <c r="J283" s="78"/>
      <c r="K283" s="101"/>
      <c r="L283" s="101"/>
      <c r="M283" s="101"/>
      <c r="N283" s="101"/>
      <c r="O283" s="101"/>
      <c r="P283" s="101"/>
      <c r="Q283" s="101"/>
      <c r="R283" s="108"/>
    </row>
    <row r="284" s="55" customFormat="1" ht="15" customHeight="1" spans="1:18">
      <c r="A284" s="72"/>
      <c r="B284" s="78"/>
      <c r="C284" s="78"/>
      <c r="D284" s="78"/>
      <c r="E284" s="78"/>
      <c r="F284" s="78"/>
      <c r="G284" s="78"/>
      <c r="J284" s="78"/>
      <c r="K284" s="101"/>
      <c r="L284" s="101"/>
      <c r="M284" s="101"/>
      <c r="N284" s="101"/>
      <c r="O284" s="101"/>
      <c r="P284" s="101"/>
      <c r="Q284" s="101"/>
      <c r="R284" s="108"/>
    </row>
    <row r="285" s="55" customFormat="1" ht="15" customHeight="1" spans="1:18">
      <c r="A285" s="72"/>
      <c r="B285" s="78"/>
      <c r="C285" s="78"/>
      <c r="D285" s="78"/>
      <c r="E285" s="78"/>
      <c r="F285" s="78"/>
      <c r="G285" s="78"/>
      <c r="J285" s="78"/>
      <c r="K285" s="101"/>
      <c r="L285" s="101"/>
      <c r="M285" s="101"/>
      <c r="N285" s="101"/>
      <c r="O285" s="101"/>
      <c r="P285" s="101"/>
      <c r="Q285" s="101"/>
      <c r="R285" s="108"/>
    </row>
    <row r="286" s="55" customFormat="1" ht="15" customHeight="1" spans="1:18">
      <c r="A286" s="72"/>
      <c r="B286" s="78"/>
      <c r="C286" s="78"/>
      <c r="D286" s="78"/>
      <c r="E286" s="78"/>
      <c r="F286" s="78"/>
      <c r="G286" s="78"/>
      <c r="J286" s="78"/>
      <c r="K286" s="101"/>
      <c r="L286" s="101"/>
      <c r="M286" s="101"/>
      <c r="N286" s="101"/>
      <c r="O286" s="101"/>
      <c r="P286" s="101"/>
      <c r="Q286" s="101"/>
      <c r="R286" s="108"/>
    </row>
    <row r="287" s="55" customFormat="1" ht="15" customHeight="1" spans="1:18">
      <c r="A287" s="72"/>
      <c r="B287" s="78"/>
      <c r="C287" s="78"/>
      <c r="D287" s="78"/>
      <c r="E287" s="78"/>
      <c r="F287" s="78"/>
      <c r="G287" s="78"/>
      <c r="J287" s="78"/>
      <c r="K287" s="101"/>
      <c r="L287" s="101"/>
      <c r="M287" s="101"/>
      <c r="N287" s="101"/>
      <c r="O287" s="101"/>
      <c r="P287" s="101"/>
      <c r="Q287" s="101"/>
      <c r="R287" s="108"/>
    </row>
    <row r="288" s="55" customFormat="1" ht="15" customHeight="1" spans="1:18">
      <c r="A288" s="72"/>
      <c r="B288" s="78"/>
      <c r="C288" s="78"/>
      <c r="D288" s="78"/>
      <c r="E288" s="78"/>
      <c r="F288" s="78"/>
      <c r="G288" s="78"/>
      <c r="J288" s="78"/>
      <c r="K288" s="101"/>
      <c r="L288" s="101"/>
      <c r="M288" s="101"/>
      <c r="N288" s="101"/>
      <c r="O288" s="101"/>
      <c r="P288" s="101"/>
      <c r="Q288" s="101"/>
      <c r="R288" s="108"/>
    </row>
    <row r="289" s="55" customFormat="1" ht="15" customHeight="1" spans="1:18">
      <c r="A289" s="72"/>
      <c r="B289" s="78"/>
      <c r="C289" s="78"/>
      <c r="D289" s="78"/>
      <c r="E289" s="78"/>
      <c r="F289" s="78"/>
      <c r="G289" s="78"/>
      <c r="J289" s="78"/>
      <c r="K289" s="101"/>
      <c r="L289" s="101"/>
      <c r="M289" s="101"/>
      <c r="N289" s="101"/>
      <c r="O289" s="101"/>
      <c r="P289" s="101"/>
      <c r="Q289" s="101"/>
      <c r="R289" s="108"/>
    </row>
    <row r="290" s="55" customFormat="1" ht="15" customHeight="1" spans="1:18">
      <c r="A290" s="72"/>
      <c r="B290" s="78"/>
      <c r="C290" s="78"/>
      <c r="D290" s="78"/>
      <c r="E290" s="78"/>
      <c r="F290" s="78"/>
      <c r="G290" s="78"/>
      <c r="J290" s="78"/>
      <c r="K290" s="101"/>
      <c r="L290" s="101"/>
      <c r="M290" s="101"/>
      <c r="N290" s="101"/>
      <c r="O290" s="101"/>
      <c r="P290" s="101"/>
      <c r="Q290" s="101"/>
      <c r="R290" s="108"/>
    </row>
    <row r="291" s="55" customFormat="1" ht="15" customHeight="1" spans="1:18">
      <c r="A291" s="72"/>
      <c r="B291" s="78"/>
      <c r="C291" s="78"/>
      <c r="D291" s="78"/>
      <c r="E291" s="78"/>
      <c r="F291" s="78"/>
      <c r="G291" s="78"/>
      <c r="J291" s="78"/>
      <c r="K291" s="101"/>
      <c r="L291" s="101"/>
      <c r="M291" s="101"/>
      <c r="N291" s="101"/>
      <c r="O291" s="101"/>
      <c r="P291" s="101"/>
      <c r="Q291" s="101"/>
      <c r="R291" s="108"/>
    </row>
    <row r="292" s="55" customFormat="1" ht="15" customHeight="1" spans="1:18">
      <c r="A292" s="72"/>
      <c r="B292" s="78"/>
      <c r="C292" s="78"/>
      <c r="D292" s="78"/>
      <c r="E292" s="78"/>
      <c r="F292" s="78"/>
      <c r="G292" s="78"/>
      <c r="J292" s="78"/>
      <c r="K292" s="101"/>
      <c r="L292" s="101"/>
      <c r="M292" s="101"/>
      <c r="N292" s="101"/>
      <c r="O292" s="101"/>
      <c r="P292" s="101"/>
      <c r="Q292" s="101"/>
      <c r="R292" s="108"/>
    </row>
    <row r="293" s="55" customFormat="1" ht="15" customHeight="1" spans="1:18">
      <c r="A293" s="72"/>
      <c r="B293" s="78"/>
      <c r="C293" s="78"/>
      <c r="D293" s="78"/>
      <c r="E293" s="78"/>
      <c r="F293" s="78"/>
      <c r="G293" s="78"/>
      <c r="J293" s="78"/>
      <c r="K293" s="101"/>
      <c r="L293" s="101"/>
      <c r="M293" s="101"/>
      <c r="N293" s="101"/>
      <c r="O293" s="101"/>
      <c r="P293" s="101"/>
      <c r="Q293" s="101"/>
      <c r="R293" s="108"/>
    </row>
    <row r="294" s="55" customFormat="1" ht="15" customHeight="1" spans="1:18">
      <c r="A294" s="72"/>
      <c r="B294" s="78"/>
      <c r="C294" s="78"/>
      <c r="D294" s="78"/>
      <c r="E294" s="78"/>
      <c r="F294" s="78"/>
      <c r="G294" s="78"/>
      <c r="J294" s="78"/>
      <c r="K294" s="101"/>
      <c r="L294" s="101"/>
      <c r="M294" s="101"/>
      <c r="N294" s="101"/>
      <c r="O294" s="101"/>
      <c r="P294" s="101"/>
      <c r="Q294" s="101"/>
      <c r="R294" s="108"/>
    </row>
    <row r="295" s="55" customFormat="1" ht="15" customHeight="1" spans="1:18">
      <c r="A295" s="72"/>
      <c r="B295" s="78"/>
      <c r="C295" s="78"/>
      <c r="D295" s="78"/>
      <c r="E295" s="78"/>
      <c r="F295" s="78"/>
      <c r="G295" s="78"/>
      <c r="J295" s="78"/>
      <c r="K295" s="101"/>
      <c r="L295" s="101"/>
      <c r="M295" s="101"/>
      <c r="N295" s="101"/>
      <c r="O295" s="101"/>
      <c r="P295" s="101"/>
      <c r="Q295" s="101"/>
      <c r="R295" s="108"/>
    </row>
    <row r="296" s="55" customFormat="1" ht="15" customHeight="1" spans="1:18">
      <c r="A296" s="72"/>
      <c r="B296" s="78"/>
      <c r="C296" s="78"/>
      <c r="D296" s="78"/>
      <c r="E296" s="78"/>
      <c r="F296" s="78"/>
      <c r="G296" s="78"/>
      <c r="J296" s="78"/>
      <c r="K296" s="101"/>
      <c r="L296" s="101"/>
      <c r="M296" s="101"/>
      <c r="N296" s="101"/>
      <c r="O296" s="101"/>
      <c r="P296" s="101"/>
      <c r="Q296" s="101"/>
      <c r="R296" s="108"/>
    </row>
    <row r="297" s="55" customFormat="1" ht="15" customHeight="1" spans="1:18">
      <c r="A297" s="72"/>
      <c r="B297" s="78"/>
      <c r="C297" s="78"/>
      <c r="D297" s="78"/>
      <c r="E297" s="78"/>
      <c r="F297" s="78"/>
      <c r="G297" s="78"/>
      <c r="J297" s="78"/>
      <c r="K297" s="101"/>
      <c r="L297" s="101"/>
      <c r="M297" s="101"/>
      <c r="N297" s="101"/>
      <c r="O297" s="101"/>
      <c r="P297" s="101"/>
      <c r="Q297" s="101"/>
      <c r="R297" s="108"/>
    </row>
    <row r="298" s="55" customFormat="1" ht="15" customHeight="1" spans="1:18">
      <c r="A298" s="72"/>
      <c r="B298" s="78"/>
      <c r="C298" s="78"/>
      <c r="D298" s="78"/>
      <c r="E298" s="78"/>
      <c r="F298" s="78"/>
      <c r="G298" s="78"/>
      <c r="J298" s="78"/>
      <c r="K298" s="101"/>
      <c r="L298" s="101"/>
      <c r="M298" s="101"/>
      <c r="N298" s="101"/>
      <c r="O298" s="101"/>
      <c r="P298" s="101"/>
      <c r="Q298" s="101"/>
      <c r="R298" s="108"/>
    </row>
    <row r="299" s="55" customFormat="1" ht="15" customHeight="1" spans="1:18">
      <c r="A299" s="72"/>
      <c r="B299" s="78"/>
      <c r="C299" s="78"/>
      <c r="D299" s="78"/>
      <c r="E299" s="78"/>
      <c r="F299" s="78"/>
      <c r="G299" s="78"/>
      <c r="J299" s="78"/>
      <c r="K299" s="101"/>
      <c r="L299" s="101"/>
      <c r="M299" s="101"/>
      <c r="N299" s="101"/>
      <c r="O299" s="101"/>
      <c r="P299" s="101"/>
      <c r="Q299" s="101"/>
      <c r="R299" s="108"/>
    </row>
    <row r="300" s="55" customFormat="1" ht="15" customHeight="1" spans="1:18">
      <c r="A300" s="72"/>
      <c r="B300" s="78"/>
      <c r="C300" s="78"/>
      <c r="D300" s="78"/>
      <c r="E300" s="78"/>
      <c r="F300" s="78"/>
      <c r="G300" s="78"/>
      <c r="J300" s="78"/>
      <c r="K300" s="101"/>
      <c r="L300" s="101"/>
      <c r="M300" s="101"/>
      <c r="N300" s="101"/>
      <c r="O300" s="101"/>
      <c r="P300" s="101"/>
      <c r="Q300" s="101"/>
      <c r="R300" s="108"/>
    </row>
    <row r="301" s="55" customFormat="1" ht="15" customHeight="1" spans="1:18">
      <c r="A301" s="72"/>
      <c r="B301" s="78"/>
      <c r="C301" s="78"/>
      <c r="D301" s="78"/>
      <c r="E301" s="78"/>
      <c r="F301" s="78"/>
      <c r="G301" s="78"/>
      <c r="J301" s="78"/>
      <c r="K301" s="101"/>
      <c r="L301" s="101"/>
      <c r="M301" s="101"/>
      <c r="N301" s="101"/>
      <c r="O301" s="101"/>
      <c r="P301" s="101"/>
      <c r="Q301" s="101"/>
      <c r="R301" s="108"/>
    </row>
    <row r="302" s="55" customFormat="1" ht="15" customHeight="1" spans="1:18">
      <c r="A302" s="72"/>
      <c r="B302" s="78"/>
      <c r="C302" s="78"/>
      <c r="D302" s="78"/>
      <c r="E302" s="78"/>
      <c r="F302" s="78"/>
      <c r="G302" s="78"/>
      <c r="J302" s="78"/>
      <c r="K302" s="101"/>
      <c r="L302" s="101"/>
      <c r="M302" s="101"/>
      <c r="N302" s="101"/>
      <c r="O302" s="101"/>
      <c r="P302" s="101"/>
      <c r="Q302" s="101"/>
      <c r="R302" s="108"/>
    </row>
    <row r="303" s="55" customFormat="1" ht="15" customHeight="1" spans="1:18">
      <c r="A303" s="72"/>
      <c r="B303" s="78"/>
      <c r="C303" s="78"/>
      <c r="D303" s="78"/>
      <c r="E303" s="78"/>
      <c r="F303" s="78"/>
      <c r="G303" s="78"/>
      <c r="J303" s="78"/>
      <c r="K303" s="101"/>
      <c r="L303" s="101"/>
      <c r="M303" s="101"/>
      <c r="N303" s="101"/>
      <c r="O303" s="101"/>
      <c r="P303" s="101"/>
      <c r="Q303" s="101"/>
      <c r="R303" s="108"/>
    </row>
    <row r="304" s="55" customFormat="1" ht="15" customHeight="1" spans="1:18">
      <c r="A304" s="72"/>
      <c r="B304" s="78"/>
      <c r="C304" s="78"/>
      <c r="D304" s="78"/>
      <c r="E304" s="78"/>
      <c r="F304" s="78"/>
      <c r="G304" s="78"/>
      <c r="J304" s="78"/>
      <c r="K304" s="101"/>
      <c r="L304" s="101"/>
      <c r="M304" s="101"/>
      <c r="N304" s="101"/>
      <c r="O304" s="101"/>
      <c r="P304" s="101"/>
      <c r="Q304" s="101"/>
      <c r="R304" s="108"/>
    </row>
    <row r="305" s="55" customFormat="1" ht="15" customHeight="1" spans="1:18">
      <c r="A305" s="72"/>
      <c r="B305" s="78"/>
      <c r="C305" s="78"/>
      <c r="D305" s="78"/>
      <c r="E305" s="78"/>
      <c r="F305" s="78"/>
      <c r="G305" s="78"/>
      <c r="J305" s="78"/>
      <c r="K305" s="101"/>
      <c r="L305" s="101"/>
      <c r="M305" s="101"/>
      <c r="N305" s="101"/>
      <c r="O305" s="101"/>
      <c r="P305" s="101"/>
      <c r="Q305" s="101"/>
      <c r="R305" s="108"/>
    </row>
    <row r="306" s="55" customFormat="1" ht="15" customHeight="1" spans="1:18">
      <c r="A306" s="72"/>
      <c r="B306" s="78"/>
      <c r="C306" s="78"/>
      <c r="D306" s="78"/>
      <c r="E306" s="78"/>
      <c r="F306" s="78"/>
      <c r="G306" s="78"/>
      <c r="J306" s="78"/>
      <c r="K306" s="101"/>
      <c r="L306" s="101"/>
      <c r="M306" s="101"/>
      <c r="N306" s="101"/>
      <c r="O306" s="101"/>
      <c r="P306" s="101"/>
      <c r="Q306" s="101"/>
      <c r="R306" s="108"/>
    </row>
    <row r="307" s="55" customFormat="1" ht="15" customHeight="1" spans="1:18">
      <c r="A307" s="72"/>
      <c r="B307" s="78"/>
      <c r="C307" s="78"/>
      <c r="D307" s="78"/>
      <c r="E307" s="78"/>
      <c r="F307" s="78"/>
      <c r="G307" s="78"/>
      <c r="J307" s="78"/>
      <c r="K307" s="101"/>
      <c r="L307" s="101"/>
      <c r="M307" s="101"/>
      <c r="N307" s="101"/>
      <c r="O307" s="101"/>
      <c r="P307" s="101"/>
      <c r="Q307" s="101"/>
      <c r="R307" s="108"/>
    </row>
    <row r="308" s="55" customFormat="1" ht="15" customHeight="1" spans="1:18">
      <c r="A308" s="72"/>
      <c r="B308" s="78"/>
      <c r="C308" s="78"/>
      <c r="D308" s="78"/>
      <c r="E308" s="78"/>
      <c r="F308" s="78"/>
      <c r="G308" s="78"/>
      <c r="J308" s="78"/>
      <c r="K308" s="101"/>
      <c r="L308" s="101"/>
      <c r="M308" s="101"/>
      <c r="N308" s="101"/>
      <c r="O308" s="101"/>
      <c r="P308" s="101"/>
      <c r="Q308" s="101"/>
      <c r="R308" s="108"/>
    </row>
    <row r="309" s="55" customFormat="1" ht="15" customHeight="1" spans="1:18">
      <c r="A309" s="72"/>
      <c r="B309" s="78"/>
      <c r="C309" s="78"/>
      <c r="D309" s="78"/>
      <c r="E309" s="78"/>
      <c r="F309" s="78"/>
      <c r="G309" s="78"/>
      <c r="J309" s="78"/>
      <c r="K309" s="101"/>
      <c r="L309" s="101"/>
      <c r="M309" s="101"/>
      <c r="N309" s="101"/>
      <c r="O309" s="101"/>
      <c r="P309" s="101"/>
      <c r="Q309" s="101"/>
      <c r="R309" s="108"/>
    </row>
    <row r="310" s="55" customFormat="1" ht="15" customHeight="1" spans="1:18">
      <c r="A310" s="72"/>
      <c r="B310" s="78"/>
      <c r="C310" s="78"/>
      <c r="D310" s="78"/>
      <c r="E310" s="78"/>
      <c r="F310" s="78"/>
      <c r="G310" s="78"/>
      <c r="J310" s="78"/>
      <c r="K310" s="101"/>
      <c r="L310" s="101"/>
      <c r="M310" s="101"/>
      <c r="N310" s="101"/>
      <c r="O310" s="101"/>
      <c r="P310" s="101"/>
      <c r="Q310" s="101"/>
      <c r="R310" s="108"/>
    </row>
    <row r="311" s="55" customFormat="1" ht="15" customHeight="1" spans="1:18">
      <c r="A311" s="72"/>
      <c r="B311" s="78"/>
      <c r="C311" s="78"/>
      <c r="D311" s="78"/>
      <c r="E311" s="78"/>
      <c r="F311" s="78"/>
      <c r="G311" s="78"/>
      <c r="J311" s="78"/>
      <c r="K311" s="101"/>
      <c r="L311" s="101"/>
      <c r="M311" s="101"/>
      <c r="N311" s="101"/>
      <c r="O311" s="101"/>
      <c r="P311" s="101"/>
      <c r="Q311" s="101"/>
      <c r="R311" s="108"/>
    </row>
    <row r="312" s="55" customFormat="1" ht="15" customHeight="1" spans="1:18">
      <c r="A312" s="72"/>
      <c r="B312" s="78"/>
      <c r="C312" s="78"/>
      <c r="D312" s="78"/>
      <c r="E312" s="78"/>
      <c r="F312" s="78"/>
      <c r="G312" s="78"/>
      <c r="J312" s="78"/>
      <c r="K312" s="101"/>
      <c r="L312" s="101"/>
      <c r="M312" s="101"/>
      <c r="N312" s="101"/>
      <c r="O312" s="101"/>
      <c r="P312" s="101"/>
      <c r="Q312" s="101"/>
      <c r="R312" s="108"/>
    </row>
    <row r="313" s="55" customFormat="1" ht="15" customHeight="1" spans="1:18">
      <c r="A313" s="72"/>
      <c r="B313" s="78"/>
      <c r="C313" s="78"/>
      <c r="D313" s="78"/>
      <c r="E313" s="78"/>
      <c r="F313" s="78"/>
      <c r="G313" s="78"/>
      <c r="J313" s="78"/>
      <c r="K313" s="101"/>
      <c r="L313" s="101"/>
      <c r="M313" s="101"/>
      <c r="N313" s="101"/>
      <c r="O313" s="101"/>
      <c r="P313" s="101"/>
      <c r="Q313" s="101"/>
      <c r="R313" s="108"/>
    </row>
    <row r="314" s="55" customFormat="1" ht="15" customHeight="1" spans="1:18">
      <c r="A314" s="72"/>
      <c r="B314" s="78"/>
      <c r="C314" s="78"/>
      <c r="D314" s="78"/>
      <c r="E314" s="78"/>
      <c r="F314" s="78"/>
      <c r="G314" s="78"/>
      <c r="J314" s="78"/>
      <c r="K314" s="101"/>
      <c r="L314" s="101"/>
      <c r="M314" s="101"/>
      <c r="N314" s="101"/>
      <c r="O314" s="101"/>
      <c r="P314" s="101"/>
      <c r="Q314" s="101"/>
      <c r="R314" s="108"/>
    </row>
    <row r="315" s="55" customFormat="1" ht="15" customHeight="1" spans="1:18">
      <c r="A315" s="72"/>
      <c r="B315" s="78"/>
      <c r="C315" s="78"/>
      <c r="D315" s="78"/>
      <c r="E315" s="78"/>
      <c r="F315" s="78"/>
      <c r="G315" s="78"/>
      <c r="J315" s="78"/>
      <c r="K315" s="101"/>
      <c r="L315" s="101"/>
      <c r="M315" s="101"/>
      <c r="N315" s="101"/>
      <c r="O315" s="101"/>
      <c r="P315" s="101"/>
      <c r="Q315" s="101"/>
      <c r="R315" s="108"/>
    </row>
    <row r="316" s="55" customFormat="1" ht="15" customHeight="1" spans="1:18">
      <c r="A316" s="72"/>
      <c r="B316" s="78"/>
      <c r="C316" s="78"/>
      <c r="D316" s="78"/>
      <c r="E316" s="78"/>
      <c r="F316" s="78"/>
      <c r="G316" s="78"/>
      <c r="J316" s="78"/>
      <c r="K316" s="101"/>
      <c r="L316" s="101"/>
      <c r="M316" s="101"/>
      <c r="N316" s="101"/>
      <c r="O316" s="101"/>
      <c r="P316" s="101"/>
      <c r="Q316" s="101"/>
      <c r="R316" s="108"/>
    </row>
    <row r="317" s="55" customFormat="1" ht="15" customHeight="1" spans="1:18">
      <c r="A317" s="72"/>
      <c r="B317" s="78"/>
      <c r="C317" s="78"/>
      <c r="D317" s="78"/>
      <c r="E317" s="78"/>
      <c r="F317" s="78"/>
      <c r="G317" s="78"/>
      <c r="J317" s="78"/>
      <c r="K317" s="101"/>
      <c r="L317" s="101"/>
      <c r="M317" s="101"/>
      <c r="N317" s="101"/>
      <c r="O317" s="101"/>
      <c r="P317" s="101"/>
      <c r="Q317" s="101"/>
      <c r="R317" s="108"/>
    </row>
    <row r="318" s="55" customFormat="1" ht="15" customHeight="1" spans="1:18">
      <c r="A318" s="72"/>
      <c r="B318" s="78"/>
      <c r="C318" s="78"/>
      <c r="D318" s="78"/>
      <c r="E318" s="78"/>
      <c r="F318" s="78"/>
      <c r="G318" s="78"/>
      <c r="J318" s="78"/>
      <c r="K318" s="101"/>
      <c r="L318" s="101"/>
      <c r="M318" s="101"/>
      <c r="N318" s="101"/>
      <c r="O318" s="101"/>
      <c r="P318" s="101"/>
      <c r="Q318" s="101"/>
      <c r="R318" s="108"/>
    </row>
    <row r="319" s="55" customFormat="1" ht="15" customHeight="1" spans="1:18">
      <c r="A319" s="72"/>
      <c r="B319" s="78"/>
      <c r="C319" s="78"/>
      <c r="D319" s="78"/>
      <c r="E319" s="78"/>
      <c r="F319" s="78"/>
      <c r="G319" s="78"/>
      <c r="J319" s="78"/>
      <c r="K319" s="101"/>
      <c r="L319" s="101"/>
      <c r="M319" s="101"/>
      <c r="N319" s="101"/>
      <c r="O319" s="101"/>
      <c r="P319" s="101"/>
      <c r="Q319" s="101"/>
      <c r="R319" s="108"/>
    </row>
    <row r="320" s="55" customFormat="1" ht="15" customHeight="1" spans="1:18">
      <c r="A320" s="72"/>
      <c r="B320" s="78"/>
      <c r="C320" s="78"/>
      <c r="D320" s="78"/>
      <c r="E320" s="78"/>
      <c r="F320" s="78"/>
      <c r="G320" s="78"/>
      <c r="J320" s="78"/>
      <c r="K320" s="101"/>
      <c r="L320" s="101"/>
      <c r="M320" s="101"/>
      <c r="N320" s="101"/>
      <c r="O320" s="101"/>
      <c r="P320" s="101"/>
      <c r="Q320" s="101"/>
      <c r="R320" s="108"/>
    </row>
    <row r="321" s="55" customFormat="1" ht="15" customHeight="1" spans="1:18">
      <c r="A321" s="72"/>
      <c r="B321" s="78"/>
      <c r="C321" s="78"/>
      <c r="D321" s="78"/>
      <c r="E321" s="78"/>
      <c r="F321" s="78"/>
      <c r="G321" s="78"/>
      <c r="J321" s="78"/>
      <c r="K321" s="101"/>
      <c r="L321" s="101"/>
      <c r="M321" s="101"/>
      <c r="N321" s="101"/>
      <c r="O321" s="101"/>
      <c r="P321" s="101"/>
      <c r="Q321" s="101"/>
      <c r="R321" s="108"/>
    </row>
    <row r="322" s="55" customFormat="1" ht="15" customHeight="1" spans="1:18">
      <c r="A322" s="72"/>
      <c r="B322" s="78"/>
      <c r="C322" s="78"/>
      <c r="D322" s="78"/>
      <c r="E322" s="78"/>
      <c r="F322" s="78"/>
      <c r="G322" s="78"/>
      <c r="J322" s="78"/>
      <c r="K322" s="101"/>
      <c r="L322" s="101"/>
      <c r="M322" s="101"/>
      <c r="N322" s="101"/>
      <c r="O322" s="101"/>
      <c r="P322" s="101"/>
      <c r="Q322" s="101"/>
      <c r="R322" s="108"/>
    </row>
    <row r="323" s="55" customFormat="1" ht="15" customHeight="1" spans="1:18">
      <c r="A323" s="72"/>
      <c r="B323" s="78"/>
      <c r="C323" s="78"/>
      <c r="D323" s="78"/>
      <c r="E323" s="78"/>
      <c r="F323" s="78"/>
      <c r="G323" s="78"/>
      <c r="J323" s="78"/>
      <c r="K323" s="101"/>
      <c r="L323" s="101"/>
      <c r="M323" s="101"/>
      <c r="N323" s="101"/>
      <c r="O323" s="101"/>
      <c r="P323" s="101"/>
      <c r="Q323" s="101"/>
      <c r="R323" s="108"/>
    </row>
    <row r="324" s="55" customFormat="1" ht="15" customHeight="1" spans="1:18">
      <c r="A324" s="72"/>
      <c r="B324" s="78"/>
      <c r="C324" s="78"/>
      <c r="D324" s="78"/>
      <c r="E324" s="78"/>
      <c r="F324" s="78"/>
      <c r="G324" s="78"/>
      <c r="J324" s="78"/>
      <c r="K324" s="101"/>
      <c r="L324" s="101"/>
      <c r="M324" s="101"/>
      <c r="N324" s="101"/>
      <c r="O324" s="101"/>
      <c r="P324" s="101"/>
      <c r="Q324" s="101"/>
      <c r="R324" s="108"/>
    </row>
    <row r="325" s="55" customFormat="1" ht="15" customHeight="1" spans="1:18">
      <c r="A325" s="72"/>
      <c r="B325" s="78"/>
      <c r="C325" s="78"/>
      <c r="D325" s="78"/>
      <c r="E325" s="78"/>
      <c r="F325" s="78"/>
      <c r="G325" s="78"/>
      <c r="J325" s="78"/>
      <c r="K325" s="101"/>
      <c r="L325" s="101"/>
      <c r="M325" s="101"/>
      <c r="N325" s="101"/>
      <c r="O325" s="101"/>
      <c r="P325" s="101"/>
      <c r="Q325" s="101"/>
      <c r="R325" s="108"/>
    </row>
    <row r="326" s="55" customFormat="1" ht="15" customHeight="1" spans="1:18">
      <c r="A326" s="72"/>
      <c r="B326" s="78"/>
      <c r="C326" s="78"/>
      <c r="D326" s="78"/>
      <c r="E326" s="78"/>
      <c r="F326" s="78"/>
      <c r="G326" s="78"/>
      <c r="J326" s="78"/>
      <c r="K326" s="101"/>
      <c r="L326" s="101"/>
      <c r="M326" s="101"/>
      <c r="N326" s="101"/>
      <c r="O326" s="101"/>
      <c r="P326" s="101"/>
      <c r="Q326" s="101"/>
      <c r="R326" s="108"/>
    </row>
    <row r="327" s="55" customFormat="1" ht="15" customHeight="1" spans="1:18">
      <c r="A327" s="72"/>
      <c r="B327" s="78"/>
      <c r="C327" s="78"/>
      <c r="D327" s="78"/>
      <c r="E327" s="78"/>
      <c r="F327" s="78"/>
      <c r="G327" s="78"/>
      <c r="J327" s="78"/>
      <c r="K327" s="101"/>
      <c r="L327" s="101"/>
      <c r="M327" s="101"/>
      <c r="N327" s="101"/>
      <c r="O327" s="101"/>
      <c r="P327" s="101"/>
      <c r="Q327" s="101"/>
      <c r="R327" s="108"/>
    </row>
    <row r="328" s="55" customFormat="1" ht="15" customHeight="1" spans="1:18">
      <c r="A328" s="72"/>
      <c r="B328" s="78"/>
      <c r="C328" s="78"/>
      <c r="D328" s="78"/>
      <c r="E328" s="78"/>
      <c r="F328" s="78"/>
      <c r="G328" s="78"/>
      <c r="J328" s="78"/>
      <c r="K328" s="101"/>
      <c r="L328" s="101"/>
      <c r="M328" s="101"/>
      <c r="N328" s="101"/>
      <c r="O328" s="101"/>
      <c r="P328" s="101"/>
      <c r="Q328" s="101"/>
      <c r="R328" s="108"/>
    </row>
    <row r="329" s="55" customFormat="1" ht="15" customHeight="1" spans="1:18">
      <c r="A329" s="72"/>
      <c r="B329" s="78"/>
      <c r="C329" s="78"/>
      <c r="D329" s="78"/>
      <c r="E329" s="78"/>
      <c r="F329" s="78"/>
      <c r="G329" s="78"/>
      <c r="J329" s="78"/>
      <c r="K329" s="101"/>
      <c r="L329" s="101"/>
      <c r="M329" s="101"/>
      <c r="N329" s="101"/>
      <c r="O329" s="101"/>
      <c r="P329" s="101"/>
      <c r="Q329" s="101"/>
      <c r="R329" s="108"/>
    </row>
    <row r="330" s="55" customFormat="1" ht="15" customHeight="1" spans="1:18">
      <c r="A330" s="72"/>
      <c r="B330" s="78"/>
      <c r="C330" s="78"/>
      <c r="D330" s="78"/>
      <c r="E330" s="78"/>
      <c r="F330" s="78"/>
      <c r="G330" s="78"/>
      <c r="J330" s="78"/>
      <c r="K330" s="101"/>
      <c r="L330" s="101"/>
      <c r="M330" s="101"/>
      <c r="N330" s="101"/>
      <c r="O330" s="101"/>
      <c r="P330" s="101"/>
      <c r="Q330" s="101"/>
      <c r="R330" s="108"/>
    </row>
    <row r="331" s="55" customFormat="1" ht="15" customHeight="1" spans="1:18">
      <c r="A331" s="72"/>
      <c r="B331" s="78"/>
      <c r="C331" s="78"/>
      <c r="D331" s="78"/>
      <c r="E331" s="78"/>
      <c r="F331" s="78"/>
      <c r="G331" s="78"/>
      <c r="J331" s="78"/>
      <c r="K331" s="101"/>
      <c r="L331" s="101"/>
      <c r="M331" s="101"/>
      <c r="N331" s="101"/>
      <c r="O331" s="101"/>
      <c r="P331" s="101"/>
      <c r="Q331" s="101"/>
      <c r="R331" s="108"/>
    </row>
    <row r="332" s="55" customFormat="1" ht="15" customHeight="1" spans="1:18">
      <c r="A332" s="72"/>
      <c r="B332" s="78"/>
      <c r="C332" s="78"/>
      <c r="D332" s="78"/>
      <c r="E332" s="78"/>
      <c r="F332" s="78"/>
      <c r="G332" s="78"/>
      <c r="J332" s="78"/>
      <c r="K332" s="101"/>
      <c r="L332" s="101"/>
      <c r="M332" s="101"/>
      <c r="N332" s="101"/>
      <c r="O332" s="101"/>
      <c r="P332" s="101"/>
      <c r="Q332" s="101"/>
      <c r="R332" s="108"/>
    </row>
    <row r="333" s="55" customFormat="1" ht="15" customHeight="1" spans="1:18">
      <c r="A333" s="72"/>
      <c r="B333" s="78"/>
      <c r="C333" s="78"/>
      <c r="D333" s="78"/>
      <c r="E333" s="78"/>
      <c r="F333" s="78"/>
      <c r="G333" s="78"/>
      <c r="J333" s="78"/>
      <c r="K333" s="101"/>
      <c r="L333" s="101"/>
      <c r="M333" s="101"/>
      <c r="N333" s="101"/>
      <c r="O333" s="101"/>
      <c r="P333" s="101"/>
      <c r="Q333" s="101"/>
      <c r="R333" s="108"/>
    </row>
    <row r="334" s="55" customFormat="1" ht="15" customHeight="1" spans="1:18">
      <c r="A334" s="72"/>
      <c r="B334" s="78"/>
      <c r="C334" s="78"/>
      <c r="D334" s="78"/>
      <c r="E334" s="78"/>
      <c r="F334" s="78"/>
      <c r="G334" s="78"/>
      <c r="J334" s="78"/>
      <c r="K334" s="101"/>
      <c r="L334" s="101"/>
      <c r="M334" s="101"/>
      <c r="N334" s="101"/>
      <c r="O334" s="101"/>
      <c r="P334" s="101"/>
      <c r="Q334" s="101"/>
      <c r="R334" s="108"/>
    </row>
    <row r="335" s="55" customFormat="1" ht="15" customHeight="1" spans="1:18">
      <c r="A335" s="72"/>
      <c r="B335" s="78"/>
      <c r="C335" s="78"/>
      <c r="D335" s="78"/>
      <c r="E335" s="78"/>
      <c r="F335" s="78"/>
      <c r="G335" s="78"/>
      <c r="J335" s="78"/>
      <c r="K335" s="101"/>
      <c r="L335" s="101"/>
      <c r="M335" s="101"/>
      <c r="N335" s="101"/>
      <c r="O335" s="101"/>
      <c r="P335" s="101"/>
      <c r="Q335" s="101"/>
      <c r="R335" s="108"/>
    </row>
    <row r="336" s="55" customFormat="1" ht="15" customHeight="1" spans="1:18">
      <c r="A336" s="72"/>
      <c r="B336" s="78"/>
      <c r="C336" s="78"/>
      <c r="D336" s="78"/>
      <c r="E336" s="78"/>
      <c r="F336" s="78"/>
      <c r="G336" s="78"/>
      <c r="J336" s="78"/>
      <c r="K336" s="101"/>
      <c r="L336" s="101"/>
      <c r="M336" s="101"/>
      <c r="N336" s="101"/>
      <c r="O336" s="101"/>
      <c r="P336" s="101"/>
      <c r="Q336" s="101"/>
      <c r="R336" s="108"/>
    </row>
    <row r="337" s="55" customFormat="1" ht="15" customHeight="1" spans="1:18">
      <c r="A337" s="72"/>
      <c r="B337" s="78"/>
      <c r="C337" s="78"/>
      <c r="D337" s="78"/>
      <c r="E337" s="78"/>
      <c r="F337" s="78"/>
      <c r="G337" s="78"/>
      <c r="J337" s="78"/>
      <c r="K337" s="101"/>
      <c r="L337" s="101"/>
      <c r="M337" s="101"/>
      <c r="N337" s="101"/>
      <c r="O337" s="101"/>
      <c r="P337" s="101"/>
      <c r="Q337" s="101"/>
      <c r="R337" s="108"/>
    </row>
    <row r="338" s="55" customFormat="1" ht="15" customHeight="1" spans="1:18">
      <c r="A338" s="72"/>
      <c r="B338" s="78"/>
      <c r="C338" s="78"/>
      <c r="D338" s="78"/>
      <c r="E338" s="78"/>
      <c r="F338" s="78"/>
      <c r="G338" s="78"/>
      <c r="J338" s="78"/>
      <c r="K338" s="101"/>
      <c r="L338" s="101"/>
      <c r="M338" s="101"/>
      <c r="N338" s="101"/>
      <c r="O338" s="101"/>
      <c r="P338" s="101"/>
      <c r="Q338" s="101"/>
      <c r="R338" s="108"/>
    </row>
    <row r="339" s="55" customFormat="1" ht="15" customHeight="1" spans="1:18">
      <c r="A339" s="72"/>
      <c r="B339" s="78"/>
      <c r="C339" s="78"/>
      <c r="D339" s="78"/>
      <c r="E339" s="78"/>
      <c r="F339" s="78"/>
      <c r="G339" s="78"/>
      <c r="J339" s="78"/>
      <c r="K339" s="101"/>
      <c r="L339" s="101"/>
      <c r="M339" s="101"/>
      <c r="N339" s="101"/>
      <c r="O339" s="101"/>
      <c r="P339" s="101"/>
      <c r="Q339" s="101"/>
      <c r="R339" s="108"/>
    </row>
    <row r="340" s="55" customFormat="1" ht="15" customHeight="1" spans="1:18">
      <c r="A340" s="72"/>
      <c r="B340" s="78"/>
      <c r="C340" s="78"/>
      <c r="D340" s="78"/>
      <c r="E340" s="78"/>
      <c r="F340" s="78"/>
      <c r="G340" s="78"/>
      <c r="J340" s="78"/>
      <c r="K340" s="101"/>
      <c r="L340" s="101"/>
      <c r="M340" s="101"/>
      <c r="N340" s="101"/>
      <c r="O340" s="101"/>
      <c r="P340" s="101"/>
      <c r="Q340" s="101"/>
      <c r="R340" s="108"/>
    </row>
    <row r="341" s="55" customFormat="1" ht="15" customHeight="1" spans="1:18">
      <c r="A341" s="72"/>
      <c r="B341" s="78"/>
      <c r="C341" s="78"/>
      <c r="D341" s="78"/>
      <c r="E341" s="78"/>
      <c r="F341" s="78"/>
      <c r="G341" s="78"/>
      <c r="J341" s="78"/>
      <c r="K341" s="101"/>
      <c r="L341" s="101"/>
      <c r="M341" s="101"/>
      <c r="N341" s="101"/>
      <c r="O341" s="101"/>
      <c r="P341" s="101"/>
      <c r="Q341" s="101"/>
      <c r="R341" s="108"/>
    </row>
    <row r="342" s="55" customFormat="1" ht="15" customHeight="1" spans="1:18">
      <c r="A342" s="72"/>
      <c r="B342" s="78"/>
      <c r="C342" s="78"/>
      <c r="D342" s="78"/>
      <c r="E342" s="78"/>
      <c r="F342" s="78"/>
      <c r="G342" s="78"/>
      <c r="J342" s="78"/>
      <c r="K342" s="101"/>
      <c r="L342" s="101"/>
      <c r="M342" s="101"/>
      <c r="N342" s="101"/>
      <c r="O342" s="101"/>
      <c r="P342" s="101"/>
      <c r="Q342" s="101"/>
      <c r="R342" s="108"/>
    </row>
    <row r="343" s="55" customFormat="1" ht="15" customHeight="1" spans="1:18">
      <c r="A343" s="72"/>
      <c r="B343" s="78"/>
      <c r="C343" s="78"/>
      <c r="D343" s="78"/>
      <c r="E343" s="78"/>
      <c r="F343" s="78"/>
      <c r="G343" s="78"/>
      <c r="J343" s="78"/>
      <c r="K343" s="101"/>
      <c r="L343" s="101"/>
      <c r="M343" s="101"/>
      <c r="N343" s="101"/>
      <c r="O343" s="101"/>
      <c r="P343" s="101"/>
      <c r="Q343" s="101"/>
      <c r="R343" s="108"/>
    </row>
    <row r="344" s="55" customFormat="1" ht="15" customHeight="1" spans="1:18">
      <c r="A344" s="72"/>
      <c r="B344" s="78"/>
      <c r="C344" s="78"/>
      <c r="D344" s="78"/>
      <c r="E344" s="78"/>
      <c r="F344" s="78"/>
      <c r="G344" s="78"/>
      <c r="J344" s="78"/>
      <c r="K344" s="101"/>
      <c r="L344" s="101"/>
      <c r="M344" s="101"/>
      <c r="N344" s="101"/>
      <c r="O344" s="101"/>
      <c r="P344" s="101"/>
      <c r="Q344" s="101"/>
      <c r="R344" s="108"/>
    </row>
    <row r="345" s="55" customFormat="1" ht="15" customHeight="1" spans="1:18">
      <c r="A345" s="72"/>
      <c r="B345" s="78"/>
      <c r="C345" s="78"/>
      <c r="D345" s="78"/>
      <c r="E345" s="78"/>
      <c r="F345" s="78"/>
      <c r="G345" s="78"/>
      <c r="J345" s="78"/>
      <c r="K345" s="101"/>
      <c r="L345" s="101"/>
      <c r="M345" s="101"/>
      <c r="N345" s="101"/>
      <c r="O345" s="101"/>
      <c r="P345" s="101"/>
      <c r="Q345" s="101"/>
      <c r="R345" s="108"/>
    </row>
    <row r="346" s="55" customFormat="1" ht="15" customHeight="1" spans="1:18">
      <c r="A346" s="72"/>
      <c r="B346" s="78"/>
      <c r="C346" s="78"/>
      <c r="D346" s="78"/>
      <c r="E346" s="78"/>
      <c r="F346" s="78"/>
      <c r="G346" s="78"/>
      <c r="J346" s="78"/>
      <c r="K346" s="101"/>
      <c r="L346" s="101"/>
      <c r="M346" s="101"/>
      <c r="N346" s="101"/>
      <c r="O346" s="101"/>
      <c r="P346" s="101"/>
      <c r="Q346" s="101"/>
      <c r="R346" s="108"/>
    </row>
    <row r="347" s="55" customFormat="1" ht="15" customHeight="1" spans="1:18">
      <c r="A347" s="72"/>
      <c r="B347" s="78"/>
      <c r="C347" s="78"/>
      <c r="D347" s="78"/>
      <c r="E347" s="78"/>
      <c r="F347" s="78"/>
      <c r="G347" s="78"/>
      <c r="J347" s="78"/>
      <c r="K347" s="101"/>
      <c r="L347" s="101"/>
      <c r="M347" s="101"/>
      <c r="N347" s="101"/>
      <c r="O347" s="101"/>
      <c r="P347" s="101"/>
      <c r="Q347" s="101"/>
      <c r="R347" s="108"/>
    </row>
    <row r="348" s="55" customFormat="1" ht="15" customHeight="1" spans="1:18">
      <c r="A348" s="72"/>
      <c r="B348" s="78"/>
      <c r="C348" s="78"/>
      <c r="D348" s="78"/>
      <c r="E348" s="78"/>
      <c r="F348" s="78"/>
      <c r="G348" s="78"/>
      <c r="J348" s="78"/>
      <c r="K348" s="101"/>
      <c r="L348" s="101"/>
      <c r="M348" s="101"/>
      <c r="N348" s="101"/>
      <c r="O348" s="101"/>
      <c r="P348" s="101"/>
      <c r="Q348" s="101"/>
      <c r="R348" s="108"/>
    </row>
    <row r="349" s="55" customFormat="1" ht="15" customHeight="1" spans="1:18">
      <c r="A349" s="72"/>
      <c r="B349" s="78"/>
      <c r="C349" s="78"/>
      <c r="D349" s="78"/>
      <c r="E349" s="78"/>
      <c r="F349" s="78"/>
      <c r="G349" s="78"/>
      <c r="J349" s="78"/>
      <c r="K349" s="101"/>
      <c r="L349" s="101"/>
      <c r="M349" s="101"/>
      <c r="N349" s="101"/>
      <c r="O349" s="101"/>
      <c r="P349" s="101"/>
      <c r="Q349" s="101"/>
      <c r="R349" s="108"/>
    </row>
    <row r="350" s="55" customFormat="1" ht="15" customHeight="1" spans="1:18">
      <c r="A350" s="72"/>
      <c r="B350" s="78"/>
      <c r="C350" s="78"/>
      <c r="D350" s="78"/>
      <c r="E350" s="78"/>
      <c r="F350" s="78"/>
      <c r="G350" s="78"/>
      <c r="J350" s="78"/>
      <c r="K350" s="101"/>
      <c r="L350" s="101"/>
      <c r="M350" s="101"/>
      <c r="N350" s="101"/>
      <c r="O350" s="101"/>
      <c r="P350" s="101"/>
      <c r="Q350" s="101"/>
      <c r="R350" s="108"/>
    </row>
    <row r="351" s="55" customFormat="1" ht="15" customHeight="1" spans="1:18">
      <c r="A351" s="72"/>
      <c r="B351" s="78"/>
      <c r="C351" s="78"/>
      <c r="D351" s="78"/>
      <c r="E351" s="78"/>
      <c r="F351" s="78"/>
      <c r="G351" s="78"/>
      <c r="J351" s="78"/>
      <c r="K351" s="101"/>
      <c r="L351" s="101"/>
      <c r="M351" s="101"/>
      <c r="N351" s="101"/>
      <c r="O351" s="101"/>
      <c r="P351" s="101"/>
      <c r="Q351" s="101"/>
      <c r="R351" s="108"/>
    </row>
    <row r="352" s="55" customFormat="1" ht="15" customHeight="1" spans="1:18">
      <c r="A352" s="72"/>
      <c r="B352" s="78"/>
      <c r="C352" s="78"/>
      <c r="D352" s="78"/>
      <c r="E352" s="78"/>
      <c r="F352" s="78"/>
      <c r="G352" s="78"/>
      <c r="J352" s="78"/>
      <c r="K352" s="101"/>
      <c r="L352" s="101"/>
      <c r="M352" s="101"/>
      <c r="N352" s="101"/>
      <c r="O352" s="101"/>
      <c r="P352" s="101"/>
      <c r="Q352" s="101"/>
      <c r="R352" s="108"/>
    </row>
    <row r="353" s="55" customFormat="1" ht="15" customHeight="1" spans="1:18">
      <c r="A353" s="72"/>
      <c r="B353" s="78"/>
      <c r="C353" s="78"/>
      <c r="D353" s="78"/>
      <c r="E353" s="78"/>
      <c r="F353" s="78"/>
      <c r="G353" s="78"/>
      <c r="J353" s="78"/>
      <c r="K353" s="101"/>
      <c r="L353" s="101"/>
      <c r="M353" s="101"/>
      <c r="N353" s="101"/>
      <c r="O353" s="101"/>
      <c r="P353" s="101"/>
      <c r="Q353" s="101"/>
      <c r="R353" s="108"/>
    </row>
    <row r="354" s="55" customFormat="1" ht="15" customHeight="1" spans="1:18">
      <c r="A354" s="72"/>
      <c r="B354" s="78"/>
      <c r="C354" s="78"/>
      <c r="D354" s="78"/>
      <c r="E354" s="78"/>
      <c r="F354" s="78"/>
      <c r="G354" s="78"/>
      <c r="J354" s="78"/>
      <c r="K354" s="101"/>
      <c r="L354" s="101"/>
      <c r="M354" s="101"/>
      <c r="N354" s="101"/>
      <c r="O354" s="101"/>
      <c r="P354" s="101"/>
      <c r="Q354" s="101"/>
      <c r="R354" s="108"/>
    </row>
    <row r="355" s="55" customFormat="1" ht="15" customHeight="1" spans="1:18">
      <c r="A355" s="72"/>
      <c r="B355" s="78"/>
      <c r="C355" s="78"/>
      <c r="D355" s="78"/>
      <c r="E355" s="78"/>
      <c r="F355" s="78"/>
      <c r="G355" s="78"/>
      <c r="J355" s="78"/>
      <c r="K355" s="101"/>
      <c r="L355" s="101"/>
      <c r="M355" s="101"/>
      <c r="N355" s="101"/>
      <c r="O355" s="101"/>
      <c r="P355" s="101"/>
      <c r="Q355" s="101"/>
      <c r="R355" s="108"/>
    </row>
    <row r="356" s="55" customFormat="1" ht="15" customHeight="1" spans="1:18">
      <c r="A356" s="72"/>
      <c r="B356" s="78"/>
      <c r="C356" s="78"/>
      <c r="D356" s="78"/>
      <c r="E356" s="78"/>
      <c r="F356" s="78"/>
      <c r="G356" s="78"/>
      <c r="J356" s="78"/>
      <c r="K356" s="101"/>
      <c r="L356" s="101"/>
      <c r="M356" s="101"/>
      <c r="N356" s="101"/>
      <c r="O356" s="101"/>
      <c r="P356" s="101"/>
      <c r="Q356" s="101"/>
      <c r="R356" s="108"/>
    </row>
    <row r="357" s="55" customFormat="1" ht="15" customHeight="1" spans="1:18">
      <c r="A357" s="72"/>
      <c r="B357" s="78"/>
      <c r="C357" s="78"/>
      <c r="D357" s="78"/>
      <c r="E357" s="78"/>
      <c r="F357" s="78"/>
      <c r="G357" s="78"/>
      <c r="J357" s="78"/>
      <c r="K357" s="101"/>
      <c r="L357" s="101"/>
      <c r="M357" s="101"/>
      <c r="N357" s="101"/>
      <c r="O357" s="101"/>
      <c r="P357" s="101"/>
      <c r="Q357" s="101"/>
      <c r="R357" s="108"/>
    </row>
    <row r="358" s="55" customFormat="1" ht="15" customHeight="1" spans="1:18">
      <c r="A358" s="72"/>
      <c r="B358" s="78"/>
      <c r="C358" s="78"/>
      <c r="D358" s="78"/>
      <c r="E358" s="78"/>
      <c r="F358" s="78"/>
      <c r="G358" s="78"/>
      <c r="J358" s="78"/>
      <c r="K358" s="101"/>
      <c r="L358" s="101"/>
      <c r="M358" s="101"/>
      <c r="N358" s="101"/>
      <c r="O358" s="101"/>
      <c r="P358" s="101"/>
      <c r="Q358" s="101"/>
      <c r="R358" s="108"/>
    </row>
    <row r="359" s="55" customFormat="1" ht="15" customHeight="1" spans="1:18">
      <c r="A359" s="72"/>
      <c r="B359" s="78"/>
      <c r="C359" s="78"/>
      <c r="D359" s="78"/>
      <c r="E359" s="78"/>
      <c r="F359" s="78"/>
      <c r="G359" s="78"/>
      <c r="J359" s="78"/>
      <c r="K359" s="101"/>
      <c r="L359" s="101"/>
      <c r="M359" s="101"/>
      <c r="N359" s="101"/>
      <c r="O359" s="101"/>
      <c r="P359" s="101"/>
      <c r="Q359" s="101"/>
      <c r="R359" s="108"/>
    </row>
    <row r="360" s="55" customFormat="1" ht="15" customHeight="1" spans="1:18">
      <c r="A360" s="72"/>
      <c r="B360" s="78"/>
      <c r="C360" s="78"/>
      <c r="D360" s="78"/>
      <c r="E360" s="78"/>
      <c r="F360" s="78"/>
      <c r="G360" s="78"/>
      <c r="J360" s="78"/>
      <c r="K360" s="101"/>
      <c r="L360" s="101"/>
      <c r="M360" s="101"/>
      <c r="N360" s="101"/>
      <c r="O360" s="101"/>
      <c r="P360" s="101"/>
      <c r="Q360" s="101"/>
      <c r="R360" s="108"/>
    </row>
    <row r="361" s="55" customFormat="1" ht="15" customHeight="1" spans="1:18">
      <c r="A361" s="72"/>
      <c r="B361" s="78"/>
      <c r="C361" s="78"/>
      <c r="D361" s="78"/>
      <c r="E361" s="78"/>
      <c r="F361" s="78"/>
      <c r="G361" s="78"/>
      <c r="J361" s="78"/>
      <c r="K361" s="101"/>
      <c r="L361" s="101"/>
      <c r="M361" s="101"/>
      <c r="N361" s="101"/>
      <c r="O361" s="101"/>
      <c r="P361" s="101"/>
      <c r="Q361" s="101"/>
      <c r="R361" s="108"/>
    </row>
    <row r="362" s="55" customFormat="1" ht="15" customHeight="1" spans="1:18">
      <c r="A362" s="72"/>
      <c r="B362" s="78"/>
      <c r="C362" s="78"/>
      <c r="D362" s="78"/>
      <c r="E362" s="78"/>
      <c r="F362" s="78"/>
      <c r="G362" s="78"/>
      <c r="J362" s="78"/>
      <c r="K362" s="101"/>
      <c r="L362" s="101"/>
      <c r="M362" s="101"/>
      <c r="N362" s="101"/>
      <c r="O362" s="101"/>
      <c r="P362" s="101"/>
      <c r="Q362" s="101"/>
      <c r="R362" s="108"/>
    </row>
    <row r="363" s="55" customFormat="1" ht="15" customHeight="1" spans="1:18">
      <c r="A363" s="72"/>
      <c r="B363" s="78"/>
      <c r="C363" s="78"/>
      <c r="D363" s="78"/>
      <c r="E363" s="78"/>
      <c r="F363" s="78"/>
      <c r="G363" s="78"/>
      <c r="J363" s="78"/>
      <c r="K363" s="101"/>
      <c r="L363" s="101"/>
      <c r="M363" s="101"/>
      <c r="N363" s="101"/>
      <c r="O363" s="101"/>
      <c r="P363" s="101"/>
      <c r="Q363" s="101"/>
      <c r="R363" s="108"/>
    </row>
    <row r="364" s="55" customFormat="1" ht="15" customHeight="1" spans="1:18">
      <c r="A364" s="72"/>
      <c r="B364" s="78"/>
      <c r="C364" s="78"/>
      <c r="D364" s="78"/>
      <c r="E364" s="78"/>
      <c r="F364" s="78"/>
      <c r="G364" s="78"/>
      <c r="J364" s="78"/>
      <c r="K364" s="101"/>
      <c r="L364" s="101"/>
      <c r="M364" s="101"/>
      <c r="N364" s="101"/>
      <c r="O364" s="101"/>
      <c r="P364" s="101"/>
      <c r="Q364" s="101"/>
      <c r="R364" s="108"/>
    </row>
    <row r="365" s="55" customFormat="1" ht="15" customHeight="1" spans="1:18">
      <c r="A365" s="72"/>
      <c r="B365" s="78"/>
      <c r="C365" s="78"/>
      <c r="D365" s="78"/>
      <c r="E365" s="78"/>
      <c r="F365" s="78"/>
      <c r="G365" s="78"/>
      <c r="J365" s="78"/>
      <c r="K365" s="101"/>
      <c r="L365" s="101"/>
      <c r="M365" s="101"/>
      <c r="N365" s="101"/>
      <c r="O365" s="101"/>
      <c r="P365" s="101"/>
      <c r="Q365" s="101"/>
      <c r="R365" s="108"/>
    </row>
    <row r="366" s="55" customFormat="1" ht="15" customHeight="1" spans="1:18">
      <c r="A366" s="72"/>
      <c r="B366" s="78"/>
      <c r="C366" s="78"/>
      <c r="D366" s="78"/>
      <c r="E366" s="78"/>
      <c r="F366" s="78"/>
      <c r="G366" s="78"/>
      <c r="J366" s="78"/>
      <c r="K366" s="101"/>
      <c r="L366" s="101"/>
      <c r="M366" s="101"/>
      <c r="N366" s="101"/>
      <c r="O366" s="101"/>
      <c r="P366" s="101"/>
      <c r="Q366" s="101"/>
      <c r="R366" s="108"/>
    </row>
    <row r="367" s="55" customFormat="1" ht="15" customHeight="1" spans="1:18">
      <c r="A367" s="72"/>
      <c r="B367" s="78"/>
      <c r="C367" s="78"/>
      <c r="D367" s="78"/>
      <c r="E367" s="78"/>
      <c r="F367" s="78"/>
      <c r="G367" s="78"/>
      <c r="J367" s="78"/>
      <c r="K367" s="101"/>
      <c r="L367" s="101"/>
      <c r="M367" s="101"/>
      <c r="N367" s="101"/>
      <c r="O367" s="101"/>
      <c r="P367" s="101"/>
      <c r="Q367" s="101"/>
      <c r="R367" s="108"/>
    </row>
    <row r="368" s="55" customFormat="1" ht="15" customHeight="1" spans="1:18">
      <c r="A368" s="72"/>
      <c r="B368" s="78"/>
      <c r="C368" s="78"/>
      <c r="D368" s="78"/>
      <c r="E368" s="78"/>
      <c r="F368" s="78"/>
      <c r="G368" s="78"/>
      <c r="J368" s="78"/>
      <c r="K368" s="101"/>
      <c r="L368" s="101"/>
      <c r="M368" s="101"/>
      <c r="N368" s="101"/>
      <c r="O368" s="101"/>
      <c r="P368" s="101"/>
      <c r="Q368" s="101"/>
      <c r="R368" s="108"/>
    </row>
    <row r="369" s="55" customFormat="1" ht="15" customHeight="1" spans="1:18">
      <c r="A369" s="72"/>
      <c r="B369" s="78"/>
      <c r="C369" s="78"/>
      <c r="D369" s="78"/>
      <c r="E369" s="78"/>
      <c r="F369" s="78"/>
      <c r="G369" s="78"/>
      <c r="J369" s="78"/>
      <c r="K369" s="101"/>
      <c r="L369" s="101"/>
      <c r="M369" s="101"/>
      <c r="N369" s="101"/>
      <c r="O369" s="101"/>
      <c r="P369" s="101"/>
      <c r="Q369" s="101"/>
      <c r="R369" s="108"/>
    </row>
    <row r="370" s="55" customFormat="1" ht="15" customHeight="1" spans="1:18">
      <c r="A370" s="72"/>
      <c r="B370" s="78"/>
      <c r="C370" s="78"/>
      <c r="D370" s="78"/>
      <c r="E370" s="78"/>
      <c r="F370" s="78"/>
      <c r="G370" s="78"/>
      <c r="J370" s="78"/>
      <c r="K370" s="101"/>
      <c r="L370" s="101"/>
      <c r="M370" s="101"/>
      <c r="N370" s="101"/>
      <c r="O370" s="101"/>
      <c r="P370" s="101"/>
      <c r="Q370" s="101"/>
      <c r="R370" s="108"/>
    </row>
    <row r="371" s="55" customFormat="1" ht="15" customHeight="1" spans="1:18">
      <c r="A371" s="72"/>
      <c r="B371" s="78"/>
      <c r="C371" s="78"/>
      <c r="D371" s="78"/>
      <c r="E371" s="78"/>
      <c r="F371" s="78"/>
      <c r="G371" s="78"/>
      <c r="J371" s="78"/>
      <c r="K371" s="101"/>
      <c r="L371" s="101"/>
      <c r="M371" s="101"/>
      <c r="N371" s="101"/>
      <c r="O371" s="101"/>
      <c r="P371" s="101"/>
      <c r="Q371" s="101"/>
      <c r="R371" s="108"/>
    </row>
    <row r="372" s="55" customFormat="1" ht="15" customHeight="1" spans="1:18">
      <c r="A372" s="72"/>
      <c r="B372" s="78"/>
      <c r="C372" s="78"/>
      <c r="D372" s="78"/>
      <c r="E372" s="78"/>
      <c r="F372" s="78"/>
      <c r="G372" s="78"/>
      <c r="J372" s="78"/>
      <c r="K372" s="101"/>
      <c r="L372" s="101"/>
      <c r="M372" s="101"/>
      <c r="N372" s="101"/>
      <c r="O372" s="101"/>
      <c r="P372" s="101"/>
      <c r="Q372" s="101"/>
      <c r="R372" s="108"/>
    </row>
    <row r="373" s="55" customFormat="1" ht="15" customHeight="1" spans="1:18">
      <c r="A373" s="72"/>
      <c r="B373" s="78"/>
      <c r="C373" s="78"/>
      <c r="D373" s="78"/>
      <c r="E373" s="78"/>
      <c r="F373" s="78"/>
      <c r="G373" s="78"/>
      <c r="J373" s="78"/>
      <c r="K373" s="101"/>
      <c r="L373" s="101"/>
      <c r="M373" s="101"/>
      <c r="N373" s="101"/>
      <c r="O373" s="101"/>
      <c r="P373" s="101"/>
      <c r="Q373" s="101"/>
      <c r="R373" s="108"/>
    </row>
    <row r="374" s="55" customFormat="1" ht="15" customHeight="1" spans="1:18">
      <c r="A374" s="72"/>
      <c r="B374" s="78"/>
      <c r="C374" s="78"/>
      <c r="D374" s="78"/>
      <c r="E374" s="78"/>
      <c r="F374" s="78"/>
      <c r="G374" s="78"/>
      <c r="J374" s="78"/>
      <c r="K374" s="101"/>
      <c r="L374" s="101"/>
      <c r="M374" s="101"/>
      <c r="N374" s="101"/>
      <c r="O374" s="101"/>
      <c r="P374" s="101"/>
      <c r="Q374" s="101"/>
      <c r="R374" s="108"/>
    </row>
    <row r="375" s="55" customFormat="1" ht="15" customHeight="1" spans="1:18">
      <c r="A375" s="72"/>
      <c r="B375" s="78"/>
      <c r="C375" s="78"/>
      <c r="D375" s="78"/>
      <c r="E375" s="78"/>
      <c r="F375" s="78"/>
      <c r="G375" s="78"/>
      <c r="J375" s="78"/>
      <c r="K375" s="101"/>
      <c r="L375" s="101"/>
      <c r="M375" s="101"/>
      <c r="N375" s="101"/>
      <c r="O375" s="101"/>
      <c r="P375" s="101"/>
      <c r="Q375" s="101"/>
      <c r="R375" s="108"/>
    </row>
    <row r="376" s="55" customFormat="1" ht="15" customHeight="1" spans="1:18">
      <c r="A376" s="72"/>
      <c r="B376" s="78"/>
      <c r="C376" s="78"/>
      <c r="D376" s="78"/>
      <c r="E376" s="78"/>
      <c r="F376" s="78"/>
      <c r="G376" s="78"/>
      <c r="J376" s="78"/>
      <c r="K376" s="101"/>
      <c r="L376" s="101"/>
      <c r="M376" s="101"/>
      <c r="N376" s="101"/>
      <c r="O376" s="101"/>
      <c r="P376" s="101"/>
      <c r="Q376" s="101"/>
      <c r="R376" s="108"/>
    </row>
    <row r="377" s="55" customFormat="1" ht="15" customHeight="1" spans="1:18">
      <c r="A377" s="72"/>
      <c r="B377" s="78"/>
      <c r="C377" s="78"/>
      <c r="D377" s="78"/>
      <c r="E377" s="78"/>
      <c r="F377" s="78"/>
      <c r="G377" s="78"/>
      <c r="J377" s="78"/>
      <c r="K377" s="101"/>
      <c r="L377" s="101"/>
      <c r="M377" s="101"/>
      <c r="N377" s="101"/>
      <c r="O377" s="101"/>
      <c r="P377" s="101"/>
      <c r="Q377" s="101"/>
      <c r="R377" s="108"/>
    </row>
    <row r="378" s="55" customFormat="1" ht="15" customHeight="1" spans="1:18">
      <c r="A378" s="72"/>
      <c r="B378" s="78"/>
      <c r="C378" s="78"/>
      <c r="D378" s="78"/>
      <c r="E378" s="78"/>
      <c r="F378" s="78"/>
      <c r="G378" s="78"/>
      <c r="J378" s="78"/>
      <c r="K378" s="101"/>
      <c r="L378" s="101"/>
      <c r="M378" s="101"/>
      <c r="N378" s="101"/>
      <c r="O378" s="101"/>
      <c r="P378" s="101"/>
      <c r="Q378" s="101"/>
      <c r="R378" s="108"/>
    </row>
    <row r="379" s="55" customFormat="1" ht="15" customHeight="1" spans="1:18">
      <c r="A379" s="72"/>
      <c r="B379" s="78"/>
      <c r="C379" s="78"/>
      <c r="D379" s="78"/>
      <c r="E379" s="78"/>
      <c r="F379" s="78"/>
      <c r="G379" s="78"/>
      <c r="J379" s="78"/>
      <c r="K379" s="101"/>
      <c r="L379" s="101"/>
      <c r="M379" s="101"/>
      <c r="N379" s="101"/>
      <c r="O379" s="101"/>
      <c r="P379" s="101"/>
      <c r="Q379" s="101"/>
      <c r="R379" s="108"/>
    </row>
    <row r="380" s="55" customFormat="1" ht="15" customHeight="1" spans="1:18">
      <c r="A380" s="72"/>
      <c r="B380" s="78"/>
      <c r="C380" s="78"/>
      <c r="D380" s="78"/>
      <c r="E380" s="78"/>
      <c r="F380" s="78"/>
      <c r="G380" s="78"/>
      <c r="J380" s="78"/>
      <c r="K380" s="101"/>
      <c r="L380" s="101"/>
      <c r="M380" s="101"/>
      <c r="N380" s="101"/>
      <c r="O380" s="101"/>
      <c r="P380" s="101"/>
      <c r="Q380" s="101"/>
      <c r="R380" s="108"/>
    </row>
    <row r="381" s="55" customFormat="1" ht="15" customHeight="1" spans="1:18">
      <c r="A381" s="72"/>
      <c r="B381" s="78"/>
      <c r="C381" s="78"/>
      <c r="D381" s="78"/>
      <c r="E381" s="78"/>
      <c r="F381" s="78"/>
      <c r="G381" s="78"/>
      <c r="J381" s="78"/>
      <c r="K381" s="101"/>
      <c r="L381" s="101"/>
      <c r="M381" s="101"/>
      <c r="N381" s="101"/>
      <c r="O381" s="101"/>
      <c r="P381" s="101"/>
      <c r="Q381" s="101"/>
      <c r="R381" s="108"/>
    </row>
    <row r="382" s="55" customFormat="1" ht="15" customHeight="1" spans="1:18">
      <c r="A382" s="72"/>
      <c r="B382" s="78"/>
      <c r="C382" s="78"/>
      <c r="D382" s="78"/>
      <c r="E382" s="78"/>
      <c r="F382" s="78"/>
      <c r="G382" s="78"/>
      <c r="J382" s="78"/>
      <c r="K382" s="101"/>
      <c r="L382" s="101"/>
      <c r="M382" s="101"/>
      <c r="N382" s="101"/>
      <c r="O382" s="101"/>
      <c r="P382" s="101"/>
      <c r="Q382" s="101"/>
      <c r="R382" s="108"/>
    </row>
    <row r="383" s="55" customFormat="1" ht="15" customHeight="1" spans="1:18">
      <c r="A383" s="72"/>
      <c r="B383" s="78"/>
      <c r="C383" s="78"/>
      <c r="D383" s="78"/>
      <c r="E383" s="78"/>
      <c r="F383" s="78"/>
      <c r="G383" s="78"/>
      <c r="J383" s="78"/>
      <c r="K383" s="101"/>
      <c r="L383" s="101"/>
      <c r="M383" s="101"/>
      <c r="N383" s="101"/>
      <c r="O383" s="101"/>
      <c r="P383" s="101"/>
      <c r="Q383" s="101"/>
      <c r="R383" s="108"/>
    </row>
    <row r="384" s="55" customFormat="1" ht="15" customHeight="1" spans="1:18">
      <c r="A384" s="72"/>
      <c r="B384" s="78"/>
      <c r="C384" s="78"/>
      <c r="D384" s="78"/>
      <c r="E384" s="78"/>
      <c r="F384" s="78"/>
      <c r="G384" s="78"/>
      <c r="J384" s="78"/>
      <c r="K384" s="101"/>
      <c r="L384" s="101"/>
      <c r="M384" s="101"/>
      <c r="N384" s="101"/>
      <c r="O384" s="101"/>
      <c r="P384" s="101"/>
      <c r="Q384" s="101"/>
      <c r="R384" s="108"/>
    </row>
    <row r="385" s="55" customFormat="1" ht="15" customHeight="1" spans="1:18">
      <c r="A385" s="72"/>
      <c r="B385" s="78"/>
      <c r="C385" s="78"/>
      <c r="D385" s="78"/>
      <c r="E385" s="78"/>
      <c r="F385" s="78"/>
      <c r="G385" s="78"/>
      <c r="J385" s="78"/>
      <c r="K385" s="101"/>
      <c r="L385" s="101"/>
      <c r="M385" s="101"/>
      <c r="N385" s="101"/>
      <c r="O385" s="101"/>
      <c r="P385" s="101"/>
      <c r="Q385" s="101"/>
      <c r="R385" s="108"/>
    </row>
    <row r="386" s="55" customFormat="1" ht="15" customHeight="1" spans="1:18">
      <c r="A386" s="72"/>
      <c r="B386" s="78"/>
      <c r="C386" s="78"/>
      <c r="D386" s="78"/>
      <c r="E386" s="78"/>
      <c r="F386" s="78"/>
      <c r="G386" s="78"/>
      <c r="J386" s="78"/>
      <c r="K386" s="101"/>
      <c r="L386" s="101"/>
      <c r="M386" s="101"/>
      <c r="N386" s="101"/>
      <c r="O386" s="101"/>
      <c r="P386" s="101"/>
      <c r="Q386" s="101"/>
      <c r="R386" s="108"/>
    </row>
    <row r="387" s="55" customFormat="1" ht="15" customHeight="1" spans="1:18">
      <c r="A387" s="72"/>
      <c r="B387" s="78"/>
      <c r="C387" s="78"/>
      <c r="D387" s="78"/>
      <c r="E387" s="78"/>
      <c r="F387" s="78"/>
      <c r="G387" s="78"/>
      <c r="J387" s="78"/>
      <c r="K387" s="101"/>
      <c r="L387" s="101"/>
      <c r="M387" s="101"/>
      <c r="N387" s="101"/>
      <c r="O387" s="101"/>
      <c r="P387" s="101"/>
      <c r="Q387" s="101"/>
      <c r="R387" s="108"/>
    </row>
    <row r="388" s="55" customFormat="1" ht="15" customHeight="1" spans="1:18">
      <c r="A388" s="72"/>
      <c r="B388" s="78"/>
      <c r="C388" s="78"/>
      <c r="D388" s="78"/>
      <c r="E388" s="78"/>
      <c r="F388" s="78"/>
      <c r="G388" s="78"/>
      <c r="J388" s="78"/>
      <c r="K388" s="101"/>
      <c r="L388" s="101"/>
      <c r="M388" s="101"/>
      <c r="N388" s="101"/>
      <c r="O388" s="101"/>
      <c r="P388" s="101"/>
      <c r="Q388" s="101"/>
      <c r="R388" s="108"/>
    </row>
    <row r="389" s="55" customFormat="1" ht="15" customHeight="1" spans="1:18">
      <c r="A389" s="72"/>
      <c r="B389" s="78"/>
      <c r="C389" s="78"/>
      <c r="D389" s="78"/>
      <c r="E389" s="78"/>
      <c r="F389" s="78"/>
      <c r="G389" s="78"/>
      <c r="J389" s="78"/>
      <c r="K389" s="101"/>
      <c r="L389" s="101"/>
      <c r="M389" s="101"/>
      <c r="N389" s="101"/>
      <c r="O389" s="101"/>
      <c r="P389" s="101"/>
      <c r="Q389" s="101"/>
      <c r="R389" s="108"/>
    </row>
    <row r="390" s="55" customFormat="1" ht="15" customHeight="1" spans="1:18">
      <c r="A390" s="72"/>
      <c r="B390" s="78"/>
      <c r="C390" s="78"/>
      <c r="D390" s="78"/>
      <c r="E390" s="78"/>
      <c r="F390" s="78"/>
      <c r="G390" s="78"/>
      <c r="J390" s="78"/>
      <c r="K390" s="101"/>
      <c r="L390" s="101"/>
      <c r="M390" s="101"/>
      <c r="N390" s="101"/>
      <c r="O390" s="101"/>
      <c r="P390" s="101"/>
      <c r="Q390" s="101"/>
      <c r="R390" s="108"/>
    </row>
    <row r="391" s="55" customFormat="1" ht="15" customHeight="1" spans="1:18">
      <c r="A391" s="72"/>
      <c r="B391" s="78"/>
      <c r="C391" s="78"/>
      <c r="D391" s="78"/>
      <c r="E391" s="78"/>
      <c r="F391" s="78"/>
      <c r="G391" s="78"/>
      <c r="J391" s="78"/>
      <c r="K391" s="101"/>
      <c r="L391" s="101"/>
      <c r="M391" s="101"/>
      <c r="N391" s="101"/>
      <c r="O391" s="101"/>
      <c r="P391" s="101"/>
      <c r="Q391" s="101"/>
      <c r="R391" s="108"/>
    </row>
    <row r="392" s="55" customFormat="1" ht="15" customHeight="1" spans="1:18">
      <c r="A392" s="72"/>
      <c r="B392" s="78"/>
      <c r="C392" s="78"/>
      <c r="D392" s="78"/>
      <c r="E392" s="78"/>
      <c r="F392" s="78"/>
      <c r="G392" s="78"/>
      <c r="J392" s="78"/>
      <c r="K392" s="101"/>
      <c r="L392" s="101"/>
      <c r="M392" s="101"/>
      <c r="N392" s="101"/>
      <c r="O392" s="101"/>
      <c r="P392" s="101"/>
      <c r="Q392" s="101"/>
      <c r="R392" s="108"/>
    </row>
    <row r="393" s="55" customFormat="1" ht="15" customHeight="1" spans="1:18">
      <c r="A393" s="72"/>
      <c r="B393" s="78"/>
      <c r="C393" s="78"/>
      <c r="D393" s="78"/>
      <c r="E393" s="78"/>
      <c r="F393" s="78"/>
      <c r="G393" s="78"/>
      <c r="J393" s="78"/>
      <c r="K393" s="101"/>
      <c r="L393" s="101"/>
      <c r="M393" s="101"/>
      <c r="N393" s="101"/>
      <c r="O393" s="101"/>
      <c r="P393" s="101"/>
      <c r="Q393" s="101"/>
      <c r="R393" s="108"/>
    </row>
    <row r="394" s="55" customFormat="1" ht="15" customHeight="1" spans="1:18">
      <c r="A394" s="72"/>
      <c r="B394" s="78"/>
      <c r="C394" s="78"/>
      <c r="D394" s="78"/>
      <c r="E394" s="78"/>
      <c r="F394" s="78"/>
      <c r="G394" s="78"/>
      <c r="J394" s="78"/>
      <c r="K394" s="101"/>
      <c r="L394" s="101"/>
      <c r="M394" s="101"/>
      <c r="N394" s="101"/>
      <c r="O394" s="101"/>
      <c r="P394" s="101"/>
      <c r="Q394" s="101"/>
      <c r="R394" s="108"/>
    </row>
    <row r="395" s="55" customFormat="1" ht="15" customHeight="1" spans="1:18">
      <c r="A395" s="72"/>
      <c r="B395" s="78"/>
      <c r="C395" s="78"/>
      <c r="D395" s="78"/>
      <c r="E395" s="78"/>
      <c r="F395" s="78"/>
      <c r="G395" s="78"/>
      <c r="J395" s="78"/>
      <c r="K395" s="101"/>
      <c r="L395" s="101"/>
      <c r="M395" s="101"/>
      <c r="N395" s="101"/>
      <c r="O395" s="101"/>
      <c r="P395" s="101"/>
      <c r="Q395" s="101"/>
      <c r="R395" s="108"/>
    </row>
    <row r="396" s="55" customFormat="1" ht="15" customHeight="1" spans="1:18">
      <c r="A396" s="72"/>
      <c r="B396" s="78"/>
      <c r="C396" s="78"/>
      <c r="D396" s="78"/>
      <c r="E396" s="78"/>
      <c r="F396" s="78"/>
      <c r="G396" s="78"/>
      <c r="J396" s="78"/>
      <c r="K396" s="101"/>
      <c r="L396" s="101"/>
      <c r="M396" s="101"/>
      <c r="N396" s="101"/>
      <c r="O396" s="101"/>
      <c r="P396" s="101"/>
      <c r="Q396" s="101"/>
      <c r="R396" s="108"/>
    </row>
    <row r="397" s="55" customFormat="1" ht="15" customHeight="1" spans="1:18">
      <c r="A397" s="72"/>
      <c r="B397" s="78"/>
      <c r="C397" s="78"/>
      <c r="D397" s="78"/>
      <c r="E397" s="78"/>
      <c r="F397" s="78"/>
      <c r="G397" s="78"/>
      <c r="J397" s="78"/>
      <c r="K397" s="101"/>
      <c r="L397" s="101"/>
      <c r="M397" s="101"/>
      <c r="N397" s="101"/>
      <c r="O397" s="101"/>
      <c r="P397" s="101"/>
      <c r="Q397" s="101"/>
      <c r="R397" s="108"/>
    </row>
    <row r="398" s="55" customFormat="1" ht="15" customHeight="1" spans="1:18">
      <c r="A398" s="72"/>
      <c r="B398" s="78"/>
      <c r="C398" s="78"/>
      <c r="D398" s="78"/>
      <c r="E398" s="78"/>
      <c r="F398" s="78"/>
      <c r="G398" s="78"/>
      <c r="J398" s="78"/>
      <c r="K398" s="101"/>
      <c r="L398" s="101"/>
      <c r="M398" s="101"/>
      <c r="N398" s="101"/>
      <c r="O398" s="101"/>
      <c r="P398" s="101"/>
      <c r="Q398" s="101"/>
      <c r="R398" s="108"/>
    </row>
    <row r="399" s="55" customFormat="1" ht="15" customHeight="1" spans="1:18">
      <c r="A399" s="72"/>
      <c r="B399" s="78"/>
      <c r="C399" s="78"/>
      <c r="D399" s="78"/>
      <c r="E399" s="78"/>
      <c r="F399" s="78"/>
      <c r="G399" s="78"/>
      <c r="J399" s="78"/>
      <c r="K399" s="101"/>
      <c r="L399" s="101"/>
      <c r="M399" s="101"/>
      <c r="N399" s="101"/>
      <c r="O399" s="101"/>
      <c r="P399" s="101"/>
      <c r="Q399" s="101"/>
      <c r="R399" s="108"/>
    </row>
    <row r="400" s="55" customFormat="1" ht="15" customHeight="1" spans="1:18">
      <c r="A400" s="72"/>
      <c r="B400" s="78"/>
      <c r="C400" s="78"/>
      <c r="D400" s="78"/>
      <c r="E400" s="78"/>
      <c r="F400" s="78"/>
      <c r="G400" s="78"/>
      <c r="J400" s="78"/>
      <c r="K400" s="101"/>
      <c r="L400" s="101"/>
      <c r="M400" s="101"/>
      <c r="N400" s="101"/>
      <c r="O400" s="101"/>
      <c r="P400" s="101"/>
      <c r="Q400" s="101"/>
      <c r="R400" s="108"/>
    </row>
    <row r="401" s="55" customFormat="1" ht="15" customHeight="1" spans="1:18">
      <c r="A401" s="72"/>
      <c r="B401" s="78"/>
      <c r="C401" s="78"/>
      <c r="D401" s="78"/>
      <c r="E401" s="78"/>
      <c r="F401" s="78"/>
      <c r="G401" s="78"/>
      <c r="J401" s="78"/>
      <c r="K401" s="101"/>
      <c r="L401" s="101"/>
      <c r="M401" s="101"/>
      <c r="N401" s="101"/>
      <c r="O401" s="101"/>
      <c r="P401" s="101"/>
      <c r="Q401" s="101"/>
      <c r="R401" s="108"/>
    </row>
    <row r="402" s="55" customFormat="1" ht="15" customHeight="1" spans="1:18">
      <c r="A402" s="72"/>
      <c r="B402" s="78"/>
      <c r="C402" s="78"/>
      <c r="D402" s="78"/>
      <c r="E402" s="78"/>
      <c r="F402" s="78"/>
      <c r="G402" s="78"/>
      <c r="J402" s="78"/>
      <c r="K402" s="101"/>
      <c r="L402" s="101"/>
      <c r="M402" s="101"/>
      <c r="N402" s="101"/>
      <c r="O402" s="101"/>
      <c r="P402" s="101"/>
      <c r="Q402" s="101"/>
      <c r="R402" s="108"/>
    </row>
    <row r="403" s="55" customFormat="1" ht="15" customHeight="1" spans="1:18">
      <c r="A403" s="72"/>
      <c r="B403" s="78"/>
      <c r="C403" s="78"/>
      <c r="D403" s="78"/>
      <c r="E403" s="78"/>
      <c r="F403" s="78"/>
      <c r="G403" s="78"/>
      <c r="J403" s="78"/>
      <c r="K403" s="101"/>
      <c r="L403" s="101"/>
      <c r="M403" s="101"/>
      <c r="N403" s="101"/>
      <c r="O403" s="101"/>
      <c r="P403" s="101"/>
      <c r="Q403" s="101"/>
      <c r="R403" s="108"/>
    </row>
    <row r="404" s="55" customFormat="1" ht="15" customHeight="1" spans="1:18">
      <c r="A404" s="72"/>
      <c r="B404" s="78"/>
      <c r="C404" s="78"/>
      <c r="D404" s="78"/>
      <c r="E404" s="78"/>
      <c r="F404" s="78"/>
      <c r="G404" s="78"/>
      <c r="J404" s="78"/>
      <c r="K404" s="101"/>
      <c r="L404" s="101"/>
      <c r="M404" s="101"/>
      <c r="N404" s="101"/>
      <c r="O404" s="101"/>
      <c r="P404" s="101"/>
      <c r="Q404" s="101"/>
      <c r="R404" s="108"/>
    </row>
    <row r="405" s="55" customFormat="1" ht="15" customHeight="1" spans="1:18">
      <c r="A405" s="72"/>
      <c r="B405" s="78"/>
      <c r="C405" s="78"/>
      <c r="D405" s="78"/>
      <c r="E405" s="78"/>
      <c r="F405" s="78"/>
      <c r="G405" s="78"/>
      <c r="J405" s="78"/>
      <c r="K405" s="101"/>
      <c r="L405" s="101"/>
      <c r="M405" s="101"/>
      <c r="N405" s="101"/>
      <c r="O405" s="101"/>
      <c r="P405" s="101"/>
      <c r="Q405" s="101"/>
      <c r="R405" s="108"/>
    </row>
    <row r="406" s="55" customFormat="1" ht="15" customHeight="1" spans="1:18">
      <c r="A406" s="72"/>
      <c r="B406" s="78"/>
      <c r="C406" s="78"/>
      <c r="D406" s="78"/>
      <c r="E406" s="78"/>
      <c r="F406" s="78"/>
      <c r="G406" s="78"/>
      <c r="J406" s="78"/>
      <c r="K406" s="101"/>
      <c r="L406" s="101"/>
      <c r="M406" s="101"/>
      <c r="N406" s="101"/>
      <c r="O406" s="101"/>
      <c r="P406" s="101"/>
      <c r="Q406" s="101"/>
      <c r="R406" s="108"/>
    </row>
    <row r="407" s="55" customFormat="1" ht="15" customHeight="1" spans="1:18">
      <c r="A407" s="72"/>
      <c r="B407" s="78"/>
      <c r="C407" s="78"/>
      <c r="D407" s="78"/>
      <c r="E407" s="78"/>
      <c r="F407" s="78"/>
      <c r="G407" s="78"/>
      <c r="J407" s="78"/>
      <c r="K407" s="101"/>
      <c r="L407" s="101"/>
      <c r="M407" s="101"/>
      <c r="N407" s="101"/>
      <c r="O407" s="101"/>
      <c r="P407" s="101"/>
      <c r="Q407" s="101"/>
      <c r="R407" s="108"/>
    </row>
    <row r="408" s="55" customFormat="1" ht="15" customHeight="1" spans="1:18">
      <c r="A408" s="72"/>
      <c r="B408" s="78"/>
      <c r="C408" s="78"/>
      <c r="D408" s="78"/>
      <c r="E408" s="78"/>
      <c r="F408" s="78"/>
      <c r="G408" s="78"/>
      <c r="J408" s="78"/>
      <c r="K408" s="101"/>
      <c r="L408" s="101"/>
      <c r="M408" s="101"/>
      <c r="N408" s="101"/>
      <c r="O408" s="101"/>
      <c r="P408" s="101"/>
      <c r="Q408" s="101"/>
      <c r="R408" s="108"/>
    </row>
    <row r="409" s="55" customFormat="1" ht="15" customHeight="1" spans="1:18">
      <c r="A409" s="72"/>
      <c r="B409" s="78"/>
      <c r="C409" s="78"/>
      <c r="D409" s="78"/>
      <c r="E409" s="78"/>
      <c r="F409" s="78"/>
      <c r="G409" s="78"/>
      <c r="J409" s="78"/>
      <c r="K409" s="101"/>
      <c r="L409" s="101"/>
      <c r="M409" s="101"/>
      <c r="N409" s="101"/>
      <c r="O409" s="101"/>
      <c r="P409" s="101"/>
      <c r="Q409" s="101"/>
      <c r="R409" s="108"/>
    </row>
    <row r="410" s="55" customFormat="1" ht="15" customHeight="1" spans="1:18">
      <c r="A410" s="72"/>
      <c r="B410" s="78"/>
      <c r="C410" s="78"/>
      <c r="D410" s="78"/>
      <c r="E410" s="78"/>
      <c r="F410" s="78"/>
      <c r="G410" s="78"/>
      <c r="J410" s="78"/>
      <c r="K410" s="101"/>
      <c r="L410" s="101"/>
      <c r="M410" s="101"/>
      <c r="N410" s="101"/>
      <c r="O410" s="101"/>
      <c r="P410" s="101"/>
      <c r="Q410" s="101"/>
      <c r="R410" s="108"/>
    </row>
    <row r="411" s="55" customFormat="1" ht="15" customHeight="1" spans="1:18">
      <c r="A411" s="72"/>
      <c r="B411" s="78"/>
      <c r="C411" s="78"/>
      <c r="D411" s="78"/>
      <c r="E411" s="78"/>
      <c r="F411" s="78"/>
      <c r="G411" s="78"/>
      <c r="J411" s="78"/>
      <c r="K411" s="101"/>
      <c r="L411" s="101"/>
      <c r="M411" s="101"/>
      <c r="N411" s="101"/>
      <c r="O411" s="101"/>
      <c r="P411" s="101"/>
      <c r="Q411" s="101"/>
      <c r="R411" s="108"/>
    </row>
    <row r="412" s="55" customFormat="1" ht="15" customHeight="1" spans="1:18">
      <c r="A412" s="72"/>
      <c r="B412" s="78"/>
      <c r="C412" s="78"/>
      <c r="D412" s="78"/>
      <c r="E412" s="78"/>
      <c r="F412" s="78"/>
      <c r="G412" s="78"/>
      <c r="J412" s="78"/>
      <c r="K412" s="101"/>
      <c r="L412" s="101"/>
      <c r="M412" s="101"/>
      <c r="N412" s="101"/>
      <c r="O412" s="101"/>
      <c r="P412" s="101"/>
      <c r="Q412" s="101"/>
      <c r="R412" s="108"/>
    </row>
    <row r="413" s="55" customFormat="1" ht="15" customHeight="1" spans="1:18">
      <c r="A413" s="72"/>
      <c r="B413" s="78"/>
      <c r="C413" s="78"/>
      <c r="D413" s="78"/>
      <c r="E413" s="78"/>
      <c r="F413" s="78"/>
      <c r="G413" s="78"/>
      <c r="J413" s="78"/>
      <c r="K413" s="101"/>
      <c r="L413" s="101"/>
      <c r="M413" s="101"/>
      <c r="N413" s="101"/>
      <c r="O413" s="101"/>
      <c r="P413" s="101"/>
      <c r="Q413" s="101"/>
      <c r="R413" s="108"/>
    </row>
    <row r="414" s="55" customFormat="1" ht="15" customHeight="1" spans="1:18">
      <c r="A414" s="72"/>
      <c r="B414" s="78"/>
      <c r="C414" s="78"/>
      <c r="D414" s="78"/>
      <c r="E414" s="78"/>
      <c r="F414" s="78"/>
      <c r="G414" s="78"/>
      <c r="J414" s="78"/>
      <c r="K414" s="101"/>
      <c r="L414" s="101"/>
      <c r="M414" s="101"/>
      <c r="N414" s="101"/>
      <c r="O414" s="101"/>
      <c r="P414" s="101"/>
      <c r="Q414" s="101"/>
      <c r="R414" s="108"/>
    </row>
    <row r="415" s="55" customFormat="1" ht="15" customHeight="1" spans="1:18">
      <c r="A415" s="72"/>
      <c r="B415" s="78"/>
      <c r="C415" s="78"/>
      <c r="D415" s="78"/>
      <c r="E415" s="78"/>
      <c r="F415" s="78"/>
      <c r="G415" s="78"/>
      <c r="J415" s="78"/>
      <c r="K415" s="101"/>
      <c r="L415" s="101"/>
      <c r="M415" s="101"/>
      <c r="N415" s="101"/>
      <c r="O415" s="101"/>
      <c r="P415" s="101"/>
      <c r="Q415" s="101"/>
      <c r="R415" s="108"/>
    </row>
    <row r="416" s="55" customFormat="1" ht="15" customHeight="1" spans="1:18">
      <c r="A416" s="72"/>
      <c r="B416" s="78"/>
      <c r="C416" s="78"/>
      <c r="D416" s="78"/>
      <c r="E416" s="78"/>
      <c r="F416" s="78"/>
      <c r="G416" s="78"/>
      <c r="J416" s="78"/>
      <c r="K416" s="101"/>
      <c r="L416" s="101"/>
      <c r="M416" s="101"/>
      <c r="N416" s="101"/>
      <c r="O416" s="101"/>
      <c r="P416" s="101"/>
      <c r="Q416" s="101"/>
      <c r="R416" s="108"/>
    </row>
    <row r="417" s="55" customFormat="1" ht="15" customHeight="1" spans="1:18">
      <c r="A417" s="72"/>
      <c r="B417" s="78"/>
      <c r="C417" s="78"/>
      <c r="D417" s="78"/>
      <c r="E417" s="78"/>
      <c r="F417" s="78"/>
      <c r="G417" s="78"/>
      <c r="J417" s="78"/>
      <c r="K417" s="101"/>
      <c r="L417" s="101"/>
      <c r="M417" s="101"/>
      <c r="N417" s="101"/>
      <c r="O417" s="101"/>
      <c r="P417" s="101"/>
      <c r="Q417" s="101"/>
      <c r="R417" s="108"/>
    </row>
    <row r="418" s="55" customFormat="1" ht="15" customHeight="1" spans="1:18">
      <c r="A418" s="72"/>
      <c r="B418" s="78"/>
      <c r="C418" s="78"/>
      <c r="D418" s="78"/>
      <c r="E418" s="78"/>
      <c r="F418" s="78"/>
      <c r="G418" s="78"/>
      <c r="J418" s="78"/>
      <c r="K418" s="101"/>
      <c r="L418" s="101"/>
      <c r="M418" s="101"/>
      <c r="N418" s="101"/>
      <c r="O418" s="101"/>
      <c r="P418" s="101"/>
      <c r="Q418" s="101"/>
      <c r="R418" s="108"/>
    </row>
    <row r="419" s="55" customFormat="1" ht="15" customHeight="1" spans="1:18">
      <c r="A419" s="72"/>
      <c r="B419" s="78"/>
      <c r="C419" s="78"/>
      <c r="D419" s="78"/>
      <c r="E419" s="78"/>
      <c r="F419" s="78"/>
      <c r="G419" s="78"/>
      <c r="J419" s="78"/>
      <c r="K419" s="101"/>
      <c r="L419" s="101"/>
      <c r="M419" s="101"/>
      <c r="N419" s="101"/>
      <c r="O419" s="101"/>
      <c r="P419" s="101"/>
      <c r="Q419" s="101"/>
      <c r="R419" s="108"/>
    </row>
  </sheetData>
  <mergeCells count="9">
    <mergeCell ref="B1:R1"/>
    <mergeCell ref="B2:R2"/>
    <mergeCell ref="B3:R3"/>
    <mergeCell ref="C4:D4"/>
    <mergeCell ref="Q4:R4"/>
    <mergeCell ref="Q5:R5"/>
    <mergeCell ref="Q6:R6"/>
    <mergeCell ref="B7:R7"/>
    <mergeCell ref="N8:P8"/>
  </mergeCells>
  <pageMargins left="0" right="0" top="0" bottom="0" header="0" footer="0"/>
  <pageSetup paperSize="9" scale="74" orientation="landscape" horizontalDpi="6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"/>
  <sheetViews>
    <sheetView workbookViewId="0">
      <selection activeCell="F15" sqref="F15"/>
    </sheetView>
  </sheetViews>
  <sheetFormatPr defaultColWidth="9" defaultRowHeight="15.75"/>
  <cols>
    <col min="1" max="1" width="11.5" style="36" customWidth="1"/>
    <col min="2" max="2" width="22" style="38" customWidth="1"/>
    <col min="3" max="4" width="17.25" style="38" customWidth="1"/>
    <col min="5" max="5" width="20.5" style="38" customWidth="1"/>
    <col min="6" max="6" width="13" style="5" customWidth="1"/>
    <col min="7" max="7" width="10.25" style="36" customWidth="1"/>
    <col min="8" max="8" width="8.625" style="36" customWidth="1"/>
    <col min="9" max="9" width="7.75" style="36" customWidth="1"/>
    <col min="10" max="10" width="11.625" style="39" customWidth="1"/>
    <col min="11" max="11" width="17.375" style="36" customWidth="1"/>
    <col min="12" max="12" width="9" style="5" customWidth="1"/>
    <col min="13" max="14" width="13.75" style="5" customWidth="1"/>
    <col min="15" max="16384" width="9" style="5" customWidth="1"/>
  </cols>
  <sheetData>
    <row r="1" ht="28.5" customHeight="1" spans="1:1">
      <c r="A1" s="6" t="s">
        <v>0</v>
      </c>
    </row>
    <row r="2" ht="14.25" customHeight="1" spans="1:1">
      <c r="A2" s="7" t="s">
        <v>1</v>
      </c>
    </row>
    <row r="3" ht="15" customHeight="1" spans="1:11">
      <c r="A3" s="8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ht="16.5" customHeight="1" spans="1:11">
      <c r="A4" s="10" t="s">
        <v>3</v>
      </c>
      <c r="B4" s="11" t="s">
        <v>26</v>
      </c>
      <c r="F4" s="40"/>
      <c r="G4" s="12"/>
      <c r="H4" s="12"/>
      <c r="I4" s="12"/>
      <c r="J4" s="47" t="s">
        <v>4</v>
      </c>
      <c r="K4" s="48" t="s">
        <v>27</v>
      </c>
    </row>
    <row r="5" spans="1:11">
      <c r="A5" s="15" t="s">
        <v>5</v>
      </c>
      <c r="B5" s="16"/>
      <c r="C5" s="16"/>
      <c r="D5" s="16"/>
      <c r="E5" s="16"/>
      <c r="F5" s="16"/>
      <c r="G5" s="12"/>
      <c r="H5" s="17"/>
      <c r="I5" s="18"/>
      <c r="J5" s="47" t="s">
        <v>6</v>
      </c>
      <c r="K5" s="19" t="s">
        <v>29</v>
      </c>
    </row>
    <row r="6" spans="1:11">
      <c r="A6" s="15" t="s">
        <v>7</v>
      </c>
      <c r="B6" s="16"/>
      <c r="C6" s="16"/>
      <c r="D6" s="16"/>
      <c r="E6" s="16"/>
      <c r="F6" s="16"/>
      <c r="G6" s="12"/>
      <c r="H6" s="17"/>
      <c r="I6" s="18"/>
      <c r="J6" s="47" t="s">
        <v>8</v>
      </c>
      <c r="K6" s="20"/>
    </row>
    <row r="7" ht="28.5" customHeight="1" spans="1:1">
      <c r="A7" s="6" t="s">
        <v>50</v>
      </c>
    </row>
    <row r="8" ht="36" customHeight="1" spans="1:13">
      <c r="A8" s="22" t="s">
        <v>10</v>
      </c>
      <c r="B8" s="41" t="s">
        <v>51</v>
      </c>
      <c r="C8" s="23" t="s">
        <v>11</v>
      </c>
      <c r="D8" s="23" t="s">
        <v>12</v>
      </c>
      <c r="E8" s="23" t="s">
        <v>12</v>
      </c>
      <c r="F8" s="23" t="s">
        <v>13</v>
      </c>
      <c r="G8" s="23" t="s">
        <v>14</v>
      </c>
      <c r="H8" s="22" t="s">
        <v>15</v>
      </c>
      <c r="I8" s="24" t="s">
        <v>16</v>
      </c>
      <c r="J8" s="49" t="s">
        <v>17</v>
      </c>
      <c r="K8" s="26" t="s">
        <v>18</v>
      </c>
      <c r="M8" s="50" t="str">
        <f t="array" ref="M8">IF(A8&lt;&gt;"",_xlfn.TEXTJOIN(" ",TRUE,IF(PL!$C:$C=A8,PL!$H:$H,"")),"")</f>
        <v>QTY</v>
      </c>
    </row>
    <row r="9" ht="32" customHeight="1" spans="1:12">
      <c r="A9" s="42">
        <v>1</v>
      </c>
      <c r="B9" s="43" t="s">
        <v>52</v>
      </c>
      <c r="C9" s="43" t="s">
        <v>53</v>
      </c>
      <c r="D9" s="43" t="s">
        <v>54</v>
      </c>
      <c r="E9" s="43" t="s">
        <v>55</v>
      </c>
      <c r="F9" s="44"/>
      <c r="G9" s="45" t="s">
        <v>56</v>
      </c>
      <c r="H9" s="42">
        <v>5000</v>
      </c>
      <c r="I9" s="42" t="s">
        <v>57</v>
      </c>
      <c r="J9" s="51">
        <v>0.028</v>
      </c>
      <c r="K9" s="51">
        <v>140</v>
      </c>
      <c r="L9" t="s">
        <v>58</v>
      </c>
    </row>
    <row r="10" ht="32" customHeight="1" spans="1:12">
      <c r="A10" s="42">
        <v>2</v>
      </c>
      <c r="B10" s="43" t="s">
        <v>59</v>
      </c>
      <c r="C10" s="43" t="s">
        <v>60</v>
      </c>
      <c r="D10" s="43" t="s">
        <v>60</v>
      </c>
      <c r="E10" s="43" t="s">
        <v>61</v>
      </c>
      <c r="F10" s="44"/>
      <c r="G10" s="45" t="s">
        <v>56</v>
      </c>
      <c r="H10" s="42">
        <v>4000</v>
      </c>
      <c r="I10" s="42" t="s">
        <v>62</v>
      </c>
      <c r="J10" s="51">
        <v>0.385</v>
      </c>
      <c r="K10" s="51">
        <v>1540</v>
      </c>
      <c r="L10" t="s">
        <v>58</v>
      </c>
    </row>
    <row r="11" ht="32" customHeight="1" spans="1:12">
      <c r="A11" s="42">
        <v>3</v>
      </c>
      <c r="B11" s="43" t="s">
        <v>63</v>
      </c>
      <c r="C11" s="43" t="s">
        <v>64</v>
      </c>
      <c r="D11" s="43" t="s">
        <v>64</v>
      </c>
      <c r="E11" s="43" t="s">
        <v>61</v>
      </c>
      <c r="F11" s="44"/>
      <c r="G11" s="45" t="s">
        <v>56</v>
      </c>
      <c r="H11" s="42">
        <v>6000</v>
      </c>
      <c r="I11" s="42" t="s">
        <v>62</v>
      </c>
      <c r="J11" s="51">
        <v>0.385</v>
      </c>
      <c r="K11" s="51">
        <v>2310</v>
      </c>
      <c r="L11" t="s">
        <v>58</v>
      </c>
    </row>
    <row r="12" ht="32" customHeight="1" spans="1:12">
      <c r="A12" s="42">
        <v>4</v>
      </c>
      <c r="B12" s="43" t="s">
        <v>65</v>
      </c>
      <c r="C12" s="43" t="s">
        <v>66</v>
      </c>
      <c r="D12" s="43" t="s">
        <v>66</v>
      </c>
      <c r="E12" s="43" t="s">
        <v>61</v>
      </c>
      <c r="F12" s="44"/>
      <c r="G12" s="45" t="s">
        <v>56</v>
      </c>
      <c r="H12" s="42">
        <v>6000</v>
      </c>
      <c r="I12" s="42" t="s">
        <v>62</v>
      </c>
      <c r="J12" s="51">
        <v>0.185</v>
      </c>
      <c r="K12" s="51">
        <v>1110</v>
      </c>
      <c r="L12" t="s">
        <v>58</v>
      </c>
    </row>
    <row r="13" ht="32" customHeight="1" spans="1:12">
      <c r="A13" s="42">
        <v>5</v>
      </c>
      <c r="B13" s="43" t="s">
        <v>67</v>
      </c>
      <c r="C13" s="43" t="s">
        <v>68</v>
      </c>
      <c r="D13" s="43" t="s">
        <v>68</v>
      </c>
      <c r="E13" s="43" t="s">
        <v>61</v>
      </c>
      <c r="F13" s="44"/>
      <c r="G13" s="45" t="s">
        <v>56</v>
      </c>
      <c r="H13" s="42">
        <v>6000</v>
      </c>
      <c r="I13" s="42" t="s">
        <v>62</v>
      </c>
      <c r="J13" s="51">
        <v>0.185</v>
      </c>
      <c r="K13" s="51">
        <v>1110</v>
      </c>
      <c r="L13" t="s">
        <v>58</v>
      </c>
    </row>
    <row r="14" ht="32" customHeight="1" spans="1:12">
      <c r="A14" s="42">
        <v>6</v>
      </c>
      <c r="B14" s="43" t="s">
        <v>69</v>
      </c>
      <c r="C14" s="43" t="s">
        <v>70</v>
      </c>
      <c r="D14" s="43" t="s">
        <v>71</v>
      </c>
      <c r="E14" s="43" t="s">
        <v>61</v>
      </c>
      <c r="F14" s="44"/>
      <c r="G14" s="45" t="s">
        <v>56</v>
      </c>
      <c r="H14" s="42">
        <v>2000</v>
      </c>
      <c r="I14" s="42" t="s">
        <v>62</v>
      </c>
      <c r="J14" s="51">
        <v>0.214</v>
      </c>
      <c r="K14" s="51">
        <v>428</v>
      </c>
      <c r="L14" t="s">
        <v>58</v>
      </c>
    </row>
    <row r="15" ht="32" customHeight="1" spans="1:12">
      <c r="A15" s="42">
        <v>7</v>
      </c>
      <c r="B15" s="43" t="s">
        <v>72</v>
      </c>
      <c r="C15" s="43" t="s">
        <v>73</v>
      </c>
      <c r="D15" s="43" t="s">
        <v>73</v>
      </c>
      <c r="E15" s="43" t="s">
        <v>61</v>
      </c>
      <c r="F15" s="44"/>
      <c r="G15" s="45" t="s">
        <v>56</v>
      </c>
      <c r="H15" s="42">
        <v>2000</v>
      </c>
      <c r="I15" s="42" t="s">
        <v>62</v>
      </c>
      <c r="J15" s="51">
        <v>0.385</v>
      </c>
      <c r="K15" s="51">
        <v>770</v>
      </c>
      <c r="L15" t="s">
        <v>58</v>
      </c>
    </row>
    <row r="16" ht="32" customHeight="1" spans="1:12">
      <c r="A16" s="42">
        <v>8</v>
      </c>
      <c r="B16" s="43" t="s">
        <v>74</v>
      </c>
      <c r="C16" s="43" t="s">
        <v>75</v>
      </c>
      <c r="D16" s="43" t="s">
        <v>75</v>
      </c>
      <c r="E16" s="43" t="s">
        <v>61</v>
      </c>
      <c r="F16" s="44"/>
      <c r="G16" s="45" t="s">
        <v>56</v>
      </c>
      <c r="H16" s="42">
        <v>2000</v>
      </c>
      <c r="I16" s="42" t="s">
        <v>62</v>
      </c>
      <c r="J16" s="51">
        <v>0.685</v>
      </c>
      <c r="K16" s="51">
        <v>1370</v>
      </c>
      <c r="L16" t="s">
        <v>58</v>
      </c>
    </row>
    <row r="17" ht="32" customHeight="1" spans="8:11">
      <c r="H17" s="46">
        <f>SUM(H9:H16)</f>
        <v>33000</v>
      </c>
      <c r="J17" s="46" t="s">
        <v>19</v>
      </c>
      <c r="K17" s="52">
        <f>SUM(K9:K16)</f>
        <v>8778</v>
      </c>
    </row>
    <row r="18" spans="6:6">
      <c r="F18" s="38"/>
    </row>
    <row r="19" ht="18.75" spans="1:9">
      <c r="A19" s="34" t="s">
        <v>20</v>
      </c>
      <c r="B19" s="35" t="s">
        <v>21</v>
      </c>
      <c r="I19" s="34"/>
    </row>
    <row r="20" ht="18.75" spans="1:12">
      <c r="A20" s="34" t="s">
        <v>22</v>
      </c>
      <c r="B20" s="35" t="s">
        <v>23</v>
      </c>
      <c r="I20" s="34"/>
      <c r="J20" s="39"/>
      <c r="K20" s="36"/>
      <c r="L20" s="37"/>
    </row>
    <row r="21" ht="18.75" spans="1:2">
      <c r="A21" s="34"/>
      <c r="B21" s="35" t="s">
        <v>24</v>
      </c>
    </row>
    <row r="22" ht="18.75" spans="2:2">
      <c r="B22" s="35" t="s">
        <v>25</v>
      </c>
    </row>
  </sheetData>
  <mergeCells count="9">
    <mergeCell ref="A1:K1"/>
    <mergeCell ref="A2:K2"/>
    <mergeCell ref="A3:K3"/>
    <mergeCell ref="B4:E4"/>
    <mergeCell ref="A7:K7"/>
    <mergeCell ref="B19:H19"/>
    <mergeCell ref="B20:H20"/>
    <mergeCell ref="B21:I21"/>
    <mergeCell ref="B22:I22"/>
  </mergeCells>
  <pageMargins left="0.275" right="0.156944444444444" top="0.354166666666667" bottom="0.196527777777778" header="0.826388888888889" footer="0.51"/>
  <pageSetup paperSize="9" scale="73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E23" sqref="E23"/>
    </sheetView>
  </sheetViews>
  <sheetFormatPr defaultColWidth="9" defaultRowHeight="14.25"/>
  <cols>
    <col min="1" max="1" width="8.875" style="2" customWidth="1"/>
    <col min="2" max="2" width="28.25" style="3" customWidth="1"/>
    <col min="3" max="3" width="28.5" style="3" customWidth="1"/>
    <col min="4" max="4" width="10.25" style="2" customWidth="1"/>
    <col min="5" max="5" width="8.625" style="2" customWidth="1"/>
    <col min="6" max="6" width="7.75" style="2" customWidth="1"/>
    <col min="7" max="7" width="11.625" style="4" customWidth="1"/>
    <col min="8" max="8" width="17.375" style="2" customWidth="1"/>
    <col min="9" max="16384" width="9" style="5" customWidth="1"/>
  </cols>
  <sheetData>
    <row r="1" ht="28.5" customHeight="1" spans="1:1">
      <c r="A1" s="6" t="s">
        <v>0</v>
      </c>
    </row>
    <row r="2" spans="1:1">
      <c r="A2" s="7" t="s">
        <v>1</v>
      </c>
    </row>
    <row r="3" ht="15" customHeight="1" spans="1:8">
      <c r="A3" s="8" t="s">
        <v>2</v>
      </c>
      <c r="B3" s="9"/>
      <c r="C3" s="9"/>
      <c r="D3" s="9"/>
      <c r="E3" s="9"/>
      <c r="F3" s="9"/>
      <c r="G3" s="9"/>
      <c r="H3" s="9"/>
    </row>
    <row r="4" ht="16.5" customHeight="1" spans="1:8">
      <c r="A4" s="10" t="s">
        <v>3</v>
      </c>
      <c r="B4" s="11"/>
      <c r="D4" s="12"/>
      <c r="E4" s="12"/>
      <c r="F4" s="12"/>
      <c r="G4" s="13" t="s">
        <v>4</v>
      </c>
      <c r="H4" s="14"/>
    </row>
    <row r="5" ht="15.75" customHeight="1" spans="1:8">
      <c r="A5" s="15" t="s">
        <v>5</v>
      </c>
      <c r="B5" s="16"/>
      <c r="C5" s="16"/>
      <c r="D5" s="12"/>
      <c r="E5" s="17"/>
      <c r="F5" s="18"/>
      <c r="G5" s="13" t="s">
        <v>6</v>
      </c>
      <c r="H5" s="19"/>
    </row>
    <row r="6" ht="15.75" customHeight="1" spans="1:8">
      <c r="A6" s="15" t="s">
        <v>7</v>
      </c>
      <c r="B6" s="16"/>
      <c r="C6" s="16"/>
      <c r="D6" s="12"/>
      <c r="E6" s="17"/>
      <c r="F6" s="18"/>
      <c r="G6" s="13" t="s">
        <v>8</v>
      </c>
      <c r="H6" s="20"/>
    </row>
    <row r="7" ht="26.25" customHeight="1" spans="1:1">
      <c r="A7" s="21" t="s">
        <v>76</v>
      </c>
    </row>
    <row r="8" ht="41" customHeight="1" spans="1:8">
      <c r="A8" s="22" t="s">
        <v>10</v>
      </c>
      <c r="B8" s="23" t="s">
        <v>11</v>
      </c>
      <c r="C8" s="23" t="s">
        <v>12</v>
      </c>
      <c r="D8" s="23" t="s">
        <v>14</v>
      </c>
      <c r="E8" s="22" t="s">
        <v>15</v>
      </c>
      <c r="F8" s="24" t="s">
        <v>16</v>
      </c>
      <c r="G8" s="25" t="s">
        <v>17</v>
      </c>
      <c r="H8" s="26" t="s">
        <v>18</v>
      </c>
    </row>
    <row r="9" ht="30" customHeight="1" spans="1:8">
      <c r="A9" s="27"/>
      <c r="B9" s="28"/>
      <c r="C9" s="28"/>
      <c r="D9" s="27"/>
      <c r="E9" s="27"/>
      <c r="F9" s="27"/>
      <c r="G9" s="29"/>
      <c r="H9" s="29"/>
    </row>
    <row r="10" ht="30" customHeight="1" spans="1:8">
      <c r="A10" s="27"/>
      <c r="B10" s="28"/>
      <c r="C10" s="28"/>
      <c r="D10" s="27"/>
      <c r="E10" s="27"/>
      <c r="F10" s="27"/>
      <c r="G10" s="29"/>
      <c r="H10" s="29"/>
    </row>
    <row r="11" ht="30" customHeight="1" spans="1:8">
      <c r="A11" s="27"/>
      <c r="B11" s="28"/>
      <c r="C11" s="28"/>
      <c r="D11" s="27"/>
      <c r="E11" s="27"/>
      <c r="F11" s="27"/>
      <c r="G11" s="29"/>
      <c r="H11" s="29"/>
    </row>
    <row r="12" s="1" customFormat="1" ht="20.25" customHeight="1" spans="1:8">
      <c r="A12" s="30"/>
      <c r="B12" s="31"/>
      <c r="C12" s="31"/>
      <c r="D12" s="30"/>
      <c r="E12" s="30"/>
      <c r="F12" s="32"/>
      <c r="H12" s="33"/>
    </row>
    <row r="15" ht="28" customHeight="1" spans="1:6">
      <c r="A15" s="34" t="s">
        <v>20</v>
      </c>
      <c r="B15" s="35" t="s">
        <v>21</v>
      </c>
      <c r="F15" s="34"/>
    </row>
    <row r="16" ht="51" customHeight="1" spans="1:9">
      <c r="A16" s="34" t="s">
        <v>22</v>
      </c>
      <c r="B16" s="35" t="s">
        <v>23</v>
      </c>
      <c r="F16" s="34"/>
      <c r="G16" s="4"/>
      <c r="H16" s="2"/>
      <c r="I16" s="37"/>
    </row>
    <row r="17" ht="28" customHeight="1" spans="1:2">
      <c r="A17" s="34"/>
      <c r="B17" s="35" t="s">
        <v>24</v>
      </c>
    </row>
    <row r="18" ht="63" customHeight="1" spans="1:2">
      <c r="A18" s="36"/>
      <c r="B18" s="35" t="s">
        <v>25</v>
      </c>
    </row>
    <row r="30" s="1" customFormat="1" ht="20.25" customHeight="1" spans="1:8">
      <c r="A30" s="2"/>
      <c r="B30" s="3"/>
      <c r="C30" s="3"/>
      <c r="D30" s="2"/>
      <c r="E30" s="2"/>
      <c r="F30" s="2"/>
      <c r="G30" s="4"/>
      <c r="H30" s="2"/>
    </row>
  </sheetData>
  <mergeCells count="10">
    <mergeCell ref="A1:H1"/>
    <mergeCell ref="A2:H2"/>
    <mergeCell ref="A3:H3"/>
    <mergeCell ref="B4:C4"/>
    <mergeCell ref="A7:H7"/>
    <mergeCell ref="F12:G12"/>
    <mergeCell ref="B15:E15"/>
    <mergeCell ref="B16:E16"/>
    <mergeCell ref="B17:F17"/>
    <mergeCell ref="B18:F18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INV</vt:lpstr>
      <vt:lpstr>PL</vt:lpstr>
      <vt:lpstr>PI</vt:lpstr>
      <vt:lpstr>未出货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Brina</cp:lastModifiedBy>
  <cp:revision>1</cp:revision>
  <dcterms:created xsi:type="dcterms:W3CDTF">2016-06-04T05:47:00Z</dcterms:created>
  <dcterms:modified xsi:type="dcterms:W3CDTF">2024-12-03T01:21:27Z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2052-12.1.0.19302</vt:lpwstr>
  </property>
  <property fmtid="{D5CDD505-2E9C-101B-9397-08002B2CF9AE}" pid="3" name="ICV">
    <vt:lpwstr>3079A939B29248769E19E27F09853ACA_13</vt:lpwstr>
  </property>
</Properties>
</file>